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8893"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07" i="1" l="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<sst xmlns="http://schemas.openxmlformats.org/spreadsheetml/2006/main" count="35352" uniqueCount="17745">
  <si>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</si>
  <si>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</si>
  <si>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</si>
  <si>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</si>
  <si>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</si>
  <si>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</si>
  <si>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</si>
  <si>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</si>
  <si>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</si>
  <si>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</si>
  <si>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</si>
  <si>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</si>
  <si>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</si>
  <si>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</si>
  <si>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</si>
  <si>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</si>
  <si>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</si>
  <si>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</si>
  <si>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</si>
  <si>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</si>
  <si>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</si>
  <si>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</si>
  <si>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</si>
  <si>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</si>
  <si>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</si>
  <si>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</si>
  <si>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</si>
  <si>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</si>
  <si>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</si>
  <si>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</si>
  <si>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</si>
  <si>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</si>
  <si>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</si>
  <si>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</si>
  <si>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</si>
  <si>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</si>
  <si>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</si>
  <si>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</si>
  <si>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</si>
  <si>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</si>
  <si>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</si>
  <si>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</si>
  <si>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</si>
  <si>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</si>
  <si>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</si>
  <si>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</si>
  <si>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</si>
  <si>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</si>
  <si>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</si>
  <si>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</si>
  <si>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</si>
  <si>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</si>
  <si>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</si>
  <si>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</si>
  <si>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</si>
  <si>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</si>
  <si>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</si>
  <si>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</si>
  <si>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</si>
  <si>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</si>
  <si>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</si>
  <si>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</si>
  <si>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</si>
  <si>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</si>
  <si>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</si>
  <si>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</si>
  <si>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</si>
  <si>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</si>
  <si>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</si>
  <si>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</si>
  <si>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</si>
  <si>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</si>
  <si>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</si>
  <si>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</si>
  <si>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</si>
  <si>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</si>
  <si>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</si>
  <si>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</si>
  <si>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</si>
  <si>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</si>
  <si>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</si>
  <si>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</si>
  <si>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</si>
  <si>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</si>
  <si>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</si>
  <si>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</si>
  <si>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</si>
  <si>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</si>
  <si>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</si>
  <si>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</si>
  <si>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</si>
  <si>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</si>
  <si>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</si>
  <si>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</si>
  <si>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</si>
  <si>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</si>
  <si>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</si>
  <si>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</si>
  <si>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</si>
  <si>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</si>
  <si>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</si>
  <si>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</si>
  <si>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</si>
  <si>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</si>
  <si>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</si>
  <si>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</si>
  <si>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</si>
  <si>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</si>
  <si>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</si>
  <si>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</si>
  <si>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</si>
  <si>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</si>
  <si>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</si>
  <si>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</si>
  <si>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</si>
  <si>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</si>
  <si>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</si>
  <si>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</si>
  <si>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</si>
  <si>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</si>
  <si>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</si>
  <si>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</si>
  <si>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</si>
  <si>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</si>
  <si>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</si>
  <si>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</si>
  <si>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</si>
  <si>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</si>
  <si>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</si>
  <si>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</si>
  <si>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</si>
  <si>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</si>
  <si>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</si>
  <si>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</si>
  <si>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</si>
  <si>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</si>
  <si>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</si>
  <si>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</si>
  <si>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</si>
  <si>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</si>
  <si>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</si>
  <si>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</si>
  <si>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</si>
  <si>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</si>
  <si>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</si>
  <si>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</si>
  <si>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</si>
  <si>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</si>
  <si>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</si>
  <si>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</si>
  <si>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</si>
  <si>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</si>
  <si>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</si>
  <si>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</si>
  <si>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</si>
  <si>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</si>
  <si>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</si>
  <si>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</si>
  <si>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</si>
  <si>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</si>
  <si>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</si>
  <si>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</si>
  <si>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</si>
  <si>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</si>
  <si>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</si>
  <si>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</si>
  <si>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</si>
  <si>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</si>
  <si>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</si>
  <si>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</si>
  <si>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</si>
  <si>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</si>
  <si>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</si>
  <si>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</si>
  <si>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</si>
  <si>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</si>
  <si>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</si>
  <si>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</si>
  <si>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</si>
  <si>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</si>
  <si>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</si>
  <si>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</si>
  <si>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</si>
  <si>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</si>
  <si>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</si>
  <si>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</si>
  <si>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</si>
  <si>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</si>
  <si>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</si>
  <si>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</si>
  <si>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</si>
  <si>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</si>
  <si>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</si>
  <si>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</si>
  <si>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</si>
  <si>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</si>
  <si>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</si>
  <si>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</si>
  <si>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</si>
  <si>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</si>
  <si>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</si>
  <si>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</si>
  <si>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</si>
  <si>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</si>
  <si>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</si>
  <si>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</si>
  <si>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</si>
  <si>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</si>
  <si>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</si>
  <si>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</si>
  <si>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</si>
  <si>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</si>
  <si>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</si>
  <si>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</si>
  <si>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</si>
  <si>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</si>
  <si>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</si>
  <si>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</si>
  <si>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</si>
  <si>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</si>
  <si>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</si>
  <si>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</si>
  <si>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</si>
  <si>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</si>
  <si>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</si>
  <si>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</si>
  <si>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</si>
  <si>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</si>
  <si>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</si>
  <si>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</si>
  <si>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</si>
  <si>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</si>
  <si>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</si>
  <si>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</si>
  <si>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</si>
  <si>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</si>
  <si>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</si>
  <si>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</si>
  <si>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</si>
  <si>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</si>
  <si>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</si>
  <si>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</si>
  <si>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</si>
  <si>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</si>
  <si>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</si>
  <si>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</si>
  <si>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</si>
  <si>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</si>
  <si>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</si>
  <si>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</si>
  <si>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</si>
  <si>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</si>
  <si>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</si>
  <si>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</si>
  <si>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</si>
  <si>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</si>
  <si>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</si>
  <si>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</si>
  <si>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</si>
  <si>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</si>
  <si>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</si>
  <si>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</si>
  <si>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</si>
  <si>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</si>
  <si>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</si>
  <si>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</si>
  <si>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</si>
  <si>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</si>
  <si>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</si>
  <si>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</si>
  <si>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</si>
  <si>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</si>
  <si>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</si>
  <si>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</si>
  <si>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</si>
  <si>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</si>
  <si>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</si>
  <si>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</si>
  <si>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</si>
  <si>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</si>
  <si>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</si>
  <si>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</si>
  <si>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</si>
  <si>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</si>
  <si>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</si>
  <si>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</si>
  <si>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</si>
  <si>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</si>
  <si>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</si>
  <si>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</si>
  <si>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</si>
  <si>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</si>
  <si>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</si>
  <si>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</si>
  <si>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</si>
  <si>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</si>
  <si>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</si>
  <si>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</si>
  <si>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</si>
  <si>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</si>
  <si>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</si>
  <si>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</si>
  <si>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</si>
  <si>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</si>
  <si>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</si>
  <si>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</si>
  <si>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</si>
  <si>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</si>
  <si>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</si>
  <si>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</si>
  <si>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</si>
  <si>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</si>
  <si>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</si>
  <si>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</si>
  <si>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</si>
  <si>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</si>
  <si>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</si>
  <si>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</si>
  <si>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</si>
  <si>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</si>
  <si>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</si>
  <si>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</si>
  <si>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</si>
  <si>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</si>
  <si>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</si>
  <si>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</si>
  <si>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</si>
  <si>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</si>
  <si>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</si>
  <si>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</si>
  <si>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</si>
  <si>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</si>
  <si>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</si>
  <si>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</si>
  <si>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</si>
  <si>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</si>
  <si>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</si>
  <si>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</si>
  <si>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</si>
  <si>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</si>
  <si>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</si>
  <si>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</si>
  <si>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</si>
  <si>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</si>
  <si>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</si>
  <si>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</si>
  <si>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</si>
  <si>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</si>
  <si>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</si>
  <si>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</si>
  <si>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</si>
  <si>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</si>
  <si>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</si>
  <si>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</si>
  <si>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</si>
  <si>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</si>
  <si>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</si>
  <si>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</si>
  <si>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</si>
  <si>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</si>
  <si>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</si>
  <si>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</si>
  <si>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</si>
  <si>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</si>
  <si>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</si>
  <si>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</si>
  <si>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</si>
  <si>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</si>
  <si>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</si>
  <si>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</si>
  <si>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</si>
  <si>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</si>
  <si>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</si>
  <si>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</si>
  <si>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</si>
  <si>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</si>
  <si>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</si>
  <si>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</si>
  <si>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</si>
  <si>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</si>
  <si>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</si>
  <si>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</si>
  <si>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</si>
  <si>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</si>
  <si>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</si>
  <si>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</si>
  <si>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</si>
  <si>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</si>
  <si>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</si>
  <si>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</si>
  <si>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</si>
  <si>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</si>
  <si>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</si>
  <si>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</si>
  <si>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</si>
  <si>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</si>
  <si>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</si>
  <si>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</si>
  <si>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</si>
  <si>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</si>
  <si>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</si>
  <si>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</si>
  <si>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</si>
  <si>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</si>
  <si>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</si>
  <si>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</si>
  <si>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</si>
  <si>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</si>
  <si>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</si>
  <si>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</si>
  <si>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</si>
  <si>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</si>
  <si>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</si>
  <si>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</si>
  <si>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</si>
  <si>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</si>
  <si>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</si>
  <si>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</si>
  <si>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</si>
  <si>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</si>
  <si>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</si>
  <si>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</si>
  <si>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</si>
  <si>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</si>
  <si>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</si>
  <si>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</si>
  <si>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</si>
  <si>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</si>
  <si>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</si>
  <si>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</si>
  <si>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</si>
  <si>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</si>
  <si>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</si>
  <si>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</si>
  <si>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</si>
  <si>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</si>
  <si>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</si>
  <si>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</si>
  <si>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</si>
  <si>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</si>
  <si>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</si>
  <si>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</si>
  <si>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</si>
  <si>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</si>
  <si>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</si>
  <si>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</si>
  <si>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</si>
  <si>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</si>
  <si>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</si>
  <si>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</si>
  <si>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</si>
  <si>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</si>
  <si>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</si>
  <si>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</si>
  <si>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</si>
  <si>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</si>
  <si>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</si>
  <si>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</si>
  <si>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</si>
  <si>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</si>
  <si>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</si>
  <si>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</si>
  <si>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</si>
  <si>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</si>
  <si>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</si>
  <si>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</si>
  <si>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</si>
  <si>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</si>
  <si>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</si>
  <si>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</si>
  <si>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</si>
  <si>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</si>
  <si>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</si>
  <si>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</si>
  <si>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</si>
  <si>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</si>
  <si>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</si>
  <si>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</si>
  <si>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</si>
  <si>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</si>
  <si>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</si>
  <si>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</si>
  <si>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</si>
  <si>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</si>
  <si>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</si>
  <si>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</si>
  <si>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</si>
  <si>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</si>
  <si>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</si>
  <si>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</si>
  <si>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</si>
  <si>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</si>
  <si>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</si>
  <si>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</si>
  <si>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</si>
  <si>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</si>
  <si>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</si>
  <si>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</si>
  <si>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</si>
  <si>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</si>
  <si>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</si>
  <si>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</si>
  <si>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</si>
  <si>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</si>
  <si>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</si>
  <si>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</si>
  <si>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</si>
  <si>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</si>
  <si>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</si>
  <si>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</si>
  <si>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</si>
  <si>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</si>
  <si>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</si>
  <si>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</si>
  <si>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</si>
  <si>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</si>
  <si>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</si>
  <si>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</si>
  <si>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</si>
  <si>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</si>
  <si>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</si>
  <si>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</si>
  <si>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</si>
  <si>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</si>
  <si>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</si>
  <si>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</si>
  <si>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</si>
  <si>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</si>
  <si>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</si>
  <si>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</si>
  <si>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</si>
  <si>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</si>
  <si>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</si>
  <si>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</si>
  <si>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</si>
  <si>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</si>
  <si>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</si>
  <si>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</si>
  <si>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</si>
  <si>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</si>
  <si>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</si>
  <si>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</si>
  <si>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</si>
  <si>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</si>
  <si>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</si>
  <si>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</si>
  <si>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</si>
  <si>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</si>
  <si>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</si>
  <si>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</si>
  <si>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</si>
  <si>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</si>
  <si>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</si>
  <si>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</si>
  <si>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</si>
  <si>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</si>
  <si>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</si>
  <si>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</si>
  <si>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</si>
  <si>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</si>
  <si>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</si>
  <si>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</si>
  <si>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</si>
  <si>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</si>
  <si>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</si>
  <si>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</si>
  <si>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</si>
  <si>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</si>
  <si>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</si>
  <si>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</si>
  <si>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</si>
  <si>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</si>
  <si>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</si>
  <si>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</si>
  <si>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</si>
  <si>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</si>
  <si>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</si>
  <si>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</si>
  <si>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</si>
  <si>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</si>
  <si>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</si>
  <si>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</si>
  <si>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</si>
  <si>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</si>
  <si>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</si>
  <si>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</si>
  <si>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</si>
  <si>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</si>
  <si>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</si>
  <si>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</si>
  <si>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</si>
  <si>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</si>
  <si>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</si>
  <si>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</si>
  <si>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</si>
  <si>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</si>
  <si>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</si>
  <si>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</si>
  <si>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</si>
  <si>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</si>
  <si>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</si>
  <si>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</si>
  <si>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</si>
  <si>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</si>
  <si>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</si>
  <si>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</si>
  <si>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</si>
  <si>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</si>
  <si>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</si>
  <si>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</si>
  <si>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</si>
  <si>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</si>
  <si>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</si>
  <si>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</si>
  <si>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</si>
  <si>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</si>
  <si>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</si>
  <si>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</si>
  <si>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</si>
  <si>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</si>
  <si>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</si>
  <si>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</si>
  <si>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</si>
  <si>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</si>
  <si>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</si>
  <si>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</si>
  <si>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</si>
  <si>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</si>
  <si>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</si>
  <si>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</si>
  <si>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</si>
  <si>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</si>
  <si>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</si>
  <si>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</si>
  <si>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</si>
  <si>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</si>
  <si>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</si>
  <si>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</si>
  <si>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</si>
  <si>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</si>
  <si>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</si>
  <si>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</si>
  <si>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</si>
  <si>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</si>
  <si>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</si>
  <si>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</si>
  <si>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</si>
  <si>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</si>
  <si>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</si>
  <si>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</si>
  <si>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</si>
  <si>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</si>
  <si>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</si>
  <si>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</si>
  <si>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</si>
  <si>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</si>
  <si>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</si>
  <si>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</si>
  <si>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</si>
  <si>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</si>
  <si>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</si>
  <si>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</si>
  <si>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</si>
  <si>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</si>
  <si>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</si>
  <si>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</si>
  <si>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</si>
  <si>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</si>
  <si>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</si>
  <si>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</si>
  <si>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</si>
  <si>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</si>
  <si>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</si>
  <si>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</si>
  <si>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</si>
  <si>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</si>
  <si>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</si>
  <si>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</si>
  <si>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</si>
  <si>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</si>
  <si>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</si>
  <si>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</si>
  <si>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</si>
  <si>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</si>
  <si>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</si>
  <si>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</si>
  <si>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</si>
  <si>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</si>
  <si>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</si>
  <si>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</si>
  <si>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</si>
  <si>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</si>
  <si>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</si>
  <si>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</si>
  <si>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</si>
  <si>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</si>
  <si>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</si>
  <si>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</si>
  <si>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</si>
  <si>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</si>
  <si>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</si>
  <si>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</si>
  <si>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</si>
  <si>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</si>
  <si>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</si>
  <si>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</si>
  <si>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</si>
  <si>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</si>
  <si>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</si>
  <si>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</si>
  <si>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</si>
  <si>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</si>
  <si>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</si>
  <si>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</si>
  <si>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</si>
  <si>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</si>
  <si>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</si>
  <si>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</si>
  <si>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</si>
  <si>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</si>
  <si>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</si>
  <si>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</si>
  <si>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</si>
  <si>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</si>
  <si>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</si>
  <si>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</si>
  <si>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</si>
  <si>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</si>
  <si>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</si>
  <si>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</si>
  <si>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</si>
  <si>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</si>
  <si>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</si>
  <si>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</si>
  <si>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</si>
  <si>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</si>
  <si>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</si>
  <si>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</si>
  <si>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</si>
  <si>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</si>
  <si>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</si>
  <si>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</si>
  <si>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</si>
  <si>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</si>
  <si>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</si>
  <si>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</si>
  <si>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</si>
  <si>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</si>
  <si>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</si>
  <si>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</si>
  <si>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</si>
  <si>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</si>
  <si>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</si>
  <si>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</si>
  <si>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</si>
  <si>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</si>
  <si>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</si>
  <si>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</si>
  <si>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</si>
  <si>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</si>
  <si>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</si>
  <si>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</si>
  <si>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</si>
  <si>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</si>
  <si>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</si>
  <si>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</si>
  <si>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</si>
  <si>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</si>
  <si>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</si>
  <si>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</si>
  <si>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</si>
  <si>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</si>
  <si>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</si>
  <si>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</si>
  <si>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</si>
  <si>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</si>
  <si>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</si>
  <si>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</si>
  <si>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</si>
  <si>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</si>
  <si>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</si>
  <si>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</si>
  <si>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</si>
  <si>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</si>
  <si>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</si>
  <si>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</si>
  <si>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</si>
  <si>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</si>
  <si>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</si>
  <si>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</si>
  <si>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</si>
  <si>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</si>
  <si>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</si>
  <si>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</si>
  <si>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</si>
  <si>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</si>
  <si>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</si>
  <si>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</si>
  <si>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</si>
  <si>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</si>
  <si>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</si>
  <si>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</si>
  <si>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</si>
  <si>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</si>
  <si>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</si>
  <si>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</si>
  <si>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</si>
  <si>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</si>
  <si>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</si>
  <si>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</si>
  <si>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</si>
  <si>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</si>
  <si>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</si>
  <si>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</si>
  <si>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</si>
  <si>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</si>
  <si>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</si>
  <si>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</si>
  <si>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</si>
  <si>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</si>
  <si>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</si>
  <si>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</si>
  <si>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</si>
  <si>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</si>
  <si>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</si>
  <si>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</si>
  <si>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</si>
  <si>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</si>
  <si>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</si>
  <si>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</si>
  <si>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</si>
  <si>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</si>
  <si>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</si>
  <si>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</si>
  <si>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</si>
  <si>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</si>
  <si>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</si>
  <si>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</si>
  <si>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</si>
  <si>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</si>
  <si>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</si>
  <si>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</si>
  <si>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</si>
  <si>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</si>
  <si>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</si>
  <si>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</si>
  <si>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</si>
  <si>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</si>
  <si>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</si>
  <si>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</si>
  <si>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</si>
  <si>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</si>
  <si>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</si>
  <si>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</si>
  <si>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</si>
  <si>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</si>
  <si>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</si>
  <si>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</si>
  <si>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</si>
  <si>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</si>
  <si>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</si>
  <si>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</si>
  <si>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</si>
  <si>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</si>
  <si>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</si>
  <si>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</si>
  <si>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</si>
  <si>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</si>
  <si>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</si>
  <si>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</si>
  <si>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</si>
  <si>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</si>
  <si>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</si>
  <si>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</si>
  <si>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</si>
  <si>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</si>
  <si>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</si>
  <si>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</si>
  <si>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</si>
  <si>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</si>
  <si>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</si>
  <si>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</si>
  <si>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</si>
  <si>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</si>
  <si>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</si>
  <si>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</si>
  <si>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</si>
  <si>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</si>
  <si>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</si>
  <si>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</si>
  <si>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</si>
  <si>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</si>
  <si>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</si>
  <si>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</si>
  <si>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</si>
  <si>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</si>
  <si>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</si>
  <si>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</si>
  <si>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</si>
  <si>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</si>
  <si>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</si>
  <si>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</si>
  <si>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</si>
  <si>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</si>
  <si>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</si>
  <si>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</si>
  <si>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</si>
  <si>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</si>
  <si>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</si>
  <si>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</si>
  <si>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</si>
  <si>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</si>
  <si>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</si>
  <si>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</si>
  <si>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</si>
  <si>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</si>
  <si>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</si>
  <si>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</si>
  <si>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</si>
  <si>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</si>
  <si>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</si>
  <si>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</si>
  <si>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</si>
  <si>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</si>
  <si>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</si>
  <si>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</si>
  <si>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</si>
  <si>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</si>
  <si>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</si>
  <si>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</si>
  <si>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</si>
  <si>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</si>
  <si>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</si>
  <si>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</si>
  <si>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</si>
  <si>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</si>
  <si>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</si>
  <si>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</si>
  <si>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</si>
  <si>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</si>
  <si>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</si>
  <si>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</si>
  <si>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</si>
  <si>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</si>
  <si>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</si>
  <si>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</si>
  <si>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</si>
  <si>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</si>
  <si>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</si>
  <si>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</si>
  <si>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</si>
  <si>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</si>
  <si>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</si>
  <si>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</si>
  <si>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</si>
  <si>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</si>
  <si>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</si>
  <si>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</si>
  <si>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</si>
  <si>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</si>
  <si>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</si>
  <si>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</si>
  <si>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</si>
  <si>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</si>
  <si>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</si>
  <si>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</si>
  <si>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</si>
  <si>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</si>
  <si>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</si>
  <si>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</si>
  <si>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</si>
  <si>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</si>
  <si>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</si>
  <si>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</si>
  <si>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</si>
  <si>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</si>
  <si>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</si>
  <si>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</si>
  <si>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</si>
  <si>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</si>
  <si>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</si>
  <si>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</si>
  <si>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</si>
  <si>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</si>
  <si>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</si>
  <si>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</si>
  <si>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</si>
  <si>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</si>
  <si>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</si>
  <si>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</si>
  <si>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</si>
  <si>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</si>
  <si>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</si>
  <si>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</si>
  <si>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</si>
  <si>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</si>
  <si>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</si>
  <si>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</si>
  <si>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</si>
  <si>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</si>
  <si>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</si>
  <si>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</si>
  <si>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</si>
  <si>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</si>
  <si>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</si>
  <si>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</si>
  <si>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</si>
  <si>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</si>
  <si>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</si>
  <si>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</si>
  <si>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</si>
  <si>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</si>
  <si>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</si>
  <si>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</si>
  <si>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</si>
  <si>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</si>
  <si>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</si>
  <si>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</si>
  <si>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</si>
  <si>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</si>
  <si>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</si>
  <si>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</si>
  <si>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</si>
  <si>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</si>
  <si>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</si>
  <si>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</si>
  <si>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</si>
  <si>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</si>
  <si>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</si>
  <si>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</si>
  <si>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</si>
  <si>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</si>
  <si>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</si>
  <si>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</si>
  <si>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</si>
  <si>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</si>
  <si>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</si>
  <si>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</si>
  <si>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</si>
  <si>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</si>
  <si>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</si>
  <si>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</si>
  <si>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</si>
  <si>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</si>
  <si>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</si>
  <si>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</si>
  <si>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</si>
  <si>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</si>
  <si>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</si>
  <si>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</si>
  <si>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</si>
  <si>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</si>
  <si>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</si>
  <si>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</si>
  <si>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</si>
  <si>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</si>
  <si>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</si>
  <si>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</si>
  <si>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</si>
  <si>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</si>
  <si>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</si>
  <si>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</si>
  <si>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</si>
  <si>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</si>
  <si>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</si>
  <si>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</si>
  <si>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</si>
  <si>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</si>
  <si>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</si>
  <si>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</si>
  <si>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</si>
  <si>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</si>
  <si>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</si>
  <si>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</si>
  <si>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</si>
  <si>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</si>
  <si>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</si>
  <si>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</si>
  <si>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</si>
  <si>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</si>
  <si>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</si>
  <si>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</si>
  <si>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</si>
  <si>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</si>
  <si>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</si>
  <si>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</si>
  <si>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</si>
  <si>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</si>
  <si>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</si>
  <si>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</si>
  <si>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</si>
  <si>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</si>
  <si>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</si>
  <si>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</si>
  <si>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</si>
  <si>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</si>
  <si>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</si>
  <si>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</si>
  <si>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</si>
  <si>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</si>
  <si>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</si>
  <si>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</si>
  <si>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</si>
  <si>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</si>
  <si>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</si>
  <si>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</si>
  <si>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</si>
  <si>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</si>
  <si>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</si>
  <si>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</si>
  <si>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</si>
  <si>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</si>
  <si>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</si>
  <si>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</si>
  <si>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</si>
  <si>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</si>
  <si>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</si>
  <si>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</si>
  <si>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</si>
  <si>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</si>
  <si>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</si>
  <si>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</si>
  <si>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</si>
  <si>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</si>
  <si>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</si>
  <si>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</si>
  <si>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</si>
  <si>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</si>
  <si>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</si>
  <si>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</si>
  <si>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</si>
  <si>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</si>
  <si>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</si>
  <si>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</si>
  <si>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</si>
  <si>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</si>
  <si>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</si>
  <si>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</si>
  <si>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</si>
  <si>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</si>
  <si>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</si>
  <si>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</si>
  <si>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</si>
  <si>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</si>
  <si>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</si>
  <si>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</si>
  <si>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</si>
  <si>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</si>
  <si>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</si>
  <si>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</si>
  <si>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</si>
  <si>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</si>
  <si>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</si>
  <si>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</si>
  <si>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</si>
  <si>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</si>
  <si>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</si>
  <si>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</si>
  <si>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</si>
  <si>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</si>
  <si>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</si>
  <si>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</si>
  <si>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</si>
  <si>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</si>
  <si>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</si>
  <si>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</si>
  <si>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</si>
  <si>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</si>
  <si>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</si>
  <si>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</si>
  <si>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</si>
  <si>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</si>
  <si>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</si>
  <si>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</si>
  <si>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</si>
  <si>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</si>
  <si>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</si>
  <si>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</si>
  <si>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</si>
  <si>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</si>
  <si>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</si>
  <si>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</si>
  <si>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</si>
  <si>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</si>
  <si>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</si>
  <si>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</si>
  <si>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</si>
  <si>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</si>
  <si>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</si>
  <si>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</si>
  <si>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</si>
  <si>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</si>
  <si>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</si>
  <si>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</si>
  <si>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</si>
  <si>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</si>
  <si>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</si>
  <si>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</si>
  <si>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</si>
  <si>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</si>
  <si>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</si>
  <si>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</si>
  <si>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</si>
  <si>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</si>
  <si>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</si>
  <si>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</si>
  <si>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</si>
  <si>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</si>
  <si>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</si>
  <si>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</si>
  <si>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</si>
  <si>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</si>
  <si>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</si>
  <si>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</si>
  <si>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</si>
  <si>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</si>
  <si>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</si>
  <si>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</si>
  <si>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</si>
  <si>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</si>
  <si>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</si>
  <si>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</si>
  <si>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</si>
  <si>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</si>
  <si>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</si>
  <si>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</si>
  <si>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</si>
  <si>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</si>
  <si>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</si>
  <si>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</si>
  <si>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</si>
  <si>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</si>
  <si>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</si>
  <si>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</si>
  <si>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</si>
  <si>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</si>
  <si>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</si>
  <si>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</si>
  <si>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</si>
  <si>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</si>
  <si>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</si>
  <si>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</si>
  <si>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</si>
  <si>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</si>
  <si>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</si>
  <si>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</si>
  <si>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</si>
  <si>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</si>
  <si>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</si>
  <si>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</si>
  <si>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</si>
  <si>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</si>
  <si>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</si>
  <si>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</si>
  <si>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</si>
  <si>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</si>
  <si>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</si>
  <si>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</si>
  <si>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</si>
  <si>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</si>
  <si>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</si>
  <si>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</si>
  <si>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</si>
  <si>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</si>
  <si>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</si>
  <si>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</si>
  <si>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</si>
  <si>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</si>
  <si>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</si>
  <si>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</si>
  <si>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</si>
  <si>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</si>
  <si>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</si>
  <si>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</si>
  <si>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</si>
  <si>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</si>
  <si>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</si>
  <si>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</si>
  <si>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</si>
  <si>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</si>
  <si>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</si>
  <si>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</si>
  <si>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</si>
  <si>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</si>
  <si>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</si>
  <si>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</si>
  <si>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</si>
  <si>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</si>
  <si>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</si>
  <si>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</si>
  <si>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</si>
  <si>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</si>
  <si>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</si>
  <si>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</si>
  <si>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</si>
  <si>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</si>
  <si>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</si>
  <si>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</si>
  <si>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</si>
  <si>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</si>
  <si>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</si>
  <si>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</si>
  <si>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</si>
  <si>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</si>
  <si>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</si>
  <si>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</si>
  <si>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</si>
  <si>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</si>
  <si>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</si>
  <si>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</si>
  <si>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</si>
  <si>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</si>
  <si>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</si>
  <si>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</si>
  <si>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</si>
  <si>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</si>
  <si>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</si>
  <si>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</si>
  <si>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</si>
  <si>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</si>
  <si>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</si>
  <si>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</si>
  <si>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</si>
  <si>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</si>
  <si>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</si>
  <si>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</si>
  <si>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</si>
  <si>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</si>
  <si>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</si>
  <si>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</si>
  <si>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</si>
  <si>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</si>
  <si>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</si>
  <si>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</si>
  <si>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</si>
  <si>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</si>
  <si>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</si>
  <si>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</si>
  <si>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</si>
  <si>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</si>
  <si>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</si>
  <si>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</si>
  <si>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</si>
  <si>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</si>
  <si>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</si>
  <si>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</si>
  <si>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</si>
  <si>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</si>
  <si>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</si>
  <si>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</si>
  <si>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</si>
  <si>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</si>
  <si>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</si>
  <si>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</si>
  <si>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</si>
  <si>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</si>
  <si>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</si>
  <si>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</si>
  <si>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</si>
  <si>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</si>
  <si>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</si>
  <si>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</si>
  <si>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</si>
  <si>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</si>
  <si>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</si>
  <si>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</si>
  <si>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</si>
  <si>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</si>
  <si>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</si>
  <si>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</si>
  <si>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</si>
  <si>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</si>
  <si>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</si>
  <si>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</si>
  <si>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</si>
  <si>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</si>
  <si>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</si>
  <si>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</si>
  <si>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</si>
  <si>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</si>
  <si>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</si>
  <si>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</si>
  <si>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</si>
  <si>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</si>
  <si>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</si>
  <si>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</si>
  <si>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</si>
  <si>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</si>
  <si>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</si>
  <si>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</si>
  <si>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</si>
  <si>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</si>
  <si>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</si>
  <si>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</si>
  <si>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</si>
  <si>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</si>
  <si>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</si>
  <si>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</si>
  <si>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</si>
  <si>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</si>
  <si>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</si>
  <si>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</si>
  <si>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</si>
  <si>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</si>
  <si>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</si>
  <si>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</si>
  <si>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</si>
  <si>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</si>
  <si>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</si>
  <si>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</si>
  <si>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</si>
  <si>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</si>
  <si>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</si>
  <si>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</si>
  <si>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</si>
  <si>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</si>
  <si>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</si>
  <si>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</si>
  <si>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</si>
  <si>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</si>
  <si>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</si>
  <si>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</si>
  <si>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</si>
  <si>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</si>
  <si>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</si>
  <si>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</si>
  <si>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</si>
  <si>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</si>
  <si>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</si>
  <si>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</si>
  <si>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</si>
  <si>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</si>
  <si>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</si>
  <si>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</si>
  <si>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</si>
  <si>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</si>
  <si>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</si>
  <si>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</si>
  <si>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</si>
  <si>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</si>
  <si>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</si>
  <si>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</si>
  <si>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</si>
  <si>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</si>
  <si>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</si>
  <si>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</si>
  <si>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</si>
  <si>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</si>
  <si>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</si>
  <si>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</si>
  <si>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</si>
  <si>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</si>
  <si>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</si>
  <si>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</si>
  <si>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</si>
  <si>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</si>
  <si>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</si>
  <si>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</si>
  <si>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</si>
  <si>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</si>
  <si>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</si>
  <si>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</si>
  <si>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</si>
  <si>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</si>
  <si>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</si>
  <si>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</si>
  <si>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</si>
  <si>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</si>
  <si>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</si>
  <si>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</si>
  <si>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</si>
  <si>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</si>
  <si>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</si>
  <si>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</si>
  <si>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</si>
  <si>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</si>
  <si>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</si>
  <si>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</si>
  <si>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</si>
  <si>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</si>
  <si>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</si>
  <si>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</si>
  <si>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</si>
  <si>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</si>
  <si>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</si>
  <si>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</si>
  <si>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</si>
  <si>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</si>
  <si>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</si>
  <si>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</si>
  <si>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</si>
  <si>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</si>
  <si>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</si>
  <si>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</si>
  <si>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</si>
  <si>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</si>
  <si>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</si>
  <si>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</si>
  <si>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</si>
  <si>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</si>
  <si>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</si>
  <si>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</si>
  <si>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</si>
  <si>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</si>
  <si>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</si>
  <si>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</si>
  <si>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</si>
  <si>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</si>
  <si>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</si>
  <si>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</si>
  <si>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</si>
  <si>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</si>
  <si>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</si>
  <si>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</si>
  <si>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</si>
  <si>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</si>
  <si>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</si>
  <si>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</si>
  <si>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</si>
  <si>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</si>
  <si>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</si>
  <si>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</si>
  <si>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</si>
  <si>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</si>
  <si>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</si>
  <si>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</si>
  <si>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</si>
  <si>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</si>
  <si>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</si>
  <si>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</si>
  <si>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</si>
  <si>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</si>
  <si>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</si>
  <si>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</si>
  <si>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</si>
  <si>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</si>
  <si>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</si>
  <si>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</si>
  <si>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</si>
  <si>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</si>
  <si>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</si>
  <si>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</si>
  <si>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</si>
  <si>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</si>
  <si>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</si>
  <si>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</si>
  <si>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</si>
  <si>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</si>
  <si>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</si>
  <si>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</si>
  <si>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</si>
  <si>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</si>
  <si>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</si>
  <si>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</si>
  <si>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</si>
  <si>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</si>
  <si>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</si>
  <si>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</si>
  <si>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</si>
  <si>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</si>
  <si>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</si>
  <si>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</si>
  <si>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</si>
  <si>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</si>
  <si>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</si>
  <si>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</si>
  <si>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</si>
  <si>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</si>
  <si>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</si>
  <si>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</si>
  <si>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</si>
  <si>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</si>
  <si>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</si>
  <si>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</si>
  <si>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</si>
  <si>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</si>
  <si>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</si>
  <si>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</si>
  <si>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</si>
  <si>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</si>
  <si>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</si>
  <si>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</si>
  <si>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</si>
  <si>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</si>
  <si>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</si>
  <si>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</si>
  <si>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</si>
  <si>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</si>
  <si>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</si>
  <si>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</si>
  <si>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</si>
  <si>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</si>
  <si>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</si>
  <si>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</si>
  <si>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</si>
  <si>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</si>
  <si>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</si>
  <si>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</si>
  <si>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</si>
  <si>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</si>
  <si>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</si>
  <si>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</si>
  <si>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</si>
  <si>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</si>
  <si>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</si>
  <si>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</si>
  <si>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</si>
  <si>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</si>
  <si>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</si>
  <si>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</si>
  <si>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</si>
  <si>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</si>
  <si>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</si>
  <si>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</si>
  <si>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</si>
  <si>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</si>
  <si>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</si>
  <si>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</si>
  <si>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</si>
  <si>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</si>
  <si>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</si>
  <si>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</si>
  <si>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</si>
  <si>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</si>
  <si>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</si>
  <si>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</si>
  <si>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</si>
  <si>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</si>
  <si>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</si>
  <si>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</si>
  <si>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</si>
  <si>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</si>
  <si>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</si>
  <si>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</si>
  <si>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</si>
  <si>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</si>
  <si>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</si>
  <si>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</si>
  <si>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</si>
  <si>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</si>
  <si>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</si>
  <si>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</si>
  <si>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</si>
  <si>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</si>
  <si>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</si>
  <si>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</si>
  <si>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</si>
  <si>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</si>
  <si>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</si>
  <si>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</si>
  <si>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</si>
  <si>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</si>
  <si>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</si>
  <si>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</si>
  <si>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</si>
  <si>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</si>
  <si>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</si>
  <si>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</si>
  <si>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</si>
  <si>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</si>
  <si>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</si>
  <si>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</si>
  <si>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</si>
  <si>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</si>
  <si>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</si>
  <si>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</si>
  <si>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</si>
  <si>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</si>
  <si>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</si>
  <si>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</si>
  <si>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</si>
  <si>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</si>
  <si>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</si>
  <si>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</si>
  <si>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</si>
  <si>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</si>
  <si>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</si>
  <si>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</si>
  <si>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</si>
  <si>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</si>
  <si>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</si>
  <si>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</si>
  <si>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</si>
  <si>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</si>
  <si>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</si>
  <si>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</si>
  <si>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</si>
  <si>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</si>
  <si>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</si>
  <si>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</si>
  <si>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</si>
  <si>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</si>
  <si>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</si>
  <si>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</si>
  <si>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</si>
  <si>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</si>
  <si>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</si>
  <si>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</si>
  <si>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</si>
  <si>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</si>
  <si>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</si>
  <si>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</si>
  <si>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</si>
  <si>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</si>
  <si>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</si>
  <si>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</si>
  <si>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</si>
  <si>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</si>
  <si>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</si>
  <si>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</si>
  <si>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</si>
  <si>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</si>
  <si>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</si>
  <si>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</si>
  <si>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</si>
  <si>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</si>
  <si>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</si>
  <si>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</si>
  <si>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</si>
  <si>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</si>
  <si>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</si>
  <si>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</si>
  <si>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</si>
  <si>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</si>
  <si>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</si>
  <si>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</si>
  <si>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</si>
  <si>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</si>
  <si>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</si>
  <si>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</si>
  <si>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</si>
  <si>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</si>
  <si>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</si>
  <si>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</si>
  <si>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</si>
  <si>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</si>
  <si>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</si>
  <si>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</si>
  <si>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</si>
  <si>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</si>
  <si>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</si>
  <si>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</si>
  <si>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</si>
  <si>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</si>
  <si>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</si>
  <si>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</si>
  <si>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</si>
  <si>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</si>
  <si>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</si>
  <si>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</si>
  <si>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</si>
  <si>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</si>
  <si>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</si>
  <si>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</si>
  <si>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</si>
  <si>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</si>
  <si>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</si>
  <si>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</si>
  <si>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</si>
  <si>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</si>
  <si>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</si>
  <si>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</si>
  <si>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</si>
  <si>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</si>
  <si>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</si>
  <si>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</si>
  <si>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</si>
  <si>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</si>
  <si>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</si>
  <si>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</si>
  <si>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</si>
  <si>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</si>
  <si>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</si>
  <si>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</si>
  <si>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</si>
  <si>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</si>
  <si>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</si>
  <si>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</si>
  <si>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</si>
  <si>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</si>
  <si>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</si>
  <si>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</si>
  <si>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</si>
  <si>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</si>
  <si>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</si>
  <si>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</si>
  <si>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</si>
  <si>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</si>
  <si>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</si>
  <si>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</si>
  <si>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</si>
  <si>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</si>
  <si>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</si>
  <si>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</si>
  <si>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</si>
  <si>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</si>
  <si>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</si>
  <si>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</si>
  <si>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</si>
  <si>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</si>
  <si>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</si>
  <si>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</si>
  <si>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</si>
  <si>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</si>
  <si>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</si>
  <si>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</si>
  <si>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</si>
  <si>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</si>
  <si>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</si>
  <si>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</si>
  <si>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</si>
  <si>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</si>
  <si>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</si>
  <si>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</si>
  <si>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</si>
  <si>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</si>
  <si>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</si>
  <si>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</si>
  <si>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</si>
  <si>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</si>
  <si>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</si>
  <si>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</si>
  <si>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</si>
  <si>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</si>
  <si>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</si>
  <si>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</si>
  <si>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</si>
  <si>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</si>
  <si>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</si>
  <si>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</si>
  <si>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</si>
  <si>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</si>
  <si>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</si>
  <si>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</si>
  <si>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</si>
  <si>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</si>
  <si>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</si>
  <si>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</si>
  <si>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</si>
  <si>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</si>
  <si>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</si>
  <si>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</si>
  <si>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</si>
  <si>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</si>
  <si>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</si>
  <si>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</si>
  <si>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</si>
  <si>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</si>
  <si>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</si>
  <si>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</si>
  <si>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</si>
  <si>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</si>
  <si>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</si>
  <si>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</si>
  <si>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</si>
  <si>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</si>
  <si>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</si>
  <si>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</si>
  <si>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</si>
  <si>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</si>
  <si>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</si>
  <si>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</si>
  <si>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</si>
  <si>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</si>
  <si>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</si>
  <si>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</si>
  <si>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</si>
  <si>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</si>
  <si>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</si>
  <si>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</si>
  <si>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</si>
  <si>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</si>
  <si>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</si>
  <si>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</si>
  <si>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</si>
  <si>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</si>
  <si>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</si>
  <si>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</si>
  <si>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</si>
  <si>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</si>
  <si>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</si>
  <si>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</si>
  <si>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</si>
  <si>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</si>
  <si>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</si>
  <si>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</si>
  <si>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</si>
  <si>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</si>
  <si>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</si>
  <si>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</si>
  <si>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</si>
  <si>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</si>
  <si>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</si>
  <si>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</si>
  <si>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</si>
  <si>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</si>
  <si>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</si>
  <si>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</si>
  <si>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</si>
  <si>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</si>
  <si>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</si>
  <si>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</si>
  <si>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</si>
  <si>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</si>
  <si>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</si>
  <si>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</si>
  <si>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</si>
  <si>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</si>
  <si>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</si>
  <si>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</si>
  <si>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</si>
  <si>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</si>
  <si>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</si>
  <si>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</si>
  <si>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</si>
  <si>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</si>
  <si>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</si>
  <si>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</si>
  <si>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</si>
  <si>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</si>
  <si>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</si>
  <si>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</si>
  <si>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</si>
  <si>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</si>
  <si>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</si>
  <si>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</si>
  <si>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</si>
  <si>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</si>
  <si>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</si>
  <si>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</si>
  <si>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</si>
  <si>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</si>
  <si>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</si>
  <si>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</si>
  <si>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</si>
  <si>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</si>
  <si>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</si>
  <si>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</si>
  <si>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</si>
  <si>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</si>
  <si>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</si>
  <si>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</si>
  <si>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</si>
  <si>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</si>
  <si>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</si>
  <si>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</si>
  <si>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</si>
  <si>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</si>
  <si>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</si>
  <si>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</si>
  <si>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</si>
  <si>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</si>
  <si>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</si>
  <si>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</si>
  <si>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</si>
  <si>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</si>
  <si>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</si>
  <si>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</si>
  <si>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</si>
  <si>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</si>
  <si>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</si>
  <si>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</si>
  <si>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</si>
  <si>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</si>
  <si>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</si>
  <si>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</si>
  <si>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</si>
  <si>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</si>
  <si>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</si>
  <si>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</si>
  <si>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</si>
  <si>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</si>
  <si>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</si>
  <si>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</si>
  <si>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</si>
  <si>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</si>
  <si>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</si>
  <si>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</si>
  <si>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</si>
  <si>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</si>
  <si>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</si>
  <si>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</si>
  <si>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</si>
  <si>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</si>
  <si>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</si>
  <si>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</si>
  <si>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</si>
  <si>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</si>
  <si>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</si>
  <si>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</si>
  <si>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</si>
  <si>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</si>
  <si>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</si>
  <si>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</si>
  <si>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</si>
  <si>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</si>
  <si>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</si>
  <si>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</si>
  <si>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</si>
  <si>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</si>
  <si>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</si>
  <si>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</si>
  <si>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</si>
  <si>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</si>
  <si>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</si>
  <si>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</si>
  <si>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</si>
  <si>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</si>
  <si>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</si>
  <si>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</si>
  <si>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</si>
  <si>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</si>
  <si>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</si>
  <si>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</si>
  <si>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</si>
  <si>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</si>
  <si>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</si>
  <si>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</si>
  <si>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</si>
  <si>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</si>
  <si>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</si>
  <si>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</si>
  <si>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</si>
  <si>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</si>
  <si>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</si>
  <si>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</si>
  <si>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</si>
  <si>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</si>
  <si>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</si>
  <si>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</si>
  <si>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</si>
  <si>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</si>
  <si>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</si>
  <si>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</si>
  <si>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</si>
  <si>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</si>
  <si>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</si>
  <si>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</si>
  <si>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</si>
  <si>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</si>
  <si>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</si>
  <si>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</si>
  <si>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</si>
  <si>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</si>
  <si>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</si>
  <si>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</si>
  <si>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</si>
  <si>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</si>
  <si>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</si>
  <si>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</si>
  <si>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</si>
  <si>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</si>
  <si>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</si>
  <si>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</si>
  <si>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</si>
  <si>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</si>
  <si>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</si>
  <si>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</si>
  <si>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</si>
  <si>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</si>
  <si>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</si>
  <si>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</si>
  <si>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</si>
  <si>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</si>
  <si>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</si>
  <si>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</si>
  <si>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</si>
  <si>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</si>
  <si>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</si>
  <si>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</si>
  <si>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</si>
  <si>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</si>
  <si>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</si>
  <si>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</si>
  <si>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</si>
  <si>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</si>
  <si>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</si>
  <si>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</si>
  <si>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</si>
  <si>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</si>
  <si>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</si>
  <si>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</si>
  <si>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</si>
  <si>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</si>
  <si>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</si>
  <si>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</si>
  <si>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</si>
  <si>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</si>
  <si>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</si>
  <si>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</si>
  <si>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</si>
  <si>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</si>
  <si>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</si>
  <si>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</si>
  <si>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</si>
  <si>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</si>
  <si>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</si>
  <si>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</si>
  <si>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</si>
  <si>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</si>
  <si>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</si>
  <si>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</si>
  <si>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</si>
  <si>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</si>
  <si>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</si>
  <si>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</si>
  <si>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</si>
  <si>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</si>
  <si>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</si>
  <si>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</si>
  <si>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</si>
  <si>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</si>
  <si>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</si>
  <si>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</si>
  <si>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</si>
  <si>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</si>
  <si>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</si>
  <si>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</si>
  <si>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</si>
  <si>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</si>
  <si>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</si>
  <si>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</si>
  <si>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</si>
  <si>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</si>
  <si>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</si>
  <si>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</si>
  <si>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</si>
  <si>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</si>
  <si>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</si>
  <si>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</si>
  <si>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</si>
  <si>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</si>
  <si>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</si>
  <si>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</si>
  <si>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</si>
  <si>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</si>
  <si>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</si>
  <si>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</si>
  <si>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</si>
  <si>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</si>
  <si>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</si>
  <si>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</si>
  <si>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</si>
  <si>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</si>
  <si>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</si>
  <si>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</si>
  <si>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</si>
  <si>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</si>
  <si>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</si>
  <si>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</si>
  <si>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</si>
  <si>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</si>
  <si>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</si>
  <si>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</si>
  <si>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</si>
  <si>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</si>
  <si>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</si>
  <si>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</si>
  <si>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</si>
  <si>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</si>
  <si>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</si>
  <si>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</si>
  <si>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</si>
  <si>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</si>
  <si>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</si>
  <si>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</si>
  <si>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</si>
  <si>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</si>
  <si>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</si>
  <si>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</si>
  <si>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</si>
  <si>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</si>
  <si>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</si>
  <si>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</si>
  <si>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</si>
  <si>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</si>
  <si>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</si>
  <si>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</si>
  <si>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</si>
  <si>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</si>
  <si>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</si>
  <si>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</si>
  <si>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</si>
  <si>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</si>
  <si>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</si>
  <si>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</si>
  <si>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</si>
  <si>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</si>
  <si>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</si>
  <si>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</si>
  <si>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</si>
  <si>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</si>
  <si>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</si>
  <si>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</si>
  <si>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</si>
  <si>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</si>
  <si>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</si>
  <si>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</si>
  <si>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</si>
  <si>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</si>
  <si>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</si>
  <si>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</si>
  <si>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</si>
  <si>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</si>
  <si>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</si>
  <si>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</si>
  <si>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</si>
  <si>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</si>
  <si>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</si>
  <si>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</si>
  <si>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</si>
  <si>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</si>
  <si>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</si>
  <si>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</si>
  <si>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</si>
  <si>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</si>
  <si>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</si>
  <si>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</si>
  <si>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</si>
  <si>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</si>
  <si>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</si>
  <si>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</si>
  <si>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</si>
  <si>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</si>
  <si>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</si>
  <si>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</si>
  <si>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</si>
  <si>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</si>
  <si>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</si>
  <si>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</si>
  <si>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</si>
  <si>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</si>
  <si>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</si>
  <si>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</si>
  <si>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</si>
  <si>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</si>
  <si>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</si>
  <si>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</si>
  <si>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</si>
  <si>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</si>
  <si>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</si>
  <si>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</si>
  <si>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</si>
  <si>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</si>
  <si>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</si>
  <si>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</si>
  <si>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</si>
  <si>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</si>
  <si>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</si>
  <si>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</si>
  <si>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</si>
  <si>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</si>
  <si>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</si>
  <si>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</si>
  <si>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</si>
  <si>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</si>
  <si>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</si>
  <si>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</si>
  <si>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</si>
  <si>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</si>
  <si>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</si>
  <si>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</si>
  <si>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</si>
  <si>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</si>
  <si>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</si>
  <si>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</si>
  <si>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</si>
  <si>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</si>
  <si>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</si>
  <si>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</si>
  <si>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</si>
  <si>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</si>
  <si>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</si>
  <si>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</si>
  <si>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</si>
  <si>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</si>
  <si>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</si>
  <si>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</si>
  <si>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</si>
  <si>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</si>
  <si>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</si>
  <si>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</si>
  <si>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</si>
  <si>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</si>
  <si>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</si>
  <si>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</si>
  <si>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</si>
  <si>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</si>
  <si>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</si>
  <si>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</si>
  <si>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</si>
  <si>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</si>
  <si>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</si>
  <si>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</si>
  <si>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</si>
  <si>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</si>
  <si>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</si>
  <si>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</si>
  <si>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</si>
  <si>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</si>
  <si>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</si>
  <si>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</si>
  <si>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</si>
  <si>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</si>
  <si>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</si>
  <si>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</si>
  <si>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</si>
  <si>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</si>
  <si>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</si>
  <si>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</si>
  <si>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</si>
  <si>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</si>
  <si>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</si>
  <si>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</si>
  <si>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</si>
  <si>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</si>
  <si>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</si>
  <si>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</si>
  <si>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</si>
  <si>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</si>
  <si>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</si>
  <si>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</si>
  <si>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</si>
  <si>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</si>
  <si>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</si>
  <si>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</si>
  <si>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</si>
  <si>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</si>
  <si>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</si>
  <si>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</si>
  <si>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</si>
  <si>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</si>
  <si>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</si>
  <si>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</si>
  <si>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</si>
  <si>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</si>
  <si>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</si>
  <si>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</si>
  <si>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</si>
  <si>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</si>
  <si>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</si>
  <si>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</si>
  <si>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</si>
  <si>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</si>
  <si>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</si>
  <si>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</si>
  <si>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</si>
  <si>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</si>
  <si>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</si>
  <si>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</si>
  <si>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</si>
  <si>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</si>
  <si>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</si>
  <si>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</si>
  <si>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</si>
  <si>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</si>
  <si>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</si>
  <si>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</si>
  <si>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</si>
  <si>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</si>
  <si>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</si>
  <si>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</si>
  <si>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</si>
  <si>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</si>
  <si>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</si>
  <si>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</si>
  <si>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</si>
  <si>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</si>
  <si>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</si>
  <si>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</si>
  <si>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</si>
  <si>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</si>
  <si>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</si>
  <si>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</si>
  <si>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</si>
  <si>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</si>
  <si>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</si>
  <si>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</si>
  <si>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</si>
  <si>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</si>
  <si>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</si>
  <si>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</si>
  <si>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</si>
  <si>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</si>
  <si>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</si>
  <si>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</si>
  <si>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</si>
  <si>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</si>
  <si>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</si>
  <si>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</si>
  <si>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</si>
  <si>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</si>
  <si>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</si>
  <si>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</si>
  <si>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</si>
  <si>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</si>
  <si>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</si>
  <si>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</si>
  <si>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</si>
  <si>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</si>
  <si>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</si>
  <si>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</si>
  <si>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</si>
  <si>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</si>
  <si>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</si>
  <si>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</si>
  <si>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</si>
  <si>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</si>
  <si>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</si>
  <si>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</si>
  <si>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</si>
  <si>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</si>
  <si>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</si>
  <si>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</si>
  <si>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</si>
  <si>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</si>
  <si>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</si>
  <si>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</si>
  <si>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</si>
  <si>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</si>
  <si>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</si>
  <si>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</si>
  <si>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</si>
  <si>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</si>
  <si>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</si>
  <si>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</si>
  <si>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</si>
  <si>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</si>
  <si>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</si>
  <si>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</si>
  <si>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</si>
  <si>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</si>
  <si>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</si>
  <si>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</si>
  <si>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</si>
  <si>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</si>
  <si>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</si>
  <si>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</si>
  <si>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</si>
  <si>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</si>
  <si>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</si>
  <si>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</si>
  <si>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</si>
  <si>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</si>
  <si>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</si>
  <si>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</si>
  <si>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</si>
  <si>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</si>
  <si>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</si>
  <si>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</si>
  <si>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</si>
  <si>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</si>
  <si>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</si>
  <si>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</si>
  <si>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</si>
  <si>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</si>
  <si>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</si>
  <si>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</si>
  <si>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</si>
  <si>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</si>
  <si>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</si>
  <si>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</si>
  <si>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</si>
  <si>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</si>
  <si>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</si>
  <si>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</si>
  <si>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</si>
  <si>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</si>
  <si>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</si>
  <si>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</si>
  <si>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</si>
  <si>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</si>
  <si>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</si>
  <si>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</si>
  <si>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</si>
  <si>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</si>
  <si>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</si>
  <si>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</si>
  <si>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</si>
  <si>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</si>
  <si>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</si>
  <si>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</si>
  <si>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</si>
  <si>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</si>
  <si>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</si>
  <si>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</si>
  <si>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</si>
  <si>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</si>
  <si>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</si>
  <si>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</si>
  <si>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</si>
  <si>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</si>
  <si>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</si>
  <si>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</si>
  <si>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</si>
  <si>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</si>
  <si>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</si>
  <si>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</si>
  <si>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</si>
  <si>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</si>
  <si>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</si>
  <si>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</si>
  <si>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</si>
  <si>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</si>
  <si>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</si>
  <si>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</si>
  <si>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</si>
  <si>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</si>
  <si>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</si>
  <si>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</si>
  <si>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</si>
  <si>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</si>
  <si>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</si>
  <si>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</si>
  <si>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</si>
  <si>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</si>
  <si>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</si>
  <si>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</si>
  <si>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</si>
  <si>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</si>
  <si>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</si>
  <si>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</si>
  <si>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</si>
  <si>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</si>
  <si>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</si>
  <si>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</si>
  <si>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</si>
  <si>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</si>
  <si>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</si>
  <si>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</si>
  <si>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</si>
  <si>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</si>
  <si>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</si>
  <si>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</si>
  <si>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</si>
  <si>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</si>
  <si>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</si>
  <si>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</si>
  <si>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</si>
  <si>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</si>
  <si>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</si>
  <si>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</si>
  <si>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</si>
  <si>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</si>
  <si>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</si>
  <si>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</si>
  <si>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</si>
  <si>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</si>
  <si>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</si>
  <si>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</si>
  <si>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</si>
  <si>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</si>
  <si>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</si>
  <si>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</si>
  <si>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</si>
  <si>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</si>
  <si>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</si>
  <si>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</si>
  <si>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</si>
  <si>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</si>
  <si>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</si>
  <si>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</si>
  <si>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</si>
  <si>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</si>
  <si>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</si>
  <si>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</si>
  <si>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</si>
  <si>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</si>
  <si>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</si>
  <si>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</si>
  <si>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</si>
  <si>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</si>
  <si>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</si>
  <si>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</si>
  <si>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</si>
  <si>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</si>
  <si>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</si>
  <si>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</si>
  <si>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</si>
  <si>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</si>
  <si>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</si>
  <si>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</si>
  <si>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</si>
  <si>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</si>
  <si>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</si>
  <si>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</si>
  <si>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</si>
  <si>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</si>
  <si>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</si>
  <si>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</si>
  <si>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</si>
  <si>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</si>
  <si>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</si>
  <si>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</si>
  <si>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</si>
  <si>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</si>
  <si>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</si>
  <si>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</si>
  <si>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</si>
  <si>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</si>
  <si>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</si>
  <si>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</si>
  <si>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</si>
  <si>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</si>
  <si>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</si>
  <si>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</si>
  <si>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</si>
  <si>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</si>
  <si>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</si>
  <si>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</si>
  <si>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</si>
  <si>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</si>
  <si>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</si>
  <si>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</si>
  <si>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</si>
  <si>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</si>
  <si>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</si>
  <si>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</si>
  <si>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</si>
  <si>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</si>
  <si>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</si>
  <si>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</si>
  <si>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</si>
  <si>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</si>
  <si>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</si>
  <si>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</si>
  <si>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</si>
  <si>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</si>
  <si>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</si>
  <si>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</si>
  <si>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</si>
  <si>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</si>
  <si>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</si>
  <si>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</si>
  <si>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</si>
  <si>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</si>
  <si>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</si>
  <si>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</si>
  <si>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</si>
  <si>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</si>
  <si>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</si>
  <si>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</si>
  <si>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</si>
  <si>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</si>
  <si>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</si>
  <si>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</si>
  <si>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</si>
  <si>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</si>
  <si>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</si>
  <si>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</si>
  <si>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</si>
  <si>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</si>
  <si>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</si>
  <si>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</si>
  <si>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</si>
  <si>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</si>
  <si>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</si>
  <si>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</si>
  <si>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</si>
  <si>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</si>
  <si>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</si>
  <si>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</si>
  <si>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</si>
  <si>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</si>
  <si>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</si>
  <si>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</si>
  <si>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</si>
  <si>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</si>
  <si>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</si>
  <si>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</si>
  <si>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</si>
  <si>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</si>
  <si>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</si>
  <si>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</si>
  <si>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</si>
  <si>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</si>
  <si>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</si>
  <si>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</si>
  <si>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</si>
  <si>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</si>
  <si>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</si>
  <si>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</si>
  <si>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</si>
  <si>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</si>
  <si>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</si>
  <si>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</si>
  <si>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</si>
  <si>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</si>
  <si>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</si>
  <si>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</si>
  <si>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</si>
  <si>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</si>
  <si>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</si>
  <si>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</si>
  <si>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</si>
  <si>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</si>
  <si>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</si>
  <si>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</si>
  <si>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</si>
  <si>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</si>
  <si>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</si>
  <si>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</si>
  <si>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</si>
  <si>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</si>
  <si>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</si>
  <si>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</si>
  <si>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</si>
  <si>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</si>
  <si>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</si>
  <si>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</si>
  <si>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</si>
  <si>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</si>
  <si>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</si>
  <si>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</si>
  <si>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</si>
  <si>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</si>
  <si>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</si>
  <si>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</si>
  <si>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</si>
  <si>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</si>
  <si>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</si>
  <si>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</si>
  <si>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</si>
  <si>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</si>
  <si>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</si>
  <si>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</si>
  <si>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</si>
  <si>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</si>
  <si>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</si>
  <si>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</si>
  <si>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</si>
  <si>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</si>
  <si>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</si>
  <si>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</si>
  <si>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</si>
  <si>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</si>
  <si>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</si>
  <si>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</si>
  <si>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</si>
  <si>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</si>
  <si>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</si>
  <si>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</si>
  <si>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</si>
  <si>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</si>
  <si>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</si>
  <si>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</si>
  <si>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</si>
  <si>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</si>
  <si>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</si>
  <si>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</si>
  <si>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</si>
  <si>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</si>
  <si>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</si>
  <si>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</si>
  <si>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</si>
  <si>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</si>
  <si>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</si>
  <si>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</si>
  <si>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</si>
  <si>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</si>
  <si>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</si>
  <si>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</si>
  <si>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</si>
  <si>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</si>
  <si>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</si>
  <si>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</si>
  <si>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</si>
  <si>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</si>
  <si>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</si>
  <si>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</si>
  <si>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</si>
  <si>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</si>
  <si>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</si>
  <si>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</si>
  <si>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</si>
  <si>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</si>
  <si>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</si>
  <si>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</si>
  <si>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</si>
  <si>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</si>
  <si>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</si>
  <si>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</si>
  <si>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</si>
  <si>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</si>
  <si>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</si>
  <si>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</si>
  <si>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</si>
  <si>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</si>
  <si>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</si>
  <si>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</si>
  <si>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</si>
  <si>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</si>
  <si>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</si>
  <si>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</si>
  <si>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</si>
  <si>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</si>
  <si>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</si>
  <si>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</si>
  <si>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</si>
  <si>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</si>
  <si>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</si>
  <si>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</si>
  <si>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</si>
  <si>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</si>
  <si>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</si>
  <si>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</si>
  <si>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</si>
  <si>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</si>
  <si>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</si>
  <si>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</si>
  <si>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</si>
  <si>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</si>
  <si>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</si>
  <si>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</si>
  <si>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</si>
  <si>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</si>
  <si>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</si>
  <si>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</si>
  <si>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</si>
  <si>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</si>
  <si>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</si>
  <si>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</si>
  <si>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</si>
  <si>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</si>
  <si>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</si>
  <si>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</si>
  <si>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</si>
  <si>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</si>
  <si>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</si>
  <si>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</si>
  <si>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</si>
  <si>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</si>
  <si>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</si>
  <si>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</si>
  <si>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</si>
  <si>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</si>
  <si>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</si>
  <si>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</si>
  <si>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</si>
  <si>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</si>
  <si>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</si>
  <si>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</si>
  <si>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</si>
  <si>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</si>
  <si>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</si>
  <si>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</si>
  <si>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</si>
  <si>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</si>
  <si>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</si>
  <si>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</si>
  <si>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</si>
  <si>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</si>
  <si>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</si>
  <si>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</si>
  <si>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</si>
  <si>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</si>
  <si>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</si>
  <si>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</si>
  <si>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</si>
  <si>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</si>
  <si>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</si>
  <si>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</si>
  <si>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</si>
  <si>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</si>
  <si>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</si>
  <si>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</si>
  <si>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</si>
  <si>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</si>
  <si>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</si>
  <si>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</si>
  <si>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</si>
  <si>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</si>
  <si>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</si>
  <si>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</si>
  <si>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</si>
  <si>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</si>
  <si>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</si>
  <si>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</si>
  <si>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</si>
  <si>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</si>
  <si>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</si>
  <si>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</si>
  <si>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</si>
  <si>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</si>
  <si>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</si>
  <si>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</si>
  <si>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</si>
  <si>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</si>
  <si>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</si>
  <si>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</si>
  <si>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</si>
  <si>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</si>
  <si>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</si>
  <si>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</si>
  <si>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</si>
  <si>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</si>
  <si>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</si>
  <si>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</si>
  <si>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</si>
  <si>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</si>
  <si>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</si>
  <si>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</si>
  <si>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</si>
  <si>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</si>
  <si>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</si>
  <si>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</si>
  <si>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</si>
  <si>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</si>
  <si>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</si>
  <si>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</si>
  <si>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</si>
  <si>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</si>
  <si>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</si>
  <si>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</si>
  <si>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</si>
  <si>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</si>
  <si>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</si>
  <si>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</si>
  <si>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</si>
  <si>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</si>
  <si>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</si>
  <si>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</si>
  <si>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</si>
  <si>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</si>
  <si>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</si>
  <si>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</si>
  <si>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</si>
  <si>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</si>
  <si>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</si>
  <si>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</si>
  <si>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</si>
  <si>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</si>
  <si>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</si>
  <si>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</si>
  <si>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</si>
  <si>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</si>
  <si>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</si>
  <si>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</si>
  <si>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</si>
  <si>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</si>
  <si>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</si>
  <si>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</si>
  <si>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</si>
  <si>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</si>
  <si>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</si>
  <si>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</si>
  <si>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</si>
  <si>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</si>
  <si>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</si>
  <si>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</si>
  <si>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</si>
  <si>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</si>
  <si>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</si>
  <si>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</si>
  <si>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</si>
  <si>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</si>
  <si>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</si>
  <si>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</si>
  <si>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</si>
  <si>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</si>
  <si>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</si>
  <si>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</si>
  <si>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</si>
  <si>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</si>
  <si>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</si>
  <si>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</si>
  <si>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</si>
  <si>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</si>
  <si>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</si>
  <si>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</si>
  <si>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</si>
  <si>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</si>
  <si>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</si>
  <si>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</si>
  <si>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</si>
  <si>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</si>
  <si>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</si>
  <si>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</si>
  <si>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</si>
  <si>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</si>
  <si>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</si>
  <si>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</si>
  <si>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</si>
  <si>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</si>
  <si>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</si>
  <si>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</si>
  <si>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</si>
  <si>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</si>
  <si>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</si>
  <si>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</si>
  <si>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</si>
  <si>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</si>
  <si>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</si>
  <si>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</si>
  <si>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</si>
  <si>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</si>
  <si>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</si>
  <si>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</si>
  <si>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</si>
  <si>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</si>
  <si>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</si>
  <si>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</si>
  <si>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</si>
  <si>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</si>
  <si>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</si>
  <si>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</si>
  <si>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</si>
  <si>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</si>
  <si>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</si>
  <si>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</si>
  <si>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</si>
  <si>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</si>
  <si>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</si>
  <si>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</si>
  <si>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</si>
  <si>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</si>
  <si>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</si>
  <si>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</si>
  <si>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</si>
  <si>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</si>
  <si>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</si>
  <si>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</si>
  <si>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</si>
  <si>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</si>
  <si>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</si>
  <si>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</si>
  <si>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</si>
  <si>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</si>
  <si>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</si>
  <si>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</si>
  <si>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</si>
  <si>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</si>
  <si>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</si>
  <si>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</si>
  <si>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</si>
  <si>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</si>
  <si>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</si>
  <si>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</si>
  <si>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</si>
  <si>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</si>
  <si>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</si>
  <si>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</si>
  <si>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</si>
  <si>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</si>
  <si>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</si>
  <si>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</si>
  <si>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</si>
  <si>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</si>
  <si>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</si>
  <si>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</si>
  <si>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</si>
  <si>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</si>
  <si>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</si>
  <si>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</si>
  <si>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</si>
  <si>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</si>
  <si>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</si>
  <si>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</si>
  <si>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</si>
  <si>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</si>
  <si>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</si>
  <si>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</si>
  <si>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</si>
  <si>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</si>
  <si>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</si>
  <si>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</si>
  <si>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</si>
  <si>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</si>
  <si>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</si>
  <si>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</si>
  <si>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</si>
  <si>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</si>
  <si>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</si>
  <si>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</si>
  <si>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</si>
  <si>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</si>
  <si>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</si>
  <si>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</si>
  <si>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</si>
  <si>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</si>
  <si>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</si>
  <si>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</si>
  <si>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</si>
  <si>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</si>
  <si>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</si>
  <si>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</si>
  <si>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</si>
  <si>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</si>
  <si>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</si>
  <si>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</si>
  <si>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</si>
  <si>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</si>
  <si>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</si>
  <si>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</si>
  <si>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</si>
  <si>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</si>
  <si>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</si>
  <si>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</si>
  <si>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</si>
  <si>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</si>
  <si>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</si>
  <si>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</si>
  <si>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</si>
  <si>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</si>
  <si>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</si>
  <si>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</si>
  <si>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</si>
  <si>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</si>
  <si>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</si>
  <si>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</si>
  <si>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</si>
  <si>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</si>
  <si>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</si>
  <si>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</si>
  <si>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</si>
  <si>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</si>
  <si>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</si>
  <si>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</si>
  <si>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</si>
  <si>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</si>
  <si>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</si>
  <si>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</si>
  <si>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</si>
  <si>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</si>
  <si>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</si>
  <si>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</si>
  <si>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</si>
  <si>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</si>
  <si>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</si>
  <si>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</si>
  <si>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</si>
  <si>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</si>
  <si>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</si>
  <si>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</si>
  <si>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</si>
  <si>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</si>
  <si>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</si>
  <si>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</si>
  <si>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</si>
  <si>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</si>
  <si>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</si>
  <si>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</si>
  <si>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</si>
  <si>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</si>
  <si>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</si>
  <si>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</si>
  <si>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</si>
  <si>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</si>
  <si>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</si>
  <si>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</si>
  <si>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</si>
  <si>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</si>
  <si>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</si>
  <si>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</si>
  <si>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</si>
  <si>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</si>
  <si>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</si>
  <si>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</si>
  <si>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</si>
  <si>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</si>
  <si>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</si>
  <si>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</si>
  <si>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</si>
  <si>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</si>
  <si>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</si>
  <si>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</si>
  <si>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</si>
  <si>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</si>
  <si>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</si>
  <si>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</si>
  <si>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</si>
  <si>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</si>
  <si>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</si>
  <si>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</si>
  <si>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</si>
  <si>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</si>
  <si>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</si>
  <si>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</si>
  <si>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</si>
  <si>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</si>
  <si>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</si>
  <si>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</si>
  <si>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</si>
  <si>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</si>
  <si>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</si>
  <si>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</si>
  <si>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</si>
  <si>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</si>
  <si>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</si>
  <si>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</si>
  <si>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</si>
  <si>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</si>
  <si>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</si>
  <si>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</si>
  <si>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</si>
  <si>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</si>
  <si>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</si>
  <si>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</si>
  <si>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</si>
  <si>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</si>
  <si>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</si>
  <si>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</si>
  <si>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</si>
  <si>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</si>
  <si>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</si>
  <si>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</si>
  <si>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</si>
  <si>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</si>
  <si>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</si>
  <si>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</si>
  <si>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</si>
  <si>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</si>
  <si>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</si>
  <si>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</si>
  <si>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</si>
  <si>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</si>
  <si>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</si>
  <si>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</si>
  <si>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</si>
  <si>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</si>
  <si>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</si>
  <si>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</si>
  <si>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</si>
  <si>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</si>
  <si>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</si>
  <si>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</si>
  <si>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</si>
  <si>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</si>
  <si>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</si>
  <si>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</si>
  <si>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</si>
  <si>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</si>
  <si>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</si>
  <si>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</si>
  <si>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</si>
  <si>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</si>
  <si>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</si>
  <si>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</si>
  <si>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</si>
  <si>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</si>
  <si>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</si>
  <si>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</si>
  <si>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</si>
  <si>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</si>
  <si>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</si>
  <si>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</si>
  <si>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</si>
  <si>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</si>
  <si>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</si>
  <si>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</si>
  <si>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</si>
  <si>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</si>
  <si>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</si>
  <si>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</si>
  <si>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</si>
  <si>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</si>
  <si>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</si>
  <si>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</si>
  <si>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</si>
  <si>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</si>
  <si>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</si>
  <si>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</si>
  <si>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</si>
  <si>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</si>
  <si>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</si>
  <si>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</si>
  <si>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</si>
  <si>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</si>
  <si>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</si>
  <si>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</si>
  <si>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</si>
  <si>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</si>
  <si>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</si>
  <si>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</si>
  <si>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</si>
  <si>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</si>
  <si>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</si>
  <si>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</si>
  <si>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</si>
  <si>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</si>
  <si>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</si>
  <si>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</si>
  <si>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</si>
  <si>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</si>
  <si>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</si>
  <si>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</si>
  <si>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</si>
  <si>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</si>
  <si>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</si>
  <si>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</si>
  <si>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</si>
  <si>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</si>
  <si>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</si>
  <si>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</si>
  <si>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</si>
  <si>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</si>
  <si>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</si>
  <si>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</si>
  <si>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</si>
  <si>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</si>
  <si>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</si>
  <si>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</si>
  <si>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</si>
  <si>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</si>
  <si>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</si>
  <si>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</si>
  <si>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</si>
  <si>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</si>
  <si>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</si>
  <si>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</si>
  <si>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</si>
  <si>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</si>
  <si>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</si>
  <si>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</si>
  <si>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</si>
  <si>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</si>
  <si>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</si>
  <si>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</si>
  <si>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</si>
  <si>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</si>
  <si>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</si>
  <si>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</si>
  <si>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</si>
  <si>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</si>
  <si>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</si>
  <si>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</si>
  <si>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</si>
  <si>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</si>
  <si>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</si>
  <si>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</si>
  <si>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</si>
  <si>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</si>
  <si>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</si>
  <si>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</si>
  <si>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</si>
  <si>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</si>
  <si>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</si>
  <si>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</si>
  <si>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</si>
  <si>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</si>
  <si>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</si>
  <si>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</si>
  <si>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</si>
  <si>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</si>
  <si>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</si>
  <si>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</si>
  <si>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</si>
  <si>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</si>
  <si>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</si>
  <si>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</si>
  <si>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</si>
  <si>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</si>
  <si>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</si>
  <si>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</si>
  <si>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</si>
  <si>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</si>
  <si>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</si>
  <si>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</si>
  <si>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</si>
  <si>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</si>
  <si>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</si>
  <si>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</si>
  <si>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</si>
  <si>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</si>
  <si>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</si>
  <si>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</si>
  <si>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</si>
  <si>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</si>
  <si>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</si>
  <si>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</si>
  <si>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</si>
  <si>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</si>
  <si>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</si>
  <si>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</si>
  <si>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</si>
  <si>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</si>
  <si>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</si>
  <si>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</si>
  <si>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</si>
  <si>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</si>
  <si>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</si>
  <si>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</si>
  <si>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</si>
  <si>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</si>
  <si>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</si>
  <si>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</si>
  <si>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</si>
  <si>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</si>
  <si>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</si>
  <si>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</si>
  <si>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</si>
  <si>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</si>
  <si>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</si>
  <si>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</si>
  <si>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</si>
  <si>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</si>
  <si>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</si>
  <si>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</si>
  <si>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</si>
  <si>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</si>
  <si>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</si>
  <si>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</si>
  <si>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</si>
  <si>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</si>
  <si>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</si>
  <si>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</si>
  <si>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</si>
  <si>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</si>
  <si>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</si>
  <si>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</si>
  <si>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</si>
  <si>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</si>
  <si>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</si>
  <si>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</si>
  <si>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</si>
  <si>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</si>
  <si>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</si>
  <si>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</si>
  <si>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</si>
  <si>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</si>
  <si>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</si>
  <si>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</si>
  <si>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</si>
  <si>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</si>
  <si>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</si>
  <si>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</si>
  <si>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</si>
  <si>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</si>
  <si>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</si>
  <si>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</si>
  <si>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</si>
  <si>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</si>
  <si>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</si>
  <si>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</si>
  <si>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</si>
  <si>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</si>
  <si>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</si>
  <si>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</si>
  <si>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</si>
  <si>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</si>
  <si>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</si>
  <si>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</si>
  <si>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</si>
  <si>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</si>
  <si>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</si>
  <si>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</si>
  <si>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</si>
  <si>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</si>
  <si>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</si>
  <si>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</si>
  <si>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</si>
  <si>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</si>
  <si>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</si>
  <si>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</si>
  <si>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</si>
  <si>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</si>
  <si>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</si>
  <si>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</si>
  <si>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</si>
  <si>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</si>
  <si>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</si>
  <si>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</si>
  <si>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</si>
  <si>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</si>
  <si>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</si>
  <si>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</si>
  <si>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</si>
  <si>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</si>
  <si>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</si>
  <si>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</si>
  <si>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</si>
  <si>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</si>
  <si>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</si>
  <si>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</si>
  <si>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</si>
  <si>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</si>
  <si>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</si>
  <si>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</si>
  <si>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</si>
  <si>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</si>
  <si>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</si>
  <si>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</si>
  <si>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</si>
  <si>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</si>
  <si>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</si>
  <si>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</si>
  <si>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</si>
  <si>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</si>
  <si>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</si>
  <si>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</si>
  <si>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</si>
  <si>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</si>
  <si>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</si>
  <si>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</si>
  <si>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</si>
  <si>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</si>
  <si>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</si>
  <si>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</si>
  <si>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</si>
  <si>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</si>
  <si>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</si>
  <si>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</si>
  <si>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</si>
  <si>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</si>
  <si>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</si>
  <si>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</si>
  <si>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</si>
  <si>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</si>
  <si>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</si>
  <si>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</si>
  <si>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</si>
  <si>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</si>
  <si>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</si>
  <si>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</si>
  <si>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</si>
  <si>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</si>
  <si>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</si>
  <si>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</si>
  <si>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</si>
  <si>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</si>
  <si>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</si>
  <si>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</si>
  <si>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</si>
  <si>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</si>
  <si>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</si>
  <si>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</si>
  <si>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</si>
  <si>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</si>
  <si>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</si>
  <si>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</si>
  <si>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</si>
  <si>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</si>
  <si>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</si>
  <si>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</si>
  <si>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</si>
  <si>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</si>
  <si>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</si>
  <si>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</si>
  <si>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</si>
  <si>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</si>
  <si>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</si>
  <si>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</si>
  <si>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</si>
  <si>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</si>
  <si>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</si>
  <si>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</si>
  <si>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</si>
  <si>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</si>
  <si>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</si>
  <si>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</si>
  <si>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</si>
  <si>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</si>
  <si>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</si>
  <si>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</si>
  <si>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</si>
  <si>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</si>
  <si>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</si>
  <si>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</si>
  <si>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</si>
  <si>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</si>
  <si>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</si>
  <si>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</si>
  <si>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</si>
  <si>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</si>
  <si>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</si>
  <si>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</si>
  <si>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</si>
  <si>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</si>
  <si>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</si>
  <si>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</si>
  <si>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</si>
  <si>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</si>
  <si>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</si>
  <si>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</si>
  <si>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</si>
  <si>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</si>
  <si>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</si>
  <si>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</si>
  <si>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</si>
  <si>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</si>
  <si>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</si>
  <si>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</si>
  <si>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</si>
  <si>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</si>
  <si>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</si>
  <si>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</si>
  <si>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</si>
  <si>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</si>
  <si>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</si>
  <si>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</si>
  <si>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</si>
  <si>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</si>
  <si>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</si>
  <si>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</si>
  <si>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</si>
  <si>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</si>
  <si>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</si>
  <si>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</si>
  <si>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</si>
  <si>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</si>
  <si>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</si>
  <si>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</si>
  <si>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</si>
  <si>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</si>
  <si>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</si>
  <si>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</si>
  <si>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</si>
  <si>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</si>
  <si>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</si>
  <si>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</si>
  <si>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</si>
  <si>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</si>
  <si>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</si>
  <si>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</si>
  <si>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</si>
  <si>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</si>
  <si>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</si>
  <si>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</si>
  <si>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</si>
  <si>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</si>
  <si>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</si>
  <si>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</si>
  <si>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</si>
  <si>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</si>
  <si>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</si>
  <si>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</si>
  <si>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</si>
  <si>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</si>
  <si>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</si>
  <si>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</si>
  <si>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</si>
  <si>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</si>
  <si>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</si>
  <si>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</si>
  <si>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</si>
  <si>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</si>
  <si>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</si>
  <si>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</si>
  <si>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</si>
  <si>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</si>
  <si>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</si>
  <si>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</si>
  <si>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</si>
  <si>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</si>
  <si>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</si>
  <si>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</si>
  <si>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</si>
  <si>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</si>
  <si>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</si>
  <si>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</si>
  <si>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</si>
  <si>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</si>
  <si>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</si>
  <si>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</si>
  <si>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</si>
  <si>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</si>
  <si>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</si>
  <si>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</si>
  <si>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</si>
  <si>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</si>
  <si>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</si>
  <si>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</si>
  <si>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</si>
  <si>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</si>
  <si>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</si>
  <si>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</si>
  <si>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</si>
  <si>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</si>
  <si>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</si>
  <si>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</si>
  <si>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</si>
  <si>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</si>
  <si>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</si>
  <si>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</si>
  <si>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</si>
  <si>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</si>
  <si>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</si>
  <si>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</si>
  <si>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</si>
  <si>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</si>
  <si>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</si>
  <si>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</si>
  <si>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</si>
  <si>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</si>
  <si>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</si>
  <si>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</si>
  <si>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</si>
  <si>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</si>
  <si>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</si>
  <si>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</si>
  <si>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</si>
  <si>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</si>
  <si>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</si>
  <si>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</si>
  <si>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</si>
  <si>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</si>
  <si>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</si>
  <si>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</si>
  <si>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</si>
  <si>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</si>
  <si>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</si>
  <si>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</si>
  <si>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</si>
  <si>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</si>
  <si>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</si>
  <si>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</si>
  <si>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</si>
  <si>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</si>
  <si>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</si>
  <si>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</si>
  <si>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</si>
  <si>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</si>
  <si>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</si>
  <si>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</si>
  <si>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</si>
  <si>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</si>
  <si>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</si>
  <si>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</si>
  <si>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</si>
  <si>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</si>
  <si>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</si>
  <si>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</si>
  <si>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</si>
  <si>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</si>
  <si>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</si>
  <si>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</si>
  <si>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</si>
  <si>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</si>
  <si>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</si>
  <si>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</si>
  <si>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</si>
  <si>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</si>
  <si>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</si>
  <si>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</si>
  <si>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</si>
  <si>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</si>
  <si>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</si>
  <si>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</si>
  <si>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</si>
  <si>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</si>
  <si>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</si>
  <si>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</si>
  <si>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</si>
  <si>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</si>
  <si>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</si>
  <si>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</si>
  <si>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</si>
  <si>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</si>
  <si>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</si>
  <si>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</si>
  <si>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</si>
  <si>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</si>
  <si>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</si>
  <si>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</si>
  <si>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</si>
  <si>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</si>
  <si>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</si>
  <si>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</si>
  <si>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</si>
  <si>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</si>
  <si>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</si>
  <si>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</si>
  <si>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</si>
  <si>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</si>
  <si>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</si>
  <si>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</si>
  <si>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</si>
  <si>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</si>
  <si>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</si>
  <si>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</si>
  <si>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</si>
  <si>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</si>
  <si>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</si>
  <si>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</si>
  <si>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</si>
  <si>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</si>
  <si>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</si>
  <si>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</si>
  <si>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</si>
  <si>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</si>
  <si>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</si>
  <si>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</si>
  <si>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</si>
  <si>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</si>
  <si>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</si>
  <si>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</si>
  <si>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</si>
  <si>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</si>
  <si>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</si>
  <si>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</si>
  <si>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</si>
  <si>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</si>
  <si>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</si>
  <si>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</si>
  <si>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</si>
  <si>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</si>
  <si>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</si>
  <si>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</si>
  <si>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</si>
  <si>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</si>
  <si>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</si>
  <si>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</si>
  <si>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</si>
  <si>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</si>
  <si>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</si>
  <si>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</si>
  <si>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</si>
  <si>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</si>
  <si>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</si>
  <si>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</si>
  <si>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</si>
  <si>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</si>
  <si>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</si>
  <si>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</si>
  <si>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</si>
  <si>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</si>
  <si>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</si>
  <si>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</si>
  <si>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</si>
  <si>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</si>
  <si>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</si>
  <si>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</si>
  <si>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</si>
  <si>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</si>
  <si>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</si>
  <si>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</si>
  <si>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</si>
  <si>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</si>
  <si>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</si>
  <si>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</si>
  <si>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</si>
  <si>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</si>
  <si>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</si>
  <si>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</si>
  <si>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</si>
  <si>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</si>
  <si>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</si>
  <si>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</si>
  <si>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</si>
  <si>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</si>
  <si>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</si>
  <si>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</si>
  <si>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</si>
  <si>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</si>
  <si>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</si>
  <si>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</si>
  <si>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</si>
  <si>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</si>
  <si>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</si>
  <si>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</si>
  <si>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</si>
  <si>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</si>
  <si>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</si>
  <si>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</si>
  <si>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</si>
  <si>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</si>
  <si>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</si>
  <si>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</si>
  <si>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</si>
  <si>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</si>
  <si>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</si>
  <si>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</si>
  <si>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</si>
  <si>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</si>
  <si>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</si>
  <si>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</si>
  <si>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</si>
  <si>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</si>
  <si>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</si>
  <si>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</si>
  <si>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</si>
  <si>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</si>
  <si>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</si>
  <si>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</si>
  <si>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</si>
  <si>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</si>
  <si>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</si>
  <si>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</si>
  <si>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</si>
  <si>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</si>
  <si>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</si>
  <si>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</si>
  <si>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</si>
  <si>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</si>
  <si>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</si>
  <si>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</si>
  <si>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</si>
  <si>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</si>
  <si>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</si>
  <si>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</si>
  <si>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</si>
  <si>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</si>
  <si>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</si>
  <si>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</si>
  <si>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</si>
  <si>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</si>
  <si>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</si>
  <si>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</si>
  <si>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</si>
  <si>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</si>
  <si>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</si>
  <si>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</si>
  <si>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</si>
  <si>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</si>
  <si>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</si>
  <si>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</si>
  <si>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</si>
  <si>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</si>
  <si>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</si>
  <si>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</si>
  <si>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</si>
  <si>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</si>
  <si>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</si>
  <si>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</si>
  <si>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</si>
  <si>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</si>
  <si>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</si>
  <si>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</si>
  <si>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</si>
  <si>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</si>
  <si>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</si>
  <si>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</si>
  <si>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</si>
  <si>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</si>
  <si>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</si>
  <si>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</si>
  <si>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</si>
  <si>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</si>
  <si>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</si>
  <si>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</si>
  <si>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</si>
  <si>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</si>
  <si>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</si>
  <si>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</si>
  <si>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</si>
  <si>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</si>
  <si>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</si>
  <si>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</si>
  <si>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</si>
  <si>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</si>
  <si>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</si>
  <si>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</si>
  <si>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</si>
  <si>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</si>
  <si>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</si>
  <si>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</si>
  <si>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</si>
  <si>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</si>
  <si>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</si>
  <si>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</si>
  <si>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</si>
  <si>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</si>
  <si>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</si>
  <si>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</si>
  <si>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</si>
  <si>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</si>
  <si>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</si>
  <si>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</si>
  <si>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</si>
  <si>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</si>
  <si>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</si>
  <si>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</si>
  <si>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</si>
  <si>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</si>
  <si>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</si>
  <si>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</si>
  <si>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</si>
  <si>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</si>
  <si>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</si>
  <si>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</si>
  <si>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</si>
  <si>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</si>
  <si>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</si>
  <si>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</si>
  <si>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</si>
  <si>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</si>
  <si>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</si>
  <si>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</si>
  <si>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</si>
  <si>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</si>
  <si>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</si>
  <si>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</si>
  <si>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</si>
  <si>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</si>
  <si>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</si>
  <si>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</si>
  <si>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</si>
  <si>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</si>
  <si>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</si>
  <si>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</si>
  <si>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</si>
  <si>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</si>
  <si>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</si>
  <si>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</si>
  <si>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</si>
  <si>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</si>
  <si>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</si>
  <si>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</si>
  <si>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</si>
  <si>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</si>
  <si>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</si>
  <si>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</si>
  <si>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</si>
  <si>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</si>
  <si>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</si>
  <si>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</si>
  <si>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</si>
  <si>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</si>
  <si>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</si>
  <si>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</si>
  <si>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</si>
  <si>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</si>
  <si>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</si>
  <si>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</si>
  <si>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</si>
  <si>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</si>
  <si>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</si>
  <si>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</si>
  <si>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</si>
  <si>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</si>
  <si>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</si>
  <si>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</si>
  <si>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</si>
  <si>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</si>
  <si>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</si>
  <si>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</si>
  <si>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</si>
  <si>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</si>
  <si>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</si>
  <si>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</si>
  <si>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</si>
  <si>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</si>
  <si>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</si>
  <si>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</si>
  <si>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</si>
  <si>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</si>
  <si>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</si>
  <si>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</si>
  <si>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</si>
  <si>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</si>
  <si>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</si>
  <si>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</si>
  <si>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</si>
  <si>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</si>
  <si>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</si>
  <si>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</si>
  <si>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</si>
  <si>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</si>
  <si>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</si>
  <si>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</si>
  <si>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</si>
  <si>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</si>
  <si>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</si>
  <si>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</si>
  <si>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</si>
  <si>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</si>
  <si>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</si>
  <si>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</si>
  <si>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</si>
  <si>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</si>
  <si>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</si>
  <si>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</si>
  <si>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</si>
  <si>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</si>
  <si>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</si>
  <si>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</si>
  <si>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</si>
  <si>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</si>
  <si>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</si>
  <si>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</si>
  <si>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</si>
  <si>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</si>
  <si>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</si>
  <si>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</si>
  <si>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</si>
  <si>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</si>
  <si>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</si>
  <si>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</si>
  <si>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</si>
  <si>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</si>
  <si>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</si>
  <si>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</si>
  <si>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</si>
  <si>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</si>
  <si>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</si>
  <si>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</si>
  <si>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</si>
  <si>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</si>
  <si>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</si>
  <si>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</si>
  <si>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</si>
  <si>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</si>
  <si>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</si>
  <si>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</si>
  <si>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</si>
  <si>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</si>
  <si>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</si>
  <si>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</si>
  <si>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</si>
  <si>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</si>
  <si>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</si>
  <si>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</si>
  <si>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</si>
  <si>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</si>
  <si>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</si>
  <si>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</si>
  <si>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</si>
  <si>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</si>
  <si>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</si>
  <si>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</si>
  <si>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</si>
  <si>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</si>
  <si>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</si>
  <si>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</si>
  <si>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</si>
  <si>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</si>
  <si>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</si>
  <si>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</si>
  <si>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</si>
  <si>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</si>
  <si>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</si>
  <si>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</si>
  <si>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</si>
  <si>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</si>
  <si>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</si>
  <si>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</si>
  <si>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</si>
  <si>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</si>
  <si>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</si>
  <si>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</si>
  <si>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</si>
  <si>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</si>
  <si>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</si>
  <si>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</si>
  <si>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</si>
  <si>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</si>
  <si>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</si>
  <si>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</si>
  <si>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</si>
  <si>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</si>
  <si>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</si>
  <si>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</si>
  <si>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</si>
  <si>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</si>
  <si>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</si>
  <si>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</si>
  <si>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</si>
  <si>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</si>
  <si>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</si>
  <si>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</si>
  <si>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</si>
  <si>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</si>
  <si>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</si>
  <si>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</si>
  <si>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</si>
  <si>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</si>
  <si>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</si>
  <si>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</si>
  <si>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</si>
  <si>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</si>
  <si>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</si>
  <si>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</si>
  <si>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</si>
  <si>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</si>
  <si>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</si>
  <si>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</si>
  <si>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</si>
  <si>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</si>
  <si>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</si>
  <si>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</si>
  <si>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</si>
  <si>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</si>
  <si>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</si>
  <si>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</si>
  <si>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</si>
  <si>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</si>
  <si>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</si>
  <si>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</si>
  <si>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</si>
  <si>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</si>
  <si>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</si>
  <si>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</si>
  <si>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</si>
  <si>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</si>
  <si>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</si>
  <si>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</si>
  <si>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</si>
  <si>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</si>
  <si>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</si>
  <si>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</si>
  <si>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</si>
  <si>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</si>
  <si>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</si>
  <si>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</si>
  <si>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</si>
  <si>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</si>
  <si>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</si>
  <si>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</si>
  <si>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</si>
  <si>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</si>
  <si>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</si>
  <si>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</si>
  <si>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</si>
  <si>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</si>
  <si>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</si>
  <si>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</si>
  <si>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</si>
  <si>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</si>
  <si>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</si>
  <si>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</si>
  <si>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</si>
  <si>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</si>
  <si>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</si>
  <si>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</si>
  <si>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</si>
  <si>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</si>
  <si>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</si>
  <si>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</si>
  <si>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</si>
  <si>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</si>
  <si>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</si>
  <si>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</si>
  <si>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</si>
  <si>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</si>
  <si>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</si>
  <si>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</si>
  <si>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</si>
  <si>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</si>
  <si>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</si>
  <si>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</si>
  <si>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</si>
  <si>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</si>
  <si>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</si>
  <si>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</si>
  <si>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</si>
  <si>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</si>
  <si>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</si>
  <si>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</si>
  <si>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</si>
  <si>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</si>
  <si>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</si>
  <si>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</si>
  <si>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</si>
  <si>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</si>
  <si>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</si>
  <si>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</si>
  <si>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</si>
  <si>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</si>
  <si>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</si>
  <si>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</si>
  <si>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</si>
  <si>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</si>
  <si>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</si>
  <si>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</si>
  <si>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</si>
  <si>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</si>
  <si>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</si>
  <si>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</si>
  <si>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</si>
  <si>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</si>
  <si>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</si>
  <si>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</si>
  <si>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</si>
  <si>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</si>
  <si>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</si>
  <si>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</si>
  <si>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</si>
  <si>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</si>
  <si>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</si>
  <si>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</si>
  <si>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</si>
  <si>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</si>
  <si>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</si>
  <si>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</si>
  <si>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</si>
  <si>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</si>
  <si>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</si>
  <si>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</si>
  <si>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</si>
  <si>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</si>
  <si>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</si>
  <si>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</si>
  <si>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</si>
  <si>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</si>
  <si>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</si>
  <si>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</si>
  <si>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</si>
  <si>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</si>
  <si>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</si>
  <si>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</si>
  <si>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</si>
  <si>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</si>
  <si>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</si>
  <si>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</si>
  <si>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</si>
  <si>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</si>
  <si>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</si>
  <si>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</si>
  <si>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</si>
  <si>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</si>
  <si>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</si>
  <si>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</si>
  <si>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</si>
  <si>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</si>
  <si>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</si>
  <si>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</si>
  <si>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</si>
  <si>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</si>
  <si>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</si>
  <si>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</si>
  <si>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</si>
  <si>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</si>
  <si>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</si>
  <si>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</si>
  <si>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</si>
  <si>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</si>
  <si>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</si>
  <si>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</si>
  <si>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</si>
  <si>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</si>
  <si>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</si>
  <si>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</si>
  <si>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</si>
  <si>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</si>
  <si>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</si>
  <si>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</si>
  <si>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</si>
  <si>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</si>
  <si>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</si>
  <si>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</si>
  <si>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</si>
  <si>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</si>
  <si>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</si>
  <si>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</si>
  <si>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</si>
  <si>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</si>
  <si>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</si>
  <si>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</si>
  <si>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</si>
  <si>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</si>
  <si>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</si>
  <si>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</si>
  <si>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</si>
  <si>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</si>
  <si>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</si>
  <si>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</si>
  <si>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</si>
  <si>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</si>
  <si>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</si>
  <si>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</si>
  <si>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</si>
  <si>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</si>
  <si>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</si>
  <si>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</si>
  <si>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</si>
  <si>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</si>
  <si>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</si>
  <si>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</si>
  <si>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</si>
  <si>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</si>
  <si>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</si>
  <si>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</si>
  <si>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</si>
  <si>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</si>
  <si>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</si>
  <si>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</si>
  <si>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</si>
  <si>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</si>
  <si>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</si>
  <si>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</si>
  <si>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</si>
  <si>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</si>
  <si>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</si>
  <si>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</si>
  <si>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</si>
  <si>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</si>
  <si>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</si>
  <si>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</si>
  <si>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</si>
  <si>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</si>
  <si>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</si>
  <si>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</si>
  <si>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</si>
  <si>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</si>
  <si>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</si>
  <si>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</si>
  <si>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</si>
  <si>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</si>
  <si>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</si>
  <si>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</si>
  <si>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</si>
  <si>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</si>
  <si>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</si>
  <si>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</si>
  <si>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</si>
  <si>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</si>
  <si>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</si>
  <si>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</si>
  <si>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</si>
  <si>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</si>
  <si>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</si>
  <si>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</si>
  <si>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</si>
  <si>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</si>
  <si>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</si>
  <si>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</si>
  <si>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</si>
  <si>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</si>
  <si>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</si>
  <si>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</si>
  <si>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</si>
  <si>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</si>
  <si>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</si>
  <si>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</si>
  <si>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</si>
  <si>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</si>
  <si>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</si>
  <si>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</si>
  <si>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</si>
  <si>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</si>
  <si>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</si>
  <si>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</si>
  <si>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</si>
  <si>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</si>
  <si>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</si>
  <si>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</si>
  <si>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</si>
  <si>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</si>
  <si>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</si>
  <si>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</si>
  <si>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</si>
  <si>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</si>
  <si>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</si>
  <si>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</si>
  <si>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</si>
  <si>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</si>
  <si>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</si>
  <si>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</si>
  <si>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</si>
  <si>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</si>
  <si>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</si>
  <si>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</si>
  <si>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</si>
  <si>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</si>
  <si>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</si>
  <si>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</si>
  <si>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</si>
  <si>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</si>
  <si>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</si>
  <si>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</si>
  <si>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</si>
  <si>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</si>
  <si>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</si>
  <si>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</si>
  <si>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</si>
  <si>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</si>
  <si>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</si>
  <si>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</si>
  <si>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</si>
  <si>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</si>
  <si>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</si>
  <si>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</si>
  <si>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</si>
  <si>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</si>
  <si>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</si>
  <si>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</si>
  <si>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</si>
  <si>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</si>
  <si>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</si>
  <si>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</si>
  <si>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</si>
  <si>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</si>
  <si>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</si>
  <si>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</si>
  <si>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</si>
  <si>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</si>
  <si>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</si>
  <si>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</si>
  <si>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</si>
  <si>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</si>
  <si>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</si>
  <si>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</si>
  <si>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</si>
  <si>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</si>
  <si>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</si>
  <si>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</si>
  <si>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</si>
  <si>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</si>
  <si>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</si>
  <si>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</si>
  <si>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</si>
  <si>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</si>
  <si>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</si>
  <si>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</si>
  <si>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</si>
  <si>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</si>
  <si>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</si>
  <si>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</si>
  <si>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</si>
  <si>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</si>
  <si>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</si>
  <si>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</si>
  <si>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</si>
  <si>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</si>
  <si>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</si>
  <si>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</si>
  <si>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</si>
  <si>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</si>
  <si>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</si>
  <si>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</si>
  <si>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</si>
  <si>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</si>
  <si>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</si>
  <si>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</si>
  <si>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</si>
  <si>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</si>
  <si>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</si>
  <si>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</si>
  <si>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</si>
  <si>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</si>
  <si>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</si>
  <si>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</si>
  <si>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</si>
  <si>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</si>
  <si>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</si>
  <si>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</si>
  <si>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</si>
  <si>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</si>
  <si>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</si>
  <si>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</si>
  <si>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</si>
  <si>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</si>
  <si>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</si>
  <si>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</si>
  <si>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</si>
  <si>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</si>
  <si>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</si>
  <si>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</si>
  <si>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</si>
  <si>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</si>
  <si>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</si>
  <si>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</si>
  <si>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</si>
  <si>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</si>
  <si>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</si>
  <si>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</si>
  <si>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</si>
  <si>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</si>
  <si>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</si>
  <si>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</si>
  <si>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</si>
  <si>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</si>
  <si>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</si>
  <si>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</si>
  <si>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</si>
  <si>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</si>
  <si>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</si>
  <si>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</si>
  <si>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</si>
  <si>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</si>
  <si>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</si>
  <si>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</si>
  <si>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</si>
  <si>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</si>
  <si>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</si>
  <si>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</si>
  <si>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</si>
  <si>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</si>
  <si>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</si>
  <si>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</si>
  <si>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</si>
  <si>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</si>
  <si>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</si>
  <si>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</si>
  <si>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</si>
  <si>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</si>
  <si>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</si>
  <si>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</si>
  <si>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</si>
  <si>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</si>
  <si>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</si>
  <si>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</si>
  <si>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</si>
  <si>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</si>
  <si>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</si>
  <si>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</si>
  <si>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</si>
  <si>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</si>
  <si>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</si>
  <si>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</si>
  <si>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</si>
  <si>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</si>
  <si>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</si>
  <si>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</si>
  <si>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</si>
  <si>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</si>
  <si>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</si>
  <si>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</si>
  <si>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</si>
  <si>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</si>
  <si>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</si>
  <si>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</si>
  <si>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</si>
  <si>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</si>
  <si>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</si>
  <si>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</si>
  <si>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</si>
  <si>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</si>
  <si>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</si>
  <si>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</si>
  <si>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</si>
  <si>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</si>
  <si>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</si>
  <si>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</si>
  <si>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</si>
  <si>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</si>
  <si>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</si>
  <si>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</si>
  <si>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</si>
  <si>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</si>
  <si>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</si>
  <si>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</si>
  <si>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</si>
  <si>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</si>
  <si>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</si>
  <si>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</si>
  <si>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</si>
  <si>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</si>
  <si>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</si>
  <si>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</si>
  <si>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</si>
  <si>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</si>
  <si>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</si>
  <si>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</si>
  <si>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</si>
  <si>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</si>
  <si>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</si>
  <si>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</si>
  <si>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</si>
  <si>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</si>
  <si>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</si>
  <si>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</si>
  <si>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</si>
  <si>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</si>
  <si>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</si>
  <si>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</si>
  <si>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</si>
  <si>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</si>
  <si>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</si>
  <si>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</si>
  <si>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</si>
  <si>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</si>
  <si>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</si>
  <si>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</si>
  <si>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</si>
  <si>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</si>
  <si>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</si>
  <si>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</si>
  <si>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</si>
  <si>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</si>
  <si>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</si>
  <si>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</si>
  <si>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</si>
  <si>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</si>
  <si>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</si>
  <si>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</si>
  <si>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</si>
  <si>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</si>
  <si>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</si>
  <si>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</si>
  <si>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</si>
  <si>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</si>
  <si>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</si>
  <si>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</si>
  <si>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</si>
  <si>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</si>
  <si>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</si>
  <si>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</si>
  <si>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</si>
  <si>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</si>
  <si>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</si>
  <si>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</si>
  <si>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</si>
  <si>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</si>
  <si>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</si>
  <si>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</si>
  <si>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</si>
  <si>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</si>
  <si>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</si>
  <si>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</si>
  <si>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</si>
  <si>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</si>
  <si>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</si>
  <si>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</si>
  <si>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</si>
  <si>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</si>
  <si>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</si>
  <si>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</si>
  <si>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</si>
  <si>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</si>
  <si>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</si>
  <si>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</si>
  <si>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</si>
  <si>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</si>
  <si>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</si>
  <si>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</si>
  <si>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</si>
  <si>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</si>
  <si>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</si>
  <si>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</si>
  <si>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</si>
  <si>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</si>
  <si>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</si>
  <si>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</si>
  <si>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</si>
  <si>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</si>
  <si>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</si>
  <si>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</si>
  <si>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</si>
  <si>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</si>
  <si>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</si>
  <si>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</si>
  <si>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</si>
  <si>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</si>
  <si>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</si>
  <si>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</si>
  <si>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</si>
  <si>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</si>
  <si>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</si>
  <si>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</si>
  <si>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</si>
  <si>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</si>
  <si>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</si>
  <si>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</si>
  <si>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</si>
  <si>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</si>
  <si>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</si>
  <si>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</si>
  <si>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</si>
  <si>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</si>
  <si>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</si>
  <si>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</si>
  <si>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</si>
  <si>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</si>
  <si>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</si>
  <si>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</si>
  <si>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</si>
  <si>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</si>
  <si>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</si>
  <si>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</si>
  <si>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</si>
  <si>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</si>
  <si>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</si>
  <si>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</si>
  <si>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</si>
  <si>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</si>
  <si>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</si>
  <si>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</si>
  <si>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</si>
  <si>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</si>
  <si>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</si>
  <si>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</si>
  <si>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</si>
  <si>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</si>
  <si>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</si>
  <si>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</si>
  <si>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</si>
  <si>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</si>
  <si>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</si>
  <si>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</si>
  <si>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</si>
  <si>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</si>
  <si>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</si>
  <si>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</si>
  <si>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</si>
  <si>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</si>
  <si>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</si>
  <si>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</si>
  <si>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</si>
  <si>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</si>
  <si>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</si>
  <si>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</si>
  <si>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</si>
  <si>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</si>
  <si>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</si>
  <si>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</si>
  <si>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</si>
  <si>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</si>
  <si>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</si>
  <si>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</si>
  <si>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</si>
  <si>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</si>
  <si>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</si>
  <si>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</si>
  <si>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</si>
  <si>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</si>
  <si>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</si>
  <si>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</si>
  <si>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</si>
  <si>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</si>
  <si>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</si>
  <si>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</si>
  <si>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</si>
  <si>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</si>
  <si>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</si>
  <si>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</si>
  <si>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</si>
  <si>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</si>
  <si>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</si>
  <si>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</si>
  <si>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</si>
  <si>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</si>
  <si>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</si>
  <si>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</si>
  <si>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</si>
  <si>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</si>
  <si>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</si>
  <si>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</si>
  <si>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</si>
  <si>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</si>
  <si>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</si>
  <si>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</si>
  <si>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</si>
  <si>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</si>
  <si>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</si>
  <si>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</si>
  <si>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</si>
  <si>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</si>
  <si>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</si>
  <si>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</si>
  <si>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</si>
  <si>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</si>
  <si>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</si>
  <si>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</si>
  <si>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</si>
  <si>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</si>
  <si>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</si>
  <si>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</si>
  <si>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</si>
  <si>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</si>
  <si>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</si>
  <si>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</si>
  <si>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</si>
  <si>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</si>
  <si>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</si>
  <si>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</si>
  <si>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</si>
  <si>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</si>
  <si>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</si>
  <si>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</si>
  <si>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</si>
  <si>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</si>
  <si>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</si>
  <si>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</si>
  <si>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</si>
  <si>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</si>
  <si>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</si>
  <si>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</si>
  <si>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</si>
  <si>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</si>
  <si>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</si>
  <si>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</si>
  <si>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</si>
  <si>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</si>
  <si>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</si>
  <si>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</si>
  <si>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</si>
  <si>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</si>
  <si>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</si>
  <si>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</si>
  <si>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</si>
  <si>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</si>
  <si>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</si>
  <si>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</si>
  <si>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</si>
  <si>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</si>
  <si>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</si>
  <si>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</si>
  <si>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</si>
  <si>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</si>
  <si>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</si>
  <si>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</si>
  <si>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</si>
  <si>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</si>
  <si>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</si>
  <si>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</si>
  <si>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</si>
  <si>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</si>
  <si>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</si>
  <si>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</si>
  <si>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</si>
  <si>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</si>
  <si>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</si>
  <si>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</si>
  <si>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</si>
  <si>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</si>
  <si>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</si>
  <si>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</si>
  <si>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</si>
  <si>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</si>
  <si>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</si>
  <si>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</si>
  <si>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</si>
  <si>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</si>
  <si>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</si>
  <si>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</si>
  <si>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</si>
  <si>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</si>
  <si>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</si>
  <si>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</si>
  <si>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</si>
  <si>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</si>
  <si>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</si>
  <si>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</si>
  <si>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</si>
  <si>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</si>
  <si>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</si>
  <si>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</si>
  <si>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</si>
  <si>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</si>
  <si>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</si>
  <si>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</si>
  <si>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</si>
  <si>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</si>
  <si>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</si>
  <si>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</si>
  <si>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</si>
  <si>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</si>
  <si>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</si>
  <si>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</si>
  <si>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</si>
  <si>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</si>
  <si>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</si>
  <si>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</si>
  <si>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</si>
  <si>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</si>
  <si>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</si>
  <si>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</si>
  <si>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</si>
  <si>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</si>
  <si>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</si>
  <si>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</si>
  <si>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</si>
  <si>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</si>
  <si>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</si>
  <si>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</si>
  <si>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</si>
  <si>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</si>
  <si>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</si>
  <si>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</si>
  <si>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</si>
  <si>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</si>
  <si>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</si>
  <si>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</si>
  <si>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</si>
  <si>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</si>
  <si>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</si>
  <si>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</si>
  <si>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</si>
  <si>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</si>
  <si>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</si>
  <si>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</si>
  <si>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</si>
  <si>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</si>
  <si>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</si>
  <si>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</si>
  <si>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</si>
  <si>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</si>
  <si>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</si>
  <si>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</si>
  <si>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</si>
  <si>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</si>
  <si>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</si>
  <si>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</si>
  <si>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</si>
  <si>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</si>
  <si>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</si>
  <si>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</si>
  <si>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</si>
  <si>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</si>
  <si>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</si>
  <si>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</si>
  <si>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</si>
  <si>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</si>
  <si>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</si>
  <si>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</si>
  <si>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</si>
  <si>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</si>
  <si>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</si>
  <si>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</si>
  <si>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</si>
  <si>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</si>
  <si>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</si>
  <si>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</si>
  <si>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</si>
  <si>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</si>
  <si>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</si>
  <si>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</si>
  <si>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</si>
  <si>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</si>
  <si>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</si>
  <si>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</si>
  <si>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</si>
  <si>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</si>
  <si>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</si>
  <si>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</si>
  <si>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</si>
  <si>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</si>
  <si>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</si>
  <si>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</si>
  <si>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</si>
  <si>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</si>
  <si>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</si>
  <si>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</si>
  <si>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</si>
  <si>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</si>
  <si>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</si>
  <si>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</si>
  <si>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</si>
  <si>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</si>
  <si>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</si>
  <si>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</si>
  <si>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</si>
  <si>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</si>
  <si>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</si>
  <si>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</si>
  <si>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</si>
  <si>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</si>
  <si>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</si>
  <si>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</si>
  <si>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</si>
  <si>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</si>
  <si>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</si>
  <si>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</si>
  <si>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</si>
  <si>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</si>
  <si>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</si>
  <si>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</si>
  <si>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</si>
  <si>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</si>
  <si>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</si>
  <si>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</si>
  <si>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</si>
  <si>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</si>
  <si>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</si>
  <si>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</si>
  <si>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</si>
  <si>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</si>
  <si>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</si>
  <si>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</si>
  <si>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</si>
  <si>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</si>
  <si>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</si>
  <si>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</si>
  <si>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</si>
  <si>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</si>
  <si>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</si>
  <si>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</si>
  <si>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</si>
  <si>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</si>
  <si>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</si>
  <si>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</si>
  <si>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</si>
  <si>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</si>
  <si>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</si>
  <si>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</si>
  <si>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</si>
  <si>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</si>
  <si>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</si>
  <si>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</si>
  <si>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</si>
  <si>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</si>
  <si>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</si>
  <si>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</si>
  <si>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</si>
  <si>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</si>
  <si>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</si>
  <si>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</si>
  <si>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</si>
  <si>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</si>
  <si>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</si>
  <si>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</si>
  <si>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</si>
  <si>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</si>
  <si>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</si>
  <si>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</si>
  <si>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</si>
  <si>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</si>
  <si>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</si>
  <si>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</si>
  <si>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</si>
  <si>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</si>
  <si>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</si>
  <si>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</si>
  <si>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</si>
  <si>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</si>
  <si>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</si>
  <si>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</si>
  <si>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</si>
  <si>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</si>
  <si>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</si>
  <si>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</si>
  <si>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</si>
  <si>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</si>
  <si>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</si>
  <si>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</si>
  <si>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</si>
  <si>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</si>
  <si>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</si>
  <si>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</si>
  <si>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</si>
  <si>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</si>
  <si>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</si>
  <si>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</si>
  <si>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</si>
  <si>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</si>
  <si>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</si>
  <si>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</si>
  <si>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</si>
  <si>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</si>
  <si>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</si>
  <si>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</si>
  <si>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</si>
  <si>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</si>
  <si>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</si>
  <si>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</si>
  <si>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</si>
  <si>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</si>
  <si>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</si>
  <si>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</si>
  <si>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</si>
  <si>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</si>
  <si>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</si>
  <si>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</si>
  <si>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</si>
  <si>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</si>
  <si>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</si>
  <si>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</si>
  <si>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</si>
  <si>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</si>
  <si>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</si>
  <si>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</si>
  <si>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</si>
  <si>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</si>
  <si>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</si>
  <si>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</si>
  <si>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</si>
  <si>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</si>
  <si>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</si>
  <si>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</si>
  <si>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</si>
  <si>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</si>
  <si>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</si>
  <si>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</si>
  <si>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</si>
  <si>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</si>
  <si>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</si>
  <si>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</si>
  <si>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</si>
  <si>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</si>
  <si>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</si>
  <si>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</si>
  <si>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</si>
  <si>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</si>
  <si>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</si>
  <si>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</si>
  <si>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</si>
  <si>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</si>
  <si>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</si>
  <si>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</si>
  <si>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</si>
  <si>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</si>
  <si>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</si>
  <si>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</si>
  <si>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</si>
  <si>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</si>
  <si>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</si>
  <si>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</si>
  <si>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</si>
  <si>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</si>
  <si>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</si>
  <si>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</si>
  <si>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</si>
  <si>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</si>
  <si>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</si>
  <si>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</si>
  <si>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</si>
  <si>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</si>
  <si>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</si>
  <si>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</si>
  <si>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</si>
  <si>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</si>
  <si>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</si>
  <si>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</si>
  <si>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</si>
  <si>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</si>
  <si>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</si>
  <si>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</si>
  <si>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</si>
  <si>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</si>
  <si>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</si>
  <si>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</si>
  <si>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</si>
  <si>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</si>
  <si>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</si>
  <si>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</si>
  <si>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</si>
  <si>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</si>
  <si>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</si>
  <si>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</si>
  <si>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</si>
  <si>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</si>
  <si>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</si>
  <si>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</si>
  <si>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</si>
  <si>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</si>
  <si>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</si>
  <si>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</si>
  <si>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</si>
  <si>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</si>
  <si>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</si>
  <si>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</si>
  <si>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</si>
  <si>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</si>
  <si>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</si>
  <si>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</si>
  <si>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</si>
  <si>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</si>
  <si>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</si>
  <si>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</si>
  <si>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</si>
  <si>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</si>
  <si>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</si>
  <si>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</si>
  <si>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</si>
  <si>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</si>
  <si>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</si>
  <si>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</si>
  <si>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</si>
  <si>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</si>
  <si>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</si>
  <si>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</si>
  <si>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</si>
  <si>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</si>
  <si>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</si>
  <si>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</si>
  <si>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</si>
  <si>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</si>
  <si>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</si>
  <si>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</si>
  <si>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</si>
  <si>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</si>
  <si>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</si>
  <si>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</si>
  <si>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</si>
  <si>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</si>
  <si>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</si>
  <si>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</si>
  <si>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</si>
  <si>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</si>
  <si>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</si>
  <si>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</si>
  <si>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</si>
  <si>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</si>
  <si>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</si>
  <si>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</si>
  <si>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</si>
  <si>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</si>
  <si>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</si>
  <si>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</si>
  <si>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</si>
  <si>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</si>
  <si>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</si>
  <si>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</si>
  <si>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</si>
  <si>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</si>
  <si>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</si>
  <si>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</si>
  <si>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</si>
  <si>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</si>
  <si>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</si>
  <si>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</si>
  <si>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</si>
  <si>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</si>
  <si>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</si>
  <si>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</si>
  <si>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</si>
  <si>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</si>
  <si>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</si>
  <si>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</si>
  <si>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</si>
  <si>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</si>
  <si>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</si>
  <si>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</si>
  <si>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</si>
  <si>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</si>
  <si>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</si>
  <si>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</si>
  <si>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</si>
  <si>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</si>
  <si>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</si>
  <si>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</si>
  <si>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</si>
  <si>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</si>
  <si>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</si>
  <si>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</si>
  <si>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</si>
  <si>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</si>
  <si>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</si>
  <si>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</si>
  <si>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</si>
  <si>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</si>
  <si>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</si>
  <si>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</si>
  <si>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</si>
  <si>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</si>
  <si>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</si>
  <si>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</si>
  <si>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</si>
  <si>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</si>
  <si>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</si>
  <si>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</si>
  <si>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</si>
  <si>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</si>
  <si>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</si>
  <si>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</si>
  <si>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</si>
  <si>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</si>
  <si>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</si>
  <si>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</si>
  <si>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</si>
  <si>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</si>
  <si>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</si>
  <si>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</si>
  <si>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</si>
  <si>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</si>
  <si>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</si>
  <si>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</si>
  <si>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</si>
  <si>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</si>
  <si>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</si>
  <si>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</si>
  <si>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</si>
  <si>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</si>
  <si>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</si>
  <si>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</si>
  <si>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</si>
  <si>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</si>
  <si>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</si>
  <si>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</si>
  <si>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</si>
  <si>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</si>
  <si>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</si>
  <si>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</si>
  <si>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</si>
  <si>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</si>
  <si>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</si>
  <si>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</si>
  <si>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</si>
  <si>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</si>
  <si>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</si>
  <si>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</si>
  <si>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</si>
  <si>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</si>
  <si>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</si>
  <si>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</si>
  <si>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</si>
  <si>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</si>
  <si>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</si>
  <si>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</si>
  <si>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</si>
  <si>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</si>
  <si>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</si>
  <si>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</si>
  <si>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</si>
  <si>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</si>
  <si>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</si>
  <si>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</si>
  <si>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</si>
  <si>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</si>
  <si>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</si>
  <si>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</si>
  <si>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</si>
  <si>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</si>
  <si>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</si>
  <si>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</si>
  <si>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</si>
  <si>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</si>
  <si>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</si>
  <si>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</si>
  <si>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</si>
  <si>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</si>
  <si>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</si>
  <si>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</si>
  <si>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</si>
  <si>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</si>
  <si>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</si>
  <si>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</si>
  <si>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</si>
  <si>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</si>
  <si>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</si>
  <si>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</si>
  <si>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</si>
  <si>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</si>
  <si>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</si>
  <si>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</si>
  <si>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</si>
  <si>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</si>
  <si>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</si>
  <si>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</si>
  <si>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</si>
  <si>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</si>
  <si>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</si>
  <si>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</si>
  <si>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</si>
  <si>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</si>
  <si>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</si>
  <si>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</si>
  <si>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</si>
  <si>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</si>
  <si>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</si>
  <si>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</si>
  <si>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</si>
  <si>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</si>
  <si>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</si>
  <si>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</si>
  <si>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</si>
  <si>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</si>
  <si>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</si>
  <si>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</si>
  <si>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</si>
  <si>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</si>
  <si>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</si>
  <si>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</si>
  <si>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</si>
  <si>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</si>
  <si>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</si>
  <si>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</si>
  <si>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</si>
  <si>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</si>
  <si>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</si>
  <si>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</si>
  <si>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</si>
  <si>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</si>
  <si>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</si>
  <si>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</si>
  <si>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</si>
  <si>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</si>
  <si>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</si>
  <si>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</si>
  <si>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</si>
  <si>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</si>
  <si>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</si>
  <si>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</si>
  <si>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</si>
  <si>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</si>
  <si>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</si>
  <si>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</si>
  <si>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</si>
  <si>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</si>
  <si>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</si>
  <si>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</si>
  <si>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</si>
  <si>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</si>
  <si>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</si>
  <si>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</si>
  <si>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</si>
  <si>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</si>
  <si>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</si>
  <si>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</si>
  <si>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</si>
  <si>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</si>
  <si>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</si>
  <si>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</si>
  <si>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</si>
  <si>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</si>
  <si>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</si>
  <si>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</si>
  <si>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</si>
  <si>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</si>
  <si>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</si>
  <si>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</si>
  <si>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</si>
  <si>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</si>
  <si>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</si>
  <si>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</si>
  <si>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</si>
  <si>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</si>
  <si>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</si>
  <si>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</si>
  <si>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</si>
  <si>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</si>
  <si>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</si>
  <si>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</si>
  <si>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</si>
  <si>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</si>
  <si>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</si>
  <si>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</si>
  <si>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</si>
  <si>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</si>
  <si>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</si>
  <si>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</si>
  <si>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</si>
  <si>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</si>
  <si>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</si>
  <si>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</si>
  <si>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</si>
  <si>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</si>
  <si>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</si>
  <si>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</si>
  <si>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</si>
  <si>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</si>
  <si>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</si>
  <si>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</si>
  <si>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</si>
  <si>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</si>
  <si>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</si>
  <si>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</si>
  <si>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</si>
  <si>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</si>
  <si>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</si>
  <si>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</si>
  <si>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</si>
  <si>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</si>
  <si>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</si>
  <si>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</si>
  <si>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</si>
  <si>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</si>
  <si>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</si>
  <si>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</si>
  <si>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</si>
  <si>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</si>
  <si>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</si>
  <si>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</si>
  <si>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</si>
  <si>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</si>
  <si>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</si>
  <si>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</si>
  <si>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</si>
  <si>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</si>
  <si>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</si>
  <si>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</si>
  <si>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</si>
  <si>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</si>
  <si>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</si>
  <si>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</si>
  <si>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</si>
  <si>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</si>
  <si>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</si>
  <si>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</si>
  <si>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</si>
  <si>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</si>
  <si>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</si>
  <si>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</si>
  <si>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</si>
  <si>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</si>
  <si>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</si>
  <si>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</si>
  <si>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</si>
  <si>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</si>
  <si>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</si>
  <si>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</si>
  <si>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</si>
  <si>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</si>
  <si>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</si>
  <si>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</si>
  <si>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</si>
  <si>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</si>
  <si>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</si>
  <si>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</si>
  <si>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</si>
  <si>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</si>
  <si>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</si>
  <si>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</si>
  <si>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</si>
  <si>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</si>
  <si>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</si>
  <si>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</si>
  <si>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</si>
  <si>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</si>
  <si>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</si>
  <si>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</si>
  <si>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</si>
  <si>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</si>
  <si>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</si>
  <si>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</si>
  <si>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</si>
  <si>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</si>
  <si>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</si>
  <si>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</si>
  <si>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</si>
  <si>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</si>
  <si>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</si>
  <si>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</si>
  <si>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</si>
  <si>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</si>
  <si>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</si>
  <si>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</si>
  <si>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</si>
  <si>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</si>
  <si>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</si>
  <si>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</si>
  <si>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</si>
  <si>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</si>
  <si>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</si>
  <si>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</si>
  <si>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</si>
  <si>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</si>
  <si>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</si>
  <si>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</si>
  <si>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</si>
  <si>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</si>
  <si>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</si>
  <si>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</si>
  <si>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</si>
  <si>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</si>
  <si>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</si>
  <si>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</si>
  <si>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</si>
  <si>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</si>
  <si>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</si>
  <si>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</si>
  <si>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</si>
  <si>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</si>
  <si>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</si>
  <si>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</si>
  <si>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</si>
  <si>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</si>
  <si>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</si>
  <si>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</si>
  <si>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</si>
  <si>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</si>
  <si>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</si>
  <si>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</si>
  <si>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</si>
  <si>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</si>
  <si>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</si>
  <si>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</si>
  <si>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</si>
  <si>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</si>
  <si>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</si>
  <si>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</si>
  <si>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</si>
  <si>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</si>
  <si>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</si>
  <si>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</si>
  <si>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</si>
  <si>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</si>
  <si>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</si>
  <si>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</si>
  <si>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</si>
  <si>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</si>
  <si>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</si>
  <si>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</si>
  <si>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</si>
  <si>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</si>
  <si>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</si>
  <si>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</si>
  <si>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</si>
  <si>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</si>
  <si>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</si>
  <si>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</si>
  <si>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</si>
  <si>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</si>
  <si>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</si>
  <si>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</si>
  <si>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</si>
  <si>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</si>
  <si>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</si>
  <si>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</si>
  <si>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</si>
  <si>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</si>
  <si>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</si>
  <si>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</si>
  <si>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</si>
  <si>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</si>
  <si>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</si>
  <si>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</si>
  <si>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</si>
  <si>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</si>
  <si>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</si>
  <si>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</si>
  <si>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</si>
  <si>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</si>
  <si>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</si>
  <si>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</si>
  <si>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</si>
  <si>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</si>
  <si>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</si>
  <si>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</si>
  <si>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</si>
  <si>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</si>
  <si>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</si>
  <si>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</si>
  <si>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</si>
  <si>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</si>
  <si>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</si>
  <si>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</si>
  <si>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</si>
  <si>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</si>
  <si>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</si>
  <si>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</si>
  <si>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</si>
  <si>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</si>
  <si>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</si>
  <si>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</si>
  <si>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</si>
  <si>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</si>
  <si>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</si>
  <si>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</si>
  <si>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</si>
  <si>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</si>
  <si>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</si>
  <si>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</si>
  <si>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</si>
  <si>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</si>
  <si>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</si>
  <si>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</si>
  <si>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</si>
  <si>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</si>
  <si>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</si>
  <si>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</si>
  <si>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</si>
  <si>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</si>
  <si>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</si>
  <si>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</si>
  <si>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</si>
  <si>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</si>
  <si>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</si>
  <si>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</si>
  <si>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</si>
  <si>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</si>
  <si>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</si>
  <si>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</si>
  <si>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</si>
  <si>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</si>
  <si>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</si>
  <si>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</si>
  <si>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</si>
  <si>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</si>
  <si>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</si>
  <si>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</si>
  <si>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</si>
  <si>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</si>
  <si>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</si>
  <si>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</si>
  <si>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</si>
  <si>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</si>
  <si>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</si>
  <si>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</si>
  <si>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</si>
  <si>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</si>
  <si>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</si>
  <si>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</si>
  <si>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</si>
  <si>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</si>
  <si>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</si>
  <si>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</si>
  <si>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</si>
  <si>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</si>
  <si>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</si>
  <si>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</si>
  <si>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</si>
  <si>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</si>
  <si>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</si>
  <si>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</si>
  <si>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</si>
  <si>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</si>
  <si>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</si>
  <si>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</si>
  <si>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</si>
  <si>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</si>
  <si>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</si>
  <si>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</si>
  <si>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</si>
  <si>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</si>
  <si>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</si>
  <si>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</si>
  <si>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</si>
  <si>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</si>
  <si>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</si>
  <si>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</si>
  <si>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</si>
  <si>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</si>
  <si>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</si>
  <si>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</si>
  <si>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</si>
  <si>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</si>
  <si>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</si>
  <si>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</si>
  <si>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</si>
  <si>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</si>
  <si>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</si>
  <si>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</si>
  <si>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</si>
  <si>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</si>
  <si>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</si>
  <si>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</si>
  <si>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</si>
  <si>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</si>
  <si>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</si>
  <si>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</si>
  <si>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</si>
  <si>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</si>
  <si>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</si>
  <si>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</si>
  <si>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</si>
  <si>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</si>
  <si>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</si>
  <si>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</si>
  <si>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</si>
  <si>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</si>
  <si>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</si>
  <si>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</si>
  <si>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</si>
  <si>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</si>
  <si>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</si>
  <si>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</si>
  <si>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</si>
  <si>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</si>
  <si>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</si>
  <si>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</si>
  <si>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</si>
  <si>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</si>
  <si>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</si>
  <si>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</si>
  <si>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</si>
  <si>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</si>
  <si>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</si>
  <si>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</si>
  <si>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</si>
  <si>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</si>
  <si>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</si>
  <si>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</si>
  <si>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</si>
  <si>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</si>
  <si>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</si>
  <si>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</si>
  <si>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</si>
  <si>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</si>
  <si>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</si>
  <si>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</si>
  <si>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</si>
  <si>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</si>
  <si>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</si>
  <si>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</si>
  <si>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</si>
  <si>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</si>
  <si>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</si>
  <si>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</si>
  <si>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</si>
  <si>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</si>
  <si>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</si>
  <si>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</si>
  <si>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</si>
  <si>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</si>
  <si>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</si>
  <si>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</si>
  <si>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</si>
  <si>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</si>
  <si>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</si>
  <si>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</si>
  <si>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</si>
  <si>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</si>
  <si>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</si>
  <si>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</si>
  <si>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</si>
  <si>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</si>
  <si>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</si>
  <si>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</si>
  <si>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</si>
  <si>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</si>
  <si>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</si>
  <si>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</si>
  <si>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</si>
  <si>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</si>
  <si>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</si>
  <si>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</si>
  <si>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</si>
  <si>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</si>
  <si>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</si>
  <si>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</si>
  <si>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</si>
  <si>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</si>
  <si>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</si>
  <si>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</si>
  <si>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</si>
  <si>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</si>
  <si>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</si>
  <si>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</si>
  <si>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</si>
  <si>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</si>
  <si>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</si>
  <si>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</si>
  <si>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</si>
  <si>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</si>
  <si>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</si>
  <si>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</si>
  <si>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</si>
  <si>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</si>
  <si>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</si>
  <si>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</si>
  <si>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</si>
  <si>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</si>
  <si>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</si>
  <si>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</si>
  <si>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</si>
  <si>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</si>
  <si>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</si>
  <si>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</si>
  <si>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</si>
  <si>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</si>
  <si>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</si>
  <si>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</si>
  <si>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</si>
  <si>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</si>
  <si>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</si>
  <si>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</si>
  <si>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</si>
  <si>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</si>
  <si>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</si>
  <si>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</si>
  <si>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</si>
  <si>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</si>
  <si>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</si>
  <si>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</si>
  <si>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</si>
  <si>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</si>
  <si>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</si>
  <si>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</si>
  <si>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</si>
  <si>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</si>
  <si>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</si>
  <si>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</si>
  <si>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</si>
  <si>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</si>
  <si>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</si>
  <si>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</si>
  <si>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</si>
  <si>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</si>
  <si>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</si>
  <si>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</si>
  <si>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</si>
  <si>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</si>
  <si>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</si>
  <si>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</si>
  <si>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</si>
  <si>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</si>
  <si>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</si>
  <si>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</si>
  <si>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</si>
  <si>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</si>
  <si>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</si>
  <si>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</si>
  <si>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</si>
  <si>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</si>
  <si>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</si>
  <si>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</si>
  <si>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</si>
  <si>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</si>
  <si>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</si>
  <si>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</si>
  <si>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</si>
  <si>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</si>
  <si>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</si>
  <si>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</si>
  <si>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</si>
  <si>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</si>
  <si>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</si>
  <si>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</si>
  <si>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</si>
  <si>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</si>
  <si>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</si>
  <si>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</si>
  <si>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</si>
  <si>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</si>
  <si>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</si>
  <si>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</si>
  <si>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</si>
  <si>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</si>
  <si>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</si>
  <si>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</si>
  <si>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</si>
  <si>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</si>
  <si>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</si>
  <si>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</si>
  <si>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</si>
  <si>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</si>
  <si>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</si>
  <si>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</si>
  <si>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</si>
  <si>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</si>
  <si>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</si>
  <si>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</si>
  <si>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</si>
  <si>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</si>
  <si>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</si>
  <si>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</si>
  <si>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</si>
  <si>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</si>
  <si>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</si>
  <si>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</si>
  <si>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</si>
  <si>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</si>
  <si>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</si>
  <si>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</si>
  <si>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</si>
  <si>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</si>
  <si>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</si>
  <si>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</si>
  <si>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</si>
  <si>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</si>
  <si>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</si>
  <si>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</si>
  <si>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</si>
  <si>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</si>
  <si>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</si>
  <si>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</si>
  <si>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</si>
  <si>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</si>
  <si>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</si>
  <si>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</si>
  <si>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</si>
  <si>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</si>
  <si>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</si>
  <si>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</si>
  <si>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</si>
  <si>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</si>
  <si>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</si>
  <si>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</si>
  <si>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</si>
  <si>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</si>
  <si>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</si>
  <si>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</si>
  <si>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</si>
  <si>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</si>
  <si>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</si>
  <si>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</si>
  <si>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</si>
  <si>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</si>
  <si>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</si>
  <si>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</si>
  <si>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</si>
  <si>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</si>
  <si>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</si>
  <si>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</si>
  <si>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</si>
  <si>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</si>
  <si>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</si>
  <si>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</si>
  <si>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</si>
  <si>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</si>
  <si>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</si>
  <si>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</si>
  <si>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</si>
  <si>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</si>
  <si>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</si>
  <si>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</si>
  <si>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</si>
  <si>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</si>
  <si>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</si>
  <si>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</si>
  <si>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</si>
  <si>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</si>
  <si>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</si>
  <si>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</si>
  <si>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</si>
  <si>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</si>
  <si>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</si>
  <si>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</si>
  <si>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</si>
  <si>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</si>
  <si>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</si>
  <si>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</si>
  <si>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</si>
  <si>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</si>
  <si>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</si>
  <si>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</si>
  <si>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</si>
  <si>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</si>
  <si>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</si>
  <si>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</si>
  <si>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</si>
  <si>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</si>
  <si>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</si>
  <si>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</si>
  <si>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</si>
  <si>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</si>
  <si>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</si>
  <si>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</si>
  <si>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</si>
  <si>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</si>
  <si>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</si>
  <si>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</si>
  <si>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</si>
  <si>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</si>
  <si>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</si>
  <si>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</si>
  <si>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</si>
  <si>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</si>
  <si>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</si>
  <si>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</si>
  <si>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</si>
  <si>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</si>
  <si>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</si>
  <si>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</si>
  <si>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</si>
  <si>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</si>
  <si>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</si>
  <si>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</si>
  <si>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</si>
  <si>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</si>
  <si>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</si>
  <si>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</si>
  <si>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</si>
  <si>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</si>
  <si>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</si>
  <si>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</si>
  <si>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</si>
  <si>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</si>
  <si>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</si>
  <si>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</si>
  <si>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</si>
  <si>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</si>
  <si>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</si>
  <si>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</si>
  <si>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</si>
  <si>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</si>
  <si>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</si>
  <si>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</si>
  <si>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</si>
  <si>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</si>
  <si>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</si>
  <si>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</si>
  <si>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</si>
  <si>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</si>
  <si>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</si>
  <si>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</si>
  <si>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</si>
  <si>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</si>
  <si>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</si>
  <si>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</si>
  <si>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</si>
  <si>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</si>
  <si>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</si>
  <si>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</si>
  <si>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</si>
  <si>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</si>
  <si>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</si>
  <si>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</si>
  <si>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</si>
  <si>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</si>
  <si>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</si>
  <si>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</si>
  <si>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</si>
  <si>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</si>
  <si>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</si>
  <si>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</si>
  <si>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</si>
  <si>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</si>
  <si>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</si>
  <si>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</si>
  <si>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</si>
  <si>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</si>
  <si>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</si>
  <si>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</si>
  <si>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</si>
  <si>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</si>
  <si>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</si>
  <si>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</si>
  <si>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</si>
  <si>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</si>
  <si>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</si>
  <si>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</si>
  <si>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</si>
  <si>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</si>
  <si>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</si>
  <si>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</si>
  <si>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</si>
  <si>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</si>
  <si>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</si>
  <si>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</si>
  <si>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</si>
  <si>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</si>
  <si>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</si>
  <si>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</si>
  <si>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</si>
  <si>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</si>
  <si>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</si>
  <si>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</si>
  <si>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</si>
  <si>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</si>
  <si>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</si>
  <si>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</si>
  <si>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</si>
  <si>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</si>
  <si>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</si>
  <si>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</si>
  <si>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</si>
  <si>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</si>
  <si>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</si>
  <si>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</si>
  <si>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</si>
  <si>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</si>
  <si>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</si>
  <si>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</si>
  <si>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</si>
  <si>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</si>
  <si>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</si>
  <si>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</si>
  <si>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</si>
  <si>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</si>
  <si>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</si>
  <si>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</si>
  <si>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</si>
  <si>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</si>
  <si>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</si>
  <si>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</si>
  <si>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</si>
  <si>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</si>
  <si>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</si>
  <si>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</si>
  <si>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</si>
  <si>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</si>
  <si>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</si>
  <si>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</si>
  <si>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</si>
  <si>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</si>
  <si>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</si>
  <si>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</si>
  <si>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</si>
  <si>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</si>
  <si>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</si>
  <si>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</si>
  <si>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</si>
  <si>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</si>
  <si>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</si>
  <si>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</si>
  <si>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</si>
  <si>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</si>
  <si>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</si>
  <si>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</si>
  <si>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</si>
  <si>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</si>
  <si>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</si>
  <si>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</si>
  <si>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</si>
  <si>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</si>
  <si>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</si>
  <si>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</si>
  <si>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</si>
  <si>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</si>
  <si>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</si>
  <si>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</si>
  <si>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</si>
  <si>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</si>
  <si>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</si>
  <si>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</si>
  <si>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</si>
  <si>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</si>
  <si>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</si>
  <si>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</si>
  <si>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</si>
  <si>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</si>
  <si>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</si>
  <si>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</si>
  <si>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</si>
  <si>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</si>
  <si>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</si>
  <si>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</si>
  <si>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</si>
  <si>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</si>
  <si>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</si>
  <si>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</si>
  <si>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</si>
  <si>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</si>
  <si>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</si>
  <si>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</si>
  <si>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</si>
  <si>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</si>
  <si>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</si>
  <si>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</si>
  <si>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</si>
  <si>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</si>
  <si>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</si>
  <si>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</si>
  <si>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</si>
  <si>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</si>
  <si>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</si>
  <si>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</si>
  <si>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</si>
  <si>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</si>
  <si>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</si>
  <si>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</si>
  <si>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</si>
  <si>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</si>
  <si>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</si>
  <si>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</si>
  <si>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</si>
  <si>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</si>
  <si>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</si>
  <si>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</si>
  <si>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</si>
  <si>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</si>
  <si>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</si>
  <si>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</si>
  <si>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</si>
  <si>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</si>
  <si>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</si>
  <si>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</si>
  <si>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</si>
  <si>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</si>
  <si>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</si>
  <si>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</si>
  <si>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</si>
  <si>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</si>
  <si>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</si>
  <si>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</si>
  <si>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</si>
  <si>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</si>
  <si>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</si>
  <si>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</si>
  <si>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</si>
  <si>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</si>
  <si>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</si>
  <si>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</si>
  <si>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</si>
  <si>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</si>
  <si>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</si>
  <si>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</si>
  <si>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</si>
  <si>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</si>
  <si>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</si>
  <si>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</si>
  <si>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</si>
  <si>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</si>
  <si>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</si>
  <si>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</si>
  <si>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</si>
  <si>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</si>
  <si>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</si>
  <si>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</si>
  <si>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</si>
  <si>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</si>
  <si>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</si>
  <si>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</si>
  <si>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</si>
  <si>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</si>
  <si>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</si>
  <si>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</si>
  <si>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</si>
  <si>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</si>
  <si>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</si>
  <si>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</si>
  <si>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</si>
  <si>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</si>
  <si>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</si>
  <si>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</si>
  <si>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</si>
  <si>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</si>
  <si>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</si>
  <si>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</si>
  <si>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</si>
  <si>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</si>
  <si>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</si>
  <si>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</si>
  <si>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</si>
  <si>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</si>
  <si>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</si>
  <si>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</si>
  <si>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</si>
  <si>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</si>
  <si>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</si>
  <si>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</si>
  <si>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</si>
  <si>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</si>
  <si>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</si>
  <si>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</si>
  <si>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</si>
  <si>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</si>
  <si>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</si>
  <si>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</si>
  <si>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</si>
  <si>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</si>
  <si>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</si>
  <si>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</si>
  <si>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</si>
  <si>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</si>
  <si>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</si>
  <si>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</si>
  <si>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</si>
  <si>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</si>
  <si>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</si>
  <si>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</si>
  <si>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</si>
  <si>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</si>
  <si>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</si>
  <si>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</si>
  <si>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</si>
  <si>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</si>
  <si>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</si>
  <si>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</si>
  <si>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</si>
  <si>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</si>
  <si>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</si>
  <si>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</si>
  <si>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</si>
  <si>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</si>
  <si>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</si>
  <si>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</si>
  <si>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</si>
  <si>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</si>
  <si>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</si>
  <si>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</si>
  <si>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</si>
  <si>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</si>
  <si>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</si>
  <si>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</si>
  <si>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</si>
  <si>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</si>
  <si>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</si>
  <si>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</si>
  <si>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</si>
  <si>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</si>
  <si>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</si>
  <si>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</si>
  <si>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</si>
  <si>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</si>
  <si>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</si>
  <si>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</si>
  <si>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</si>
  <si>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</si>
  <si>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</si>
  <si>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</si>
  <si>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</si>
  <si>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</si>
  <si>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</si>
  <si>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</si>
  <si>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</si>
  <si>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</si>
  <si>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</si>
  <si>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</si>
  <si>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</si>
  <si>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</si>
  <si>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</si>
  <si>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</si>
  <si>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</si>
  <si>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</si>
  <si>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</si>
  <si>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</si>
  <si>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</si>
  <si>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</si>
  <si>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</si>
  <si>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</si>
  <si>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</si>
  <si>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</si>
  <si>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</si>
  <si>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</si>
  <si>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</si>
  <si>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</si>
  <si>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</si>
  <si>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</si>
  <si>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</si>
  <si>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</si>
  <si>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</si>
  <si>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</si>
  <si>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</si>
  <si>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</si>
  <si>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</si>
  <si>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</si>
  <si>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</si>
  <si>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</si>
  <si>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</si>
  <si>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</si>
  <si>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</si>
  <si>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</si>
  <si>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</si>
  <si>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</si>
  <si>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</si>
  <si>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</si>
  <si>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</si>
  <si>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</si>
  <si>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</si>
  <si>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</si>
  <si>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</si>
  <si>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</si>
  <si>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</si>
  <si>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</si>
  <si>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</si>
  <si>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</si>
  <si>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</si>
  <si>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</si>
  <si>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</si>
  <si>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</si>
  <si>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</si>
  <si>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</si>
  <si>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</si>
  <si>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</si>
  <si>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</si>
  <si>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</si>
  <si>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</si>
  <si>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</si>
  <si>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</si>
  <si>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</si>
  <si>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</si>
  <si>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</si>
  <si>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</si>
  <si>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</si>
  <si>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</si>
  <si>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</si>
  <si>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</si>
  <si>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</si>
  <si>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</si>
  <si>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</si>
  <si>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</si>
  <si>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</si>
  <si>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</si>
  <si>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</si>
  <si>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</si>
  <si>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</si>
  <si>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</si>
  <si>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</si>
  <si>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</si>
  <si>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</si>
  <si>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</si>
  <si>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</si>
  <si>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</si>
  <si>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</si>
  <si>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</si>
  <si>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</si>
  <si>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</si>
  <si>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</si>
  <si>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</si>
  <si>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</si>
  <si>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</si>
  <si>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</si>
  <si>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</si>
  <si>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</si>
  <si>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</si>
  <si>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</si>
  <si>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</si>
  <si>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</si>
  <si>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</si>
  <si>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</si>
  <si>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</si>
  <si>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</si>
  <si>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</si>
  <si>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</si>
  <si>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</si>
  <si>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</si>
  <si>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</si>
  <si>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</si>
  <si>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</si>
  <si>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</si>
  <si>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</si>
  <si>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</si>
  <si>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</si>
  <si>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</si>
  <si>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</si>
  <si>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</si>
  <si>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</si>
  <si>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</si>
  <si>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</si>
  <si>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</si>
  <si>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</si>
  <si>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</si>
  <si>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</si>
  <si>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</si>
  <si>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</si>
  <si>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</si>
  <si>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</si>
  <si>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</si>
  <si>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</si>
  <si>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</si>
  <si>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</si>
  <si>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</si>
  <si>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</si>
  <si>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</si>
  <si>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</si>
  <si>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</si>
  <si>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</si>
  <si>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</si>
  <si>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</si>
  <si>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</si>
  <si>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</si>
  <si>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</si>
  <si>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</si>
  <si>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</si>
  <si>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</si>
  <si>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</si>
  <si>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</si>
  <si>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</si>
  <si>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</si>
  <si>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</si>
  <si>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</si>
  <si>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</si>
  <si>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</si>
  <si>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</si>
  <si>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</si>
  <si>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</si>
  <si>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</si>
  <si>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</si>
  <si>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</si>
  <si>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</si>
  <si>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</si>
  <si>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</si>
  <si>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</si>
  <si>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</si>
  <si>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</si>
  <si>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</si>
  <si>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</si>
  <si>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</si>
  <si>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</si>
  <si>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</si>
  <si>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</si>
  <si>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</si>
  <si>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</si>
  <si>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</si>
  <si>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</si>
  <si>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</si>
  <si>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</si>
  <si>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</si>
  <si>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</si>
  <si>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</si>
  <si>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</si>
  <si>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</si>
  <si>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</si>
  <si>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</si>
  <si>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</si>
  <si>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</si>
  <si>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</si>
  <si>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</si>
  <si>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</si>
  <si>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</si>
  <si>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</si>
  <si>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</si>
  <si>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</si>
  <si>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</si>
  <si>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</si>
  <si>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</si>
  <si>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</si>
  <si>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</si>
  <si>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</si>
  <si>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</si>
  <si>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</si>
  <si>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</si>
  <si>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</si>
  <si>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</si>
  <si>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</si>
  <si>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</si>
  <si>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</si>
  <si>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</si>
  <si>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</si>
  <si>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</si>
  <si>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</si>
  <si>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</si>
  <si>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</si>
  <si>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</si>
  <si>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</si>
  <si>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</si>
  <si>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</si>
  <si>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</si>
  <si>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</si>
  <si>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</si>
  <si>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</si>
  <si>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</si>
  <si>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</si>
  <si>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</si>
  <si>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</si>
  <si>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</si>
  <si>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</si>
  <si>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</si>
  <si>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</si>
  <si>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</si>
  <si>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</si>
  <si>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</si>
  <si>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</si>
  <si>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</si>
  <si>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</si>
  <si>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</si>
  <si>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</si>
  <si>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</si>
  <si>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</si>
  <si>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</si>
  <si>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</si>
  <si>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</si>
  <si>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</si>
  <si>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</si>
  <si>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</si>
  <si>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</si>
  <si>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</si>
  <si>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</si>
  <si>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</si>
  <si>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</si>
  <si>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</si>
  <si>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</si>
  <si>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</si>
  <si>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</si>
  <si>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</si>
  <si>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</si>
  <si>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</si>
  <si>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</si>
  <si>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</si>
  <si>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</si>
  <si>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</si>
  <si>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</si>
  <si>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</si>
  <si>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</si>
  <si>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</si>
  <si>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</si>
  <si>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</si>
  <si>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</si>
  <si>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</si>
  <si>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</si>
  <si>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</si>
  <si>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</si>
  <si>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</si>
  <si>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</si>
  <si>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</si>
  <si>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</si>
  <si>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</si>
  <si>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</si>
  <si>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</si>
  <si>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</si>
  <si>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</si>
  <si>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</si>
  <si>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</si>
  <si>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</si>
  <si>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</si>
  <si>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</si>
  <si>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</si>
  <si>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</si>
  <si>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</si>
  <si>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</si>
  <si>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</si>
  <si>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</si>
  <si>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</si>
  <si>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</si>
  <si>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</si>
  <si>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</si>
  <si>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</si>
  <si>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</si>
  <si>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</si>
  <si>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</si>
  <si>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</si>
  <si>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</si>
  <si>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</si>
  <si>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</si>
  <si>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</si>
  <si>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</si>
  <si>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</si>
  <si>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</si>
  <si>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</si>
  <si>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</si>
  <si>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</si>
  <si>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</si>
  <si>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</si>
  <si>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</si>
  <si>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</si>
  <si>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</si>
  <si>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</si>
  <si>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</si>
  <si>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</si>
  <si>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</si>
  <si>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</si>
  <si>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</si>
  <si>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</si>
  <si>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</si>
  <si>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</si>
  <si>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</si>
  <si>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</si>
  <si>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</si>
  <si>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</si>
  <si>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</si>
  <si>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</si>
  <si>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</si>
  <si>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</si>
  <si>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</si>
  <si>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</si>
  <si>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</si>
  <si>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</si>
  <si>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</si>
  <si>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</si>
  <si>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</si>
  <si>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</si>
  <si>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</si>
  <si>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</si>
  <si>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</si>
  <si>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</si>
  <si>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</si>
  <si>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</si>
  <si>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</si>
  <si>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</si>
  <si>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</si>
  <si>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</si>
  <si>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</si>
  <si>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</si>
  <si>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</si>
  <si>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</si>
  <si>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</si>
  <si>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</si>
  <si>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</si>
  <si>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</si>
  <si>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</si>
  <si>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</si>
  <si>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</si>
  <si>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</si>
  <si>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</si>
  <si>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</si>
  <si>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</si>
  <si>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</si>
  <si>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</si>
  <si>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</si>
  <si>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</si>
  <si>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</si>
  <si>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</si>
  <si>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</si>
  <si>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</si>
  <si>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</si>
  <si>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</si>
  <si>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</si>
  <si>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</si>
  <si>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</si>
  <si>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</si>
  <si>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</si>
  <si>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</si>
  <si>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</si>
  <si>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</si>
  <si>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</si>
  <si>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</si>
  <si>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</si>
  <si>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</si>
  <si>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</si>
  <si>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</si>
  <si>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</si>
  <si>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</si>
  <si>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</si>
  <si>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</si>
  <si>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</si>
  <si>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</si>
  <si>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</si>
  <si>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</si>
  <si>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</si>
  <si>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</si>
  <si>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</si>
  <si>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</si>
  <si>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</si>
  <si>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</si>
  <si>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</si>
  <si>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</si>
  <si>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</si>
  <si>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</si>
  <si>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</si>
  <si>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</si>
  <si>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</si>
  <si>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</si>
  <si>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</si>
  <si>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</si>
  <si>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</si>
  <si>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</si>
  <si>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</si>
  <si>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</si>
  <si>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</si>
  <si>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</si>
  <si>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</si>
  <si>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</si>
  <si>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</si>
  <si>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</si>
  <si>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</si>
  <si>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</si>
  <si>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</si>
  <si>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</si>
  <si>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</si>
  <si>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</si>
  <si>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</si>
  <si>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</si>
  <si>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</si>
  <si>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</si>
  <si>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</si>
  <si>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</si>
  <si>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</si>
  <si>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</si>
  <si>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</si>
  <si>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</si>
  <si>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</si>
  <si>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</si>
  <si>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</si>
  <si>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</si>
  <si>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</si>
  <si>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</si>
  <si>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</si>
  <si>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</si>
  <si>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</si>
  <si>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</si>
  <si>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</si>
  <si>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</si>
  <si>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</si>
  <si>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</si>
  <si>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</si>
  <si>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</si>
  <si>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</si>
  <si>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</si>
  <si>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</si>
  <si>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</si>
  <si>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</si>
  <si>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</si>
  <si>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</si>
  <si>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</si>
  <si>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</si>
  <si>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</si>
  <si>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</si>
  <si>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</si>
  <si>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</si>
  <si>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</si>
  <si>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</si>
  <si>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</si>
  <si>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</si>
  <si>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</si>
  <si>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</si>
  <si>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</si>
  <si>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</si>
  <si>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</si>
  <si>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</si>
  <si>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</si>
  <si>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</si>
  <si>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</si>
  <si>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</si>
  <si>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</si>
  <si>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</si>
  <si>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</si>
  <si>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</si>
  <si>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</si>
  <si>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</si>
  <si>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</si>
  <si>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</si>
  <si>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</si>
  <si>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</si>
  <si>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</si>
  <si>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</si>
  <si>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</si>
  <si>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</si>
  <si>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</si>
  <si>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</si>
  <si>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</si>
  <si>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</si>
  <si>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</si>
  <si>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</si>
  <si>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</si>
  <si>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</si>
  <si>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</si>
  <si>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</si>
  <si>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</si>
  <si>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</si>
  <si>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</si>
  <si>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</si>
  <si>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</si>
  <si>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</si>
  <si>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</si>
  <si>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</si>
  <si>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</si>
  <si>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</si>
  <si>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</si>
  <si>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</si>
  <si>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</si>
  <si>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</si>
  <si>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</si>
  <si>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</si>
  <si>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</si>
  <si>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</si>
  <si>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</si>
  <si>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</si>
  <si>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</si>
  <si>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</si>
  <si>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</si>
  <si>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</si>
  <si>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</si>
  <si>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</si>
  <si>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</si>
  <si>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</si>
  <si>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</si>
  <si>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</si>
  <si>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</si>
  <si>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</si>
  <si>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</si>
  <si>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</si>
  <si>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</si>
  <si>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</si>
  <si>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</si>
  <si>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</si>
  <si>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</si>
  <si>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</si>
  <si>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</si>
  <si>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</si>
  <si>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</si>
  <si>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</si>
  <si>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</si>
  <si>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</si>
  <si>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</si>
  <si>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</si>
  <si>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</si>
  <si>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</si>
  <si>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</si>
  <si>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</si>
  <si>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</si>
  <si>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</si>
  <si>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</si>
  <si>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</si>
  <si>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</si>
  <si>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</si>
  <si>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</si>
  <si>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</si>
  <si>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</si>
  <si>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</si>
  <si>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</si>
  <si>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</si>
  <si>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</si>
  <si>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</si>
  <si>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</si>
  <si>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</si>
  <si>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</si>
  <si>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</si>
  <si>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</si>
  <si>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</si>
  <si>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</si>
  <si>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</si>
  <si>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</si>
  <si>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</si>
  <si>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</si>
  <si>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</si>
  <si>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</si>
  <si>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</si>
  <si>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</si>
  <si>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</si>
  <si>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</si>
  <si>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</si>
  <si>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</si>
  <si>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</si>
  <si>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</si>
  <si>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</si>
  <si>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</si>
  <si>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</si>
  <si>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</si>
  <si>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</si>
  <si>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</si>
  <si>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</si>
  <si>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</si>
  <si>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</si>
  <si>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</si>
  <si>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</si>
  <si>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</si>
  <si>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</si>
  <si>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</si>
  <si>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</si>
  <si>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</si>
  <si>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</si>
  <si>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</si>
  <si>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</si>
  <si>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</si>
  <si>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</si>
  <si>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</si>
  <si>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</si>
  <si>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</si>
  <si>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</si>
  <si>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</si>
  <si>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</si>
  <si>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</si>
  <si>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</si>
  <si>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</si>
  <si>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</si>
  <si>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</si>
  <si>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</si>
  <si>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</si>
  <si>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</si>
  <si>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</si>
  <si>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</si>
  <si>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</si>
  <si>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</si>
  <si>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</si>
  <si>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</si>
  <si>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</si>
  <si>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</si>
  <si>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</si>
  <si>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</si>
  <si>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</si>
  <si>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</si>
  <si>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</si>
  <si>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</si>
  <si>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</si>
  <si>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</si>
  <si>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</si>
  <si>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</si>
  <si>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</si>
  <si>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</si>
  <si>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</si>
  <si>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</si>
  <si>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</si>
  <si>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</si>
  <si>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</si>
  <si>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</si>
  <si>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</si>
  <si>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</si>
  <si>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</si>
  <si>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</si>
  <si>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</si>
  <si>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</si>
  <si>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</si>
  <si>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</si>
  <si>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</si>
  <si>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</si>
  <si>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</si>
  <si>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</si>
  <si>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</si>
  <si>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</si>
  <si>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</si>
  <si>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</si>
  <si>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</si>
  <si>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</si>
  <si>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</si>
  <si>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</si>
  <si>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</si>
  <si>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</si>
  <si>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</si>
  <si>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</si>
  <si>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</si>
  <si>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</si>
  <si>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</si>
  <si>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</si>
  <si>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</si>
  <si>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</si>
  <si>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</si>
  <si>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</si>
  <si>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</si>
  <si>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</si>
  <si>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</si>
  <si>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</si>
  <si>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</si>
  <si>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</si>
  <si>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</si>
  <si>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</si>
  <si>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</si>
  <si>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</si>
  <si>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</si>
  <si>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</si>
  <si>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</si>
  <si>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</si>
  <si>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</si>
  <si>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</si>
  <si>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</si>
  <si>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</si>
  <si>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</si>
  <si>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</si>
  <si>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</si>
  <si>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</si>
  <si>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</si>
  <si>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</si>
  <si>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</si>
  <si>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</si>
  <si>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</si>
  <si>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</si>
  <si>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</si>
  <si>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</si>
  <si>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</si>
  <si>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</si>
  <si>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</si>
  <si>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</si>
  <si>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</si>
  <si>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</si>
  <si>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</si>
  <si>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</si>
  <si>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</si>
  <si>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</si>
  <si>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</si>
  <si>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</si>
  <si>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</si>
  <si>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</si>
  <si>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</si>
  <si>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</si>
  <si>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</si>
  <si>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</si>
  <si>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</si>
  <si>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</si>
  <si>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</si>
  <si>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</si>
  <si>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</si>
  <si>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</si>
  <si>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</si>
  <si>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</si>
  <si>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</si>
  <si>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</si>
  <si>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</si>
  <si>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</si>
  <si>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</si>
  <si>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</si>
  <si>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</si>
  <si>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</si>
  <si>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</si>
  <si>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</si>
  <si>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</si>
  <si>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</si>
  <si>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</si>
  <si>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</si>
  <si>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</si>
  <si>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</si>
  <si>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</si>
  <si>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</si>
  <si>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</si>
  <si>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</si>
  <si>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</si>
  <si>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</si>
  <si>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</si>
  <si>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</si>
  <si>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</si>
  <si>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</si>
  <si>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</si>
  <si>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</si>
  <si>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</si>
  <si>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</si>
  <si>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</si>
  <si>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</si>
  <si>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</si>
  <si>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</si>
  <si>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</si>
  <si>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</si>
  <si>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</si>
  <si>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</si>
  <si>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</si>
  <si>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</si>
  <si>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</si>
  <si>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</si>
  <si>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</si>
  <si>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</si>
  <si>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</si>
  <si>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</si>
  <si>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</si>
  <si>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</si>
  <si>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</si>
  <si>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</si>
  <si>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</si>
  <si>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</si>
  <si>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</si>
  <si>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</si>
  <si>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</si>
  <si>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</si>
  <si>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</si>
  <si>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</si>
  <si>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</si>
  <si>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</si>
  <si>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</si>
  <si>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</si>
  <si>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</si>
  <si>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</si>
  <si>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</si>
  <si>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</si>
  <si>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</si>
  <si>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</si>
  <si>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</si>
  <si>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</si>
  <si>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</si>
  <si>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</si>
  <si>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</si>
  <si>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</si>
  <si>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</si>
  <si>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</si>
  <si>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</si>
  <si>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</si>
  <si>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</si>
  <si>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</si>
  <si>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</si>
  <si>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</si>
  <si>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</si>
  <si>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</si>
  <si>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</si>
  <si>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</si>
  <si>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</si>
  <si>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</si>
  <si>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</si>
  <si>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</si>
  <si>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</si>
  <si>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</si>
  <si>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</si>
  <si>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</si>
  <si>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</si>
  <si>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</si>
  <si>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</si>
  <si>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</si>
  <si>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</si>
  <si>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</si>
  <si>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</si>
  <si>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</si>
  <si>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</si>
  <si>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</si>
  <si>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</si>
  <si>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</si>
  <si>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</si>
  <si>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</si>
  <si>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</si>
  <si>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</si>
  <si>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</si>
  <si>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</si>
  <si>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</si>
  <si>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</si>
  <si>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</si>
  <si>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</si>
  <si>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</si>
  <si>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</si>
  <si>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</si>
  <si>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</si>
  <si>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</si>
  <si>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</si>
  <si>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</si>
  <si>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</si>
  <si>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</si>
  <si>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</si>
  <si>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</si>
  <si>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</si>
  <si>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</si>
  <si>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</si>
  <si>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</si>
  <si>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</si>
  <si>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</si>
  <si>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</si>
  <si>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</si>
  <si>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</si>
  <si>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</si>
  <si>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</si>
  <si>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</si>
  <si>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</si>
  <si>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</si>
  <si>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</si>
  <si>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</si>
  <si>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</si>
  <si>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</si>
  <si>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</si>
  <si>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</si>
  <si>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</si>
  <si>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</si>
  <si>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</si>
  <si>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</si>
  <si>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</si>
  <si>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</si>
  <si>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</si>
  <si>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</si>
  <si>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</si>
  <si>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</si>
  <si>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</si>
  <si>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</si>
  <si>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</si>
  <si>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</si>
  <si>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</si>
  <si>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</si>
  <si>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</si>
  <si>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</si>
  <si>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</si>
  <si>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</si>
  <si>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</si>
  <si>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</si>
  <si>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</si>
  <si>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</si>
  <si>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</si>
  <si>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</si>
  <si>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</si>
  <si>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</si>
  <si>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</si>
  <si>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</si>
  <si>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</si>
  <si>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</si>
  <si>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</si>
  <si>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</si>
  <si>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</si>
  <si>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</si>
  <si>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</si>
  <si>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</si>
  <si>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</si>
  <si>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</si>
  <si>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</si>
  <si>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</si>
  <si>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</si>
  <si>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</si>
  <si>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</si>
  <si>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</si>
  <si>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</si>
  <si>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</si>
  <si>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</si>
  <si>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</si>
  <si>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</si>
  <si>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</si>
  <si>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</si>
  <si>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</si>
  <si>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</si>
  <si>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</si>
  <si>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</si>
  <si>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</si>
  <si>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</si>
  <si>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</si>
  <si>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</si>
  <si>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</si>
  <si>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</si>
  <si>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</si>
  <si>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</si>
  <si>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</si>
  <si>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</si>
  <si>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</si>
  <si>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</si>
  <si>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</si>
  <si>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</si>
  <si>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</si>
  <si>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</si>
  <si>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</si>
  <si>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</si>
  <si>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</si>
  <si>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</si>
  <si>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</si>
  <si>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</si>
  <si>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</si>
  <si>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</si>
  <si>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</si>
  <si>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</si>
  <si>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</si>
  <si>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</si>
  <si>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</si>
  <si>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</si>
  <si>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</si>
  <si>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</si>
  <si>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</si>
  <si>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</si>
  <si>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</si>
  <si>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</si>
  <si>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</si>
  <si>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</si>
  <si>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</si>
  <si>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</si>
  <si>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</si>
  <si>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</si>
  <si>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</si>
  <si>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</si>
  <si>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</si>
  <si>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</si>
  <si>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</si>
  <si>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</si>
  <si>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</si>
  <si>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</si>
  <si>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</si>
  <si>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</si>
  <si>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</si>
  <si>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</si>
  <si>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</si>
  <si>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</si>
  <si>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</si>
  <si>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</si>
  <si>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</si>
  <si>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</si>
  <si>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</si>
  <si>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</si>
  <si>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</si>
  <si>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</si>
  <si>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</si>
  <si>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</si>
  <si>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</si>
  <si>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</si>
  <si>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</si>
  <si>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</si>
  <si>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</si>
  <si>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</si>
  <si>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</si>
  <si>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</si>
  <si>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</si>
  <si>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</si>
  <si>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</si>
  <si>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</si>
  <si>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</si>
  <si>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</si>
  <si>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</si>
  <si>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</si>
  <si>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</si>
  <si>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</si>
  <si>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</si>
  <si>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</si>
  <si>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</si>
  <si>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</si>
  <si>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</si>
  <si>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</si>
  <si>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</si>
  <si>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</si>
  <si>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</si>
  <si>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</si>
  <si>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</si>
  <si>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</si>
  <si>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</si>
  <si>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</si>
  <si>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</si>
  <si>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</si>
  <si>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</si>
  <si>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</si>
  <si>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</si>
  <si>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</si>
  <si>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</si>
  <si>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</si>
  <si>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</si>
  <si>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</si>
  <si>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</si>
  <si>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</si>
  <si>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</si>
  <si>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</si>
  <si>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</si>
  <si>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</si>
  <si>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</si>
  <si>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</si>
  <si>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</si>
  <si>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</si>
  <si>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</si>
  <si>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</si>
  <si>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</si>
  <si>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</si>
  <si>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</si>
  <si>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</si>
  <si>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</si>
  <si>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</si>
  <si>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</si>
  <si>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</si>
  <si>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</si>
  <si>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</si>
  <si>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</si>
  <si>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</si>
  <si>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</si>
  <si>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</si>
  <si>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</si>
  <si>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</si>
  <si>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</si>
  <si>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</si>
  <si>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</si>
  <si>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</si>
  <si>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</si>
  <si>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</si>
  <si>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</si>
  <si>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</si>
  <si>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</si>
  <si>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</si>
  <si>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</si>
  <si>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</si>
  <si>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</si>
  <si>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</si>
  <si>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</si>
  <si>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</si>
  <si>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</si>
  <si>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</si>
  <si>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</si>
  <si>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</si>
  <si>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</si>
  <si>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</si>
  <si>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</si>
  <si>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</si>
  <si>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</si>
  <si>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</si>
  <si>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</si>
  <si>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</si>
  <si>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</si>
  <si>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</si>
  <si>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</si>
  <si>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</si>
  <si>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</si>
  <si>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</si>
  <si>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</si>
  <si>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</si>
  <si>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</si>
  <si>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</si>
  <si>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</si>
  <si>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</si>
  <si>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</si>
  <si>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</si>
  <si>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</si>
  <si>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</si>
  <si>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</si>
  <si>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</si>
  <si>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</si>
  <si>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</si>
  <si>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</si>
  <si>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</si>
  <si>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</si>
  <si>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</si>
  <si>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</si>
  <si>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</si>
  <si>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</si>
  <si>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</si>
  <si>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</si>
  <si>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</si>
  <si>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</si>
  <si>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</si>
  <si>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</si>
  <si>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</si>
  <si>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</si>
  <si>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</si>
  <si>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</si>
  <si>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</si>
  <si>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</si>
  <si>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</si>
  <si>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</si>
  <si>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</si>
  <si>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</si>
  <si>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</si>
  <si>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</si>
  <si>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</si>
  <si>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</si>
  <si>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</si>
  <si>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</si>
  <si>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</si>
  <si>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</si>
  <si>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</si>
  <si>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</si>
  <si>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</si>
  <si>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</si>
  <si>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</si>
  <si>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</si>
  <si>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</si>
  <si>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</si>
  <si>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</si>
  <si>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</si>
  <si>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</si>
  <si>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</si>
  <si>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</si>
  <si>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</si>
  <si>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</si>
  <si>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</si>
  <si>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</si>
  <si>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</si>
  <si>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</si>
  <si>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</si>
  <si>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</si>
  <si>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</si>
  <si>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</si>
  <si>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</si>
  <si>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</si>
  <si>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</si>
  <si>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</si>
  <si>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</si>
  <si>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</si>
  <si>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</si>
  <si>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</si>
  <si>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</si>
  <si>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</si>
  <si>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</si>
  <si>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</si>
  <si>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</si>
  <si>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</si>
  <si>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</si>
  <si>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</si>
  <si>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</si>
  <si>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</si>
  <si>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</si>
  <si>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</si>
  <si>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</si>
  <si>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</si>
  <si>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</si>
  <si>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</si>
  <si>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</si>
  <si>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</si>
  <si>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</si>
  <si>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</si>
  <si>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</si>
  <si>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</si>
  <si>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</si>
  <si>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</si>
  <si>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</si>
  <si>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</si>
  <si>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</si>
  <si>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</si>
  <si>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</si>
  <si>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</si>
  <si>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</si>
  <si>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</si>
  <si>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</si>
  <si>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</si>
  <si>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</si>
  <si>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</si>
  <si>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</si>
  <si>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</si>
  <si>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</si>
  <si>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</si>
  <si>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</si>
  <si>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</si>
  <si>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</si>
  <si>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</si>
  <si>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</si>
  <si>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</si>
  <si>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</si>
  <si>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</si>
  <si>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</si>
  <si>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</si>
  <si>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</si>
  <si>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</si>
  <si>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</si>
  <si>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</si>
  <si>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</si>
  <si>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</si>
  <si>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</si>
  <si>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</si>
  <si>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</si>
  <si>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</si>
  <si>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</si>
  <si>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</si>
  <si>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</si>
  <si>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</si>
  <si>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</si>
  <si>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</si>
  <si>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</si>
  <si>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</si>
  <si>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</si>
  <si>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</si>
  <si>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</si>
  <si>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</si>
  <si>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</si>
  <si>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</si>
  <si>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</si>
  <si>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</si>
  <si>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</si>
  <si>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</si>
  <si>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</si>
  <si>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</si>
  <si>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</si>
  <si>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</si>
  <si>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</si>
  <si>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</si>
  <si>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</si>
  <si>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</si>
  <si>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</si>
  <si>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</si>
  <si>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</si>
  <si>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</si>
  <si>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</si>
  <si>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</si>
  <si>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</si>
  <si>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</si>
  <si>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</si>
  <si>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</si>
  <si>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</si>
  <si>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</si>
  <si>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</si>
  <si>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</si>
  <si>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</si>
  <si>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</si>
  <si>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</si>
  <si>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</si>
  <si>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</si>
  <si>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</si>
  <si>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</si>
  <si>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</si>
  <si>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</si>
  <si>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</si>
  <si>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</si>
  <si>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</si>
  <si>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</si>
  <si>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</si>
  <si>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</si>
  <si>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</si>
  <si>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</si>
  <si>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</si>
  <si>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</si>
  <si>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</si>
  <si>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</si>
  <si>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</si>
  <si>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</si>
  <si>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</si>
  <si>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</si>
  <si>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</si>
  <si>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</si>
  <si>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</si>
  <si>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</si>
  <si>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</si>
  <si>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</si>
  <si>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</si>
  <si>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</si>
  <si>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</si>
  <si>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</si>
  <si>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</si>
  <si>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</si>
  <si>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</si>
  <si>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</si>
  <si>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</si>
  <si>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</si>
  <si>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</si>
  <si>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</si>
  <si>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</si>
  <si>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</si>
  <si>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</si>
  <si>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</si>
  <si>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</si>
  <si>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</si>
  <si>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</si>
  <si>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</si>
  <si>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</si>
  <si>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</si>
  <si>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</si>
  <si>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</si>
  <si>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</si>
  <si>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</si>
  <si>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</si>
  <si>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</si>
  <si>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</si>
  <si>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</si>
  <si>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</si>
  <si>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</si>
  <si>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</si>
  <si>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</si>
  <si>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</si>
  <si>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</si>
  <si>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</si>
  <si>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</si>
  <si>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</si>
  <si>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</si>
  <si>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</si>
  <si>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</si>
  <si>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</si>
  <si>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</si>
  <si>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</si>
  <si>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</si>
  <si>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</si>
  <si>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</si>
  <si>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</si>
  <si>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</si>
  <si>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</si>
  <si>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</si>
  <si>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</si>
  <si>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</si>
  <si>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</si>
  <si>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</si>
  <si>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</si>
  <si>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</si>
  <si>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</si>
  <si>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</si>
  <si>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</si>
  <si>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</si>
  <si>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</si>
  <si>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</si>
  <si>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</si>
  <si>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</si>
  <si>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</si>
  <si>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</si>
  <si>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</si>
  <si>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</si>
  <si>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</si>
  <si>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</si>
  <si>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</si>
  <si>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</si>
  <si>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</si>
  <si>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</si>
  <si>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</si>
  <si>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</si>
  <si>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</si>
  <si>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</si>
  <si>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</si>
  <si>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</si>
  <si>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</si>
  <si>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</si>
  <si>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</si>
  <si>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</si>
  <si>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</si>
  <si>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</si>
  <si>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</si>
  <si>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</si>
  <si>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</si>
  <si>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</si>
  <si>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</si>
  <si>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</si>
  <si>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</si>
  <si>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</si>
  <si>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</si>
  <si>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</si>
  <si>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</si>
  <si>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</si>
  <si>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</si>
  <si>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</si>
  <si>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</si>
  <si>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</si>
  <si>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</si>
  <si>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</si>
  <si>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</si>
  <si>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</si>
  <si>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</si>
  <si>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</si>
  <si>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</si>
  <si>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</si>
  <si>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</si>
  <si>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</si>
  <si>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</si>
  <si>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</si>
  <si>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</si>
  <si>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</si>
  <si>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</si>
  <si>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</si>
  <si>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</si>
  <si>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</si>
  <si>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</si>
  <si>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</si>
  <si>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</si>
  <si>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</si>
  <si>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</si>
  <si>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</si>
  <si>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</si>
  <si>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</si>
  <si>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</si>
  <si>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</si>
  <si>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</si>
  <si>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</si>
  <si>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</si>
  <si>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</si>
  <si>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</si>
  <si>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</si>
  <si>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</si>
  <si>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</si>
  <si>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</si>
  <si>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</si>
  <si>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</si>
  <si>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</si>
  <si>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</si>
  <si>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</si>
  <si>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</si>
  <si>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</si>
  <si>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</si>
  <si>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</si>
  <si>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</si>
  <si>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</si>
  <si>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</si>
  <si>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</si>
  <si>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</si>
  <si>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</si>
  <si>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</si>
  <si>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</si>
  <si>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</si>
  <si>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</si>
  <si>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</si>
  <si>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</si>
  <si>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</si>
  <si>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</si>
  <si>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</si>
  <si>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</si>
  <si>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</si>
  <si>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</si>
  <si>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</si>
  <si>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</si>
  <si>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</si>
  <si>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</si>
  <si>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</si>
  <si>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</si>
  <si>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</si>
  <si>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</si>
  <si>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</si>
  <si>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</si>
  <si>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</si>
  <si>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</si>
  <si>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</si>
  <si>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</si>
  <si>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</si>
  <si>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</si>
  <si>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</si>
  <si>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</si>
  <si>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</si>
  <si>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</si>
  <si>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</si>
  <si>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</si>
  <si>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</si>
  <si>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</si>
  <si>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</si>
  <si>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</si>
  <si>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</si>
  <si>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</si>
  <si>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</si>
  <si>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</si>
  <si>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</si>
  <si>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</si>
  <si>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</si>
  <si>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</si>
  <si>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</si>
  <si>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</si>
  <si>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</si>
  <si>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</si>
  <si>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</si>
  <si>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</si>
  <si>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</si>
  <si>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</si>
  <si>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</si>
  <si>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</si>
  <si>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</si>
  <si>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</si>
  <si>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</si>
  <si>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</si>
  <si>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</si>
  <si>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</si>
  <si>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</si>
  <si>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</si>
  <si>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</si>
  <si>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</si>
  <si>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</si>
  <si>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</si>
  <si>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</si>
  <si>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</si>
  <si>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</si>
  <si>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</si>
  <si>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</si>
  <si>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</si>
  <si>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</si>
  <si>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</si>
  <si>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</si>
  <si>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</si>
  <si>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</si>
  <si>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</si>
  <si>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</si>
  <si>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</si>
  <si>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</si>
  <si>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</si>
  <si>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</si>
  <si>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</si>
  <si>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</si>
  <si>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</si>
  <si>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</si>
  <si>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</si>
  <si>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</si>
  <si>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</si>
  <si>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</si>
  <si>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</si>
  <si>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</si>
  <si>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</si>
  <si>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</si>
  <si>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</si>
  <si>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</si>
  <si>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</si>
  <si>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</si>
  <si>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</si>
  <si>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</si>
  <si>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</si>
  <si>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</si>
  <si>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</si>
  <si>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</si>
  <si>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</si>
  <si>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</si>
  <si>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</si>
  <si>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</si>
  <si>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</si>
  <si>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</si>
  <si>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</si>
  <si>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</si>
  <si>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</si>
  <si>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</si>
  <si>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</si>
  <si>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</si>
  <si>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</si>
  <si>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</si>
  <si>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</si>
  <si>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</si>
  <si>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</si>
  <si>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</si>
  <si>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</si>
  <si>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</si>
  <si>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</si>
  <si>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</si>
  <si>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</si>
  <si>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</si>
  <si>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</si>
  <si>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</si>
  <si>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</si>
  <si>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</si>
  <si>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</si>
  <si>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</si>
  <si>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</si>
  <si>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</si>
  <si>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</si>
  <si>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</si>
  <si>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</si>
  <si>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</si>
  <si>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</si>
  <si>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</si>
  <si>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</si>
  <si>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</si>
  <si>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</si>
  <si>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</si>
  <si>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</si>
  <si>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</si>
  <si>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</si>
  <si>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</si>
  <si>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</si>
  <si>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</si>
  <si>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</si>
  <si>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</si>
  <si>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</si>
  <si>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</si>
  <si>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</si>
  <si>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</si>
  <si>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</si>
  <si>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</si>
  <si>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</si>
  <si>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</si>
  <si>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</si>
  <si>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</si>
  <si>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</si>
  <si>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</si>
  <si>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</si>
  <si>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</si>
  <si>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</si>
  <si>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</si>
  <si>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</si>
  <si>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</si>
  <si>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</si>
  <si>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</si>
  <si>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</si>
  <si>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</si>
  <si>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</si>
  <si>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</si>
  <si>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</si>
  <si>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</si>
  <si>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</si>
  <si>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</si>
  <si>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</si>
  <si>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</si>
  <si>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</si>
  <si>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</si>
  <si>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</si>
  <si>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</si>
  <si>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</si>
  <si>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</si>
  <si>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</si>
  <si>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</si>
  <si>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</si>
  <si>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</si>
  <si>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</si>
  <si>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</si>
  <si>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</si>
  <si>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</si>
  <si>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</si>
  <si>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</si>
  <si>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</si>
  <si>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</si>
  <si>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</si>
  <si>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</si>
  <si>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</si>
  <si>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</si>
  <si>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</si>
  <si>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</si>
  <si>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</si>
  <si>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</si>
  <si>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</si>
  <si>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</si>
  <si>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</si>
  <si>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</si>
  <si>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</si>
  <si>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</si>
  <si>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</si>
  <si>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</si>
  <si>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</si>
  <si>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</si>
  <si>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</si>
  <si>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</si>
  <si>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</si>
  <si>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</si>
  <si>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</si>
  <si>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</si>
  <si>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</si>
  <si>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</si>
  <si>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</si>
  <si>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</si>
  <si>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</si>
  <si>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</si>
  <si>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</si>
  <si>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</si>
  <si>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</si>
  <si>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</si>
  <si>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</si>
  <si>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</si>
  <si>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</si>
  <si>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</si>
  <si>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</si>
  <si>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</si>
  <si>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</si>
  <si>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</si>
  <si>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</si>
  <si>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</si>
  <si>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</si>
  <si>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</si>
  <si>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</si>
  <si>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</si>
  <si>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</si>
  <si>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</si>
  <si>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</si>
  <si>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</si>
  <si>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</si>
  <si>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</si>
  <si>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</si>
  <si>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</si>
  <si>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</si>
  <si>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</si>
  <si>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</si>
  <si>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</si>
  <si>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</si>
  <si>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</si>
  <si>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</si>
  <si>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</si>
  <si>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</si>
  <si>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</si>
  <si>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</si>
  <si>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</si>
  <si>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</si>
  <si>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</si>
  <si>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</si>
  <si>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</si>
  <si>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</si>
  <si>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</si>
  <si>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</si>
  <si>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</si>
  <si>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</si>
  <si>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</si>
  <si>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</si>
  <si>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</si>
  <si>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</si>
  <si>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</si>
  <si>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</si>
  <si>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</si>
  <si>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</si>
  <si>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</si>
  <si>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</si>
  <si>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</si>
  <si>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</si>
  <si>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</si>
  <si>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</si>
  <si>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</si>
  <si>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</si>
  <si>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</si>
  <si>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</si>
  <si>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</si>
  <si>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</si>
  <si>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</si>
  <si>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</si>
  <si>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</si>
  <si>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</si>
  <si>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</si>
  <si>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</si>
  <si>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</si>
  <si>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</si>
  <si>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</si>
  <si>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</si>
  <si>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</si>
  <si>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</si>
  <si>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</si>
  <si>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</si>
  <si>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</si>
  <si>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</si>
  <si>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</si>
  <si>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</si>
  <si>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</si>
  <si>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</si>
  <si>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</si>
  <si>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</si>
  <si>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</si>
  <si>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</si>
  <si>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</si>
  <si>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</si>
  <si>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</si>
  <si>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</si>
  <si>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</si>
  <si>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</si>
  <si>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</si>
  <si>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</si>
  <si>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</si>
  <si>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</si>
  <si>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</si>
  <si>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</si>
  <si>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</si>
  <si>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</si>
  <si>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</si>
  <si>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</si>
  <si>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</si>
  <si>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</si>
  <si>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</si>
  <si>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</si>
  <si>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</si>
  <si>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</si>
  <si>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</si>
  <si>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</si>
  <si>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</si>
  <si>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</si>
  <si>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</si>
  <si>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</si>
  <si>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</si>
  <si>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</si>
  <si>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</si>
  <si>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</si>
  <si>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</si>
  <si>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</si>
  <si>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</si>
  <si>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</si>
  <si>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</si>
  <si>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</si>
  <si>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</si>
  <si>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</si>
  <si>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</si>
  <si>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</si>
  <si>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</si>
  <si>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</si>
  <si>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</si>
  <si>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</si>
  <si>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</si>
  <si>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</si>
  <si>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</si>
  <si>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</si>
  <si>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</si>
  <si>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</si>
  <si>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</si>
  <si>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</si>
  <si>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</si>
  <si>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</si>
  <si>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</si>
  <si>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</si>
  <si>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</si>
  <si>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</si>
  <si>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</si>
  <si>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</si>
  <si>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</si>
  <si>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</si>
  <si>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</si>
  <si>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</si>
  <si>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</si>
  <si>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</si>
  <si>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</si>
  <si>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</si>
  <si>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</si>
  <si>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</si>
  <si>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</si>
  <si>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</si>
  <si>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</si>
  <si>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</si>
  <si>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</si>
  <si>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</si>
  <si>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</si>
  <si>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</si>
  <si>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</si>
  <si>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</si>
  <si>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</si>
  <si>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</si>
  <si>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</si>
  <si>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</si>
  <si>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</si>
  <si>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</si>
  <si>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</si>
  <si>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</si>
  <si>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</si>
  <si>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</si>
  <si>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</si>
  <si>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</si>
  <si>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</si>
  <si>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</si>
  <si>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</si>
  <si>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</si>
  <si>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</si>
  <si>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</si>
  <si>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</si>
  <si>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</si>
  <si>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</si>
  <si>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</si>
  <si>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</si>
  <si>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</si>
  <si>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</si>
  <si>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</si>
  <si>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</si>
  <si>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</si>
  <si>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</si>
  <si>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</si>
  <si>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</si>
  <si>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</si>
  <si>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</si>
  <si>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</si>
  <si>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</si>
  <si>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</si>
  <si>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</si>
  <si>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</si>
  <si>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</si>
  <si>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</si>
  <si>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</si>
  <si>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</si>
  <si>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</si>
  <si>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</si>
  <si>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</si>
  <si>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</si>
  <si>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</si>
  <si>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</si>
  <si>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</si>
  <si>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</si>
  <si>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</si>
  <si>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</si>
  <si>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</si>
  <si>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</si>
  <si>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</si>
  <si>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</si>
  <si>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</si>
  <si>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</si>
  <si>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</si>
  <si>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</si>
  <si>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</si>
  <si>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</si>
  <si>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</si>
  <si>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</si>
  <si>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</si>
  <si>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</si>
  <si>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</si>
  <si>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</si>
  <si>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</si>
  <si>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</si>
  <si>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</si>
  <si>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</si>
  <si>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</si>
  <si>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</si>
  <si>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</si>
  <si>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</si>
  <si>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</si>
  <si>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</si>
  <si>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</si>
  <si>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</si>
  <si>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</si>
  <si>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</si>
  <si>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</si>
  <si>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</si>
  <si>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</si>
  <si>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</si>
  <si>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</si>
  <si>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</si>
  <si>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</si>
  <si>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</si>
  <si>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</si>
  <si>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</si>
  <si>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</si>
  <si>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</si>
  <si>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</si>
  <si>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</si>
  <si>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</si>
  <si>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</si>
  <si>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</si>
  <si>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</si>
  <si>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</si>
  <si>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</si>
  <si>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</si>
  <si>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</si>
  <si>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</si>
  <si>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</si>
  <si>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</si>
  <si>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</si>
  <si>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</si>
  <si>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</si>
  <si>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</si>
  <si>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</si>
  <si>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</si>
  <si>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</si>
  <si>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</si>
  <si>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</si>
  <si>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</si>
  <si>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</si>
  <si>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</si>
  <si>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</si>
  <si>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</si>
  <si>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</si>
  <si>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</si>
  <si>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</si>
  <si>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</si>
  <si>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</si>
  <si>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</si>
  <si>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</si>
  <si>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</si>
  <si>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</si>
  <si>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</si>
  <si>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</si>
  <si>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</si>
  <si>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</si>
  <si>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</si>
  <si>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</si>
  <si>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</si>
  <si>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</si>
  <si>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</si>
  <si>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</si>
  <si>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</si>
  <si>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</si>
  <si>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</si>
  <si>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</si>
  <si>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</si>
  <si>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</si>
  <si>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</si>
  <si>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</si>
  <si>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</si>
  <si>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</si>
  <si>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</si>
  <si>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</si>
  <si>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</si>
  <si>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</si>
  <si>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</si>
  <si>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</si>
  <si>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</si>
  <si>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</si>
  <si>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</si>
  <si>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</si>
  <si>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</si>
  <si>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</si>
  <si>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</si>
  <si>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</si>
  <si>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</si>
  <si>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</si>
  <si>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</si>
  <si>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</si>
  <si>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</si>
  <si>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</si>
  <si>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</si>
  <si>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</si>
  <si>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</si>
  <si>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</si>
  <si>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</si>
  <si>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</si>
  <si>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</si>
  <si>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</si>
  <si>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</si>
  <si>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</si>
  <si>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</si>
  <si>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</si>
  <si>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</si>
  <si>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</si>
  <si>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</si>
  <si>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</si>
  <si>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</si>
  <si>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</si>
  <si>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</si>
  <si>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</si>
  <si>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</si>
  <si>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</si>
  <si>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</si>
  <si>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</si>
  <si>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</si>
  <si>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</si>
  <si>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</si>
  <si>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</si>
  <si>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</si>
  <si>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</si>
  <si>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</si>
  <si>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</si>
  <si>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</si>
  <si>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</si>
  <si>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</si>
  <si>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</si>
  <si>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</si>
  <si>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</si>
  <si>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</si>
  <si>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</si>
  <si>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</si>
  <si>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</si>
  <si>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</si>
  <si>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</si>
  <si>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</si>
  <si>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</si>
  <si>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</si>
  <si>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</si>
  <si>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</si>
  <si>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</si>
  <si>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</si>
  <si>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</si>
  <si>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</si>
  <si>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</si>
  <si>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</si>
  <si>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</si>
  <si>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</si>
  <si>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</si>
  <si>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</si>
  <si>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</si>
  <si>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</si>
  <si>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</si>
  <si>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</si>
  <si>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</si>
  <si>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</si>
  <si>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</si>
  <si>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</si>
  <si>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</si>
  <si>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</si>
  <si>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</si>
  <si>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</si>
  <si>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</si>
  <si>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</si>
  <si>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</si>
  <si>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</si>
  <si>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</si>
  <si>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</si>
  <si>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</si>
  <si>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</si>
  <si>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</si>
  <si>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</si>
  <si>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</si>
  <si>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</si>
  <si>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</si>
  <si>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</si>
  <si>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</si>
  <si>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</si>
  <si>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</si>
  <si>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</si>
  <si>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</si>
  <si>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</si>
  <si>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</si>
  <si>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</si>
  <si>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</si>
  <si>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</si>
  <si>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</si>
  <si>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</si>
  <si>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</si>
  <si>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</si>
  <si>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</si>
  <si>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</si>
  <si>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</si>
  <si>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</si>
  <si>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</si>
  <si>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</si>
  <si>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</si>
  <si>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</si>
  <si>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</si>
  <si>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</si>
  <si>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</si>
  <si>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</si>
  <si>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</si>
  <si>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</si>
  <si>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</si>
  <si>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</si>
  <si>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</si>
  <si>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</si>
  <si>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</si>
  <si>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</si>
  <si>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</si>
  <si>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</si>
  <si>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</si>
  <si>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</si>
  <si>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</si>
  <si>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</si>
  <si>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</si>
  <si>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</si>
  <si>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</si>
  <si>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</si>
  <si>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</si>
  <si>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</si>
  <si>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</si>
  <si>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</si>
  <si>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</si>
  <si>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</si>
  <si>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</si>
  <si>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</si>
  <si>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</si>
  <si>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</si>
  <si>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</si>
  <si>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</si>
  <si>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</si>
  <si>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</si>
  <si>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</si>
  <si>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</si>
  <si>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</si>
  <si>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</si>
  <si>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</si>
  <si>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</si>
  <si>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</si>
  <si>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</si>
  <si>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</si>
  <si>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</si>
  <si>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</si>
  <si>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</si>
  <si>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</si>
  <si>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</si>
  <si>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</si>
  <si>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</si>
  <si>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</si>
  <si>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</si>
  <si>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</si>
  <si>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</si>
  <si>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</si>
  <si>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</si>
  <si>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</si>
  <si>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</si>
  <si>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</si>
  <si>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</si>
  <si>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</si>
  <si>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</si>
  <si>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</si>
  <si>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</si>
  <si>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</si>
  <si>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</si>
  <si>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</si>
  <si>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</si>
  <si>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</si>
  <si>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</si>
  <si>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</si>
  <si>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</si>
  <si>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</si>
  <si>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</si>
  <si>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</si>
  <si>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</si>
  <si>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</si>
  <si>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</si>
  <si>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</si>
  <si>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</si>
  <si>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</si>
  <si>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</si>
  <si>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</si>
  <si>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</si>
  <si>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</si>
  <si>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</si>
  <si>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</si>
  <si>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</si>
  <si>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</si>
  <si>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</si>
  <si>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</si>
  <si>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</si>
  <si>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</si>
  <si>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</si>
  <si>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</si>
  <si>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</si>
  <si>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</si>
  <si>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</si>
  <si>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</si>
  <si>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</si>
  <si>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</si>
  <si>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</si>
  <si>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</si>
  <si>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</si>
  <si>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</si>
  <si>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</si>
  <si>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</si>
  <si>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</si>
  <si>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</si>
  <si>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</si>
  <si>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</si>
  <si>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</si>
  <si>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</si>
  <si>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</si>
  <si>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</si>
  <si>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</si>
  <si>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</si>
  <si>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</si>
  <si>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</si>
  <si>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</si>
  <si>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</si>
  <si>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</si>
  <si>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</si>
  <si>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</si>
  <si>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</si>
  <si>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</si>
  <si>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</si>
  <si>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</si>
  <si>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</si>
  <si>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</si>
  <si>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</si>
  <si>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</si>
  <si>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</si>
  <si>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</si>
  <si>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</si>
  <si>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</si>
  <si>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</si>
  <si>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</si>
  <si>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</si>
  <si>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</si>
  <si>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</si>
  <si>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</si>
  <si>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</si>
  <si>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</si>
  <si>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</si>
  <si>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</si>
  <si>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</si>
  <si>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</si>
  <si>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</si>
  <si>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</si>
  <si>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</si>
  <si>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</si>
  <si>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</si>
  <si>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</si>
  <si>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</si>
  <si>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</si>
  <si>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</si>
  <si>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</si>
  <si>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</si>
  <si>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</si>
  <si>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</si>
  <si>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</si>
  <si>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</si>
  <si>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</si>
  <si>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</si>
  <si>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</si>
  <si>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</si>
  <si>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</si>
  <si>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</si>
  <si>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</si>
  <si>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</si>
  <si>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</si>
  <si>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</si>
  <si>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</si>
  <si>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</si>
  <si>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</si>
  <si>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</si>
  <si>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</si>
  <si>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</si>
  <si>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</si>
  <si>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</si>
  <si>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</si>
  <si>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</si>
  <si>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</si>
  <si>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</si>
  <si>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</si>
  <si>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</si>
  <si>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</si>
  <si>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</si>
  <si>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</si>
  <si>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</si>
  <si>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</si>
  <si>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</si>
  <si>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</si>
  <si>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</si>
  <si>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</si>
  <si>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</si>
  <si>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</si>
  <si>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</si>
  <si>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</si>
  <si>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</si>
  <si>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</si>
  <si>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</si>
  <si>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</si>
  <si>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</si>
  <si>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</si>
  <si>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</si>
  <si>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</si>
  <si>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</si>
  <si>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</si>
  <si>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</si>
  <si>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</si>
  <si>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</si>
  <si>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</si>
  <si>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</si>
  <si>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</si>
  <si>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</si>
  <si>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</si>
  <si>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</si>
  <si>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</si>
  <si>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</si>
  <si>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</si>
  <si>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</si>
  <si>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</si>
  <si>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</si>
  <si>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</si>
  <si>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</si>
  <si>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</si>
  <si>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</si>
  <si>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</si>
  <si>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</si>
  <si>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</si>
  <si>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</si>
  <si>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</si>
  <si>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</si>
  <si>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</si>
  <si>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</si>
  <si>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</si>
  <si>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</si>
  <si>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</si>
  <si>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</si>
  <si>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</si>
  <si>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</si>
  <si>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</si>
  <si>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</si>
  <si>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</si>
  <si>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</si>
  <si>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</si>
  <si>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</si>
  <si>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</si>
  <si>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</si>
  <si>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</si>
  <si>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</si>
  <si>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</si>
  <si>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</si>
  <si>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</si>
  <si>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</si>
  <si>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</si>
  <si>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</si>
  <si>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</si>
  <si>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</si>
  <si>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</si>
  <si>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</si>
  <si>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</si>
  <si>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</si>
  <si>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</si>
  <si>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</si>
  <si>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</si>
  <si>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</si>
  <si>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</si>
  <si>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</si>
  <si>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</si>
  <si>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</si>
  <si>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</si>
  <si>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</si>
  <si>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</si>
  <si>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</si>
  <si>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</si>
  <si>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</si>
  <si>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</si>
  <si>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</si>
  <si>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</si>
  <si>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</si>
  <si>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</si>
  <si>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</si>
  <si>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</si>
  <si>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</si>
  <si>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</si>
  <si>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</si>
  <si>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</si>
  <si>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</si>
  <si>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</si>
  <si>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</si>
  <si>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</si>
  <si>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</si>
  <si>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</si>
  <si>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</si>
  <si>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</si>
  <si>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</si>
  <si>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</si>
  <si>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</si>
  <si>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</si>
  <si>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</si>
  <si>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</si>
  <si>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</si>
  <si>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</si>
  <si>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</si>
  <si>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</si>
  <si>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</si>
  <si>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</si>
  <si>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</si>
  <si>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</si>
  <si>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</si>
  <si>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</si>
  <si>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</si>
  <si>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</si>
  <si>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</si>
  <si>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</si>
  <si>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</si>
  <si>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</si>
  <si>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</si>
  <si>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</si>
  <si>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</si>
  <si>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</si>
  <si>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</si>
  <si>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</si>
  <si>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</si>
  <si>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</si>
  <si>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</si>
  <si>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</si>
  <si>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</si>
  <si>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</si>
  <si>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</si>
  <si>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</si>
  <si>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</si>
  <si>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</si>
  <si>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</si>
  <si>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</si>
  <si>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</si>
  <si>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</si>
  <si>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</si>
  <si>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</si>
  <si>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</si>
  <si>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</si>
  <si>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</si>
  <si>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</si>
  <si>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</si>
  <si>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</si>
  <si>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</si>
  <si>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</si>
  <si>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</si>
  <si>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</si>
  <si>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</si>
  <si>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</si>
  <si>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</si>
  <si>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</si>
  <si>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</si>
  <si>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</si>
  <si>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</si>
  <si>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</si>
  <si>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</si>
  <si>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</si>
  <si>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</si>
  <si>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</si>
  <si>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</si>
  <si>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</si>
  <si>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</si>
  <si>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</si>
  <si>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</si>
  <si>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</si>
  <si>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</si>
  <si>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</si>
  <si>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</si>
  <si>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</si>
  <si>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</si>
  <si>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</si>
  <si>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</si>
  <si>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</si>
  <si>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</si>
  <si>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</si>
  <si>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</si>
  <si>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</si>
  <si>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</si>
  <si>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</si>
  <si>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</si>
  <si>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</si>
  <si>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</si>
  <si>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</si>
  <si>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</si>
  <si>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</si>
  <si>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</si>
  <si>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</si>
  <si>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</si>
  <si>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</si>
  <si>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</si>
  <si>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</si>
  <si>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</si>
  <si>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</si>
  <si>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</si>
  <si>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</si>
  <si>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</si>
  <si>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</si>
  <si>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</si>
  <si>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</si>
  <si>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</si>
  <si>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</si>
  <si>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</si>
  <si>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</si>
  <si>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</si>
  <si>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</si>
  <si>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</si>
  <si>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</si>
  <si>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</si>
  <si>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</si>
  <si>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</si>
  <si>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</si>
  <si>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</si>
  <si>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</si>
  <si>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</si>
  <si>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</si>
  <si>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</si>
  <si>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</si>
  <si>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</si>
  <si>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</si>
  <si>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</si>
  <si>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</si>
  <si>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</si>
  <si>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</si>
  <si>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</si>
  <si>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</si>
  <si>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</si>
  <si>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</si>
  <si>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</si>
  <si>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</si>
  <si>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</si>
  <si>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</si>
  <si>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</si>
  <si>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</si>
  <si>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</si>
  <si>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</si>
  <si>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</si>
  <si>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</si>
  <si>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</si>
  <si>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</si>
  <si>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</si>
  <si>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</si>
  <si>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</si>
  <si>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</si>
  <si>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</si>
  <si>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</si>
  <si>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</si>
  <si>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</si>
  <si>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</si>
  <si>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</si>
  <si>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</si>
  <si>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</si>
  <si>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</si>
  <si>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</si>
  <si>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</si>
  <si>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</si>
  <si>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</si>
  <si>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</si>
  <si>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</si>
  <si>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</si>
  <si>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</si>
  <si>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</si>
  <si>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</si>
  <si>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</si>
  <si>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</si>
  <si>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</si>
  <si>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</si>
  <si>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</si>
  <si>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</si>
  <si>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</si>
  <si>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</si>
  <si>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</si>
  <si>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</si>
  <si>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</si>
  <si>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</si>
  <si>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</si>
  <si>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</si>
  <si>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</si>
  <si>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</si>
  <si>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</si>
  <si>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</si>
  <si>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</si>
  <si>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</si>
  <si>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</si>
  <si>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</si>
  <si>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</si>
  <si>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</si>
  <si>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</si>
  <si>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</si>
  <si>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</si>
  <si>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</si>
  <si>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</si>
  <si>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</si>
  <si>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</si>
  <si>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</si>
  <si>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</si>
  <si>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</si>
  <si>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</si>
  <si>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</si>
  <si>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</si>
  <si>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</si>
  <si>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</si>
  <si>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</si>
  <si>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</si>
  <si>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</si>
  <si>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</si>
  <si>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</si>
  <si>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</si>
  <si>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</si>
  <si>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</si>
  <si>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</si>
  <si>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</si>
  <si>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</si>
  <si>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</si>
  <si>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</si>
  <si>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</si>
  <si>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</si>
  <si>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</si>
  <si>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</si>
  <si>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</si>
  <si>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</si>
  <si>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</si>
  <si>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</si>
  <si>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</si>
  <si>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</si>
  <si>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</si>
  <si>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</si>
  <si>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</si>
  <si>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</si>
  <si>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</si>
  <si>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</si>
  <si>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</si>
  <si>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</si>
  <si>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</si>
  <si>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</si>
  <si>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</si>
  <si>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</si>
  <si>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</si>
  <si>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</si>
  <si>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</si>
  <si>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</si>
  <si>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</si>
  <si>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</si>
  <si>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</si>
  <si>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</si>
  <si>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</si>
  <si>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</si>
  <si>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</si>
  <si>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</si>
  <si>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</si>
  <si>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</si>
  <si>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</si>
  <si>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</si>
  <si>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</si>
  <si>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</si>
  <si>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</si>
  <si>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</si>
  <si>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</si>
  <si>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</si>
  <si>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</si>
  <si>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</si>
  <si>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</si>
  <si>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</si>
  <si>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</si>
  <si>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</si>
  <si>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</si>
  <si>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</si>
  <si>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</si>
  <si>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</si>
  <si>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</si>
  <si>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</si>
  <si>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</si>
  <si>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</si>
  <si>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</si>
  <si>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</si>
  <si>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</si>
  <si>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</si>
  <si>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</si>
  <si>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</si>
  <si>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</si>
  <si>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</si>
  <si>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</si>
  <si>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</si>
  <si>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</si>
  <si>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</si>
  <si>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</si>
  <si>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</si>
  <si>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</si>
  <si>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</si>
  <si>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</si>
  <si>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</si>
  <si>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</si>
  <si>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</si>
  <si>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</si>
  <si>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</si>
  <si>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</si>
  <si>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</si>
  <si>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</si>
  <si>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</si>
  <si>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</si>
  <si>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</si>
  <si>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</si>
  <si>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</si>
  <si>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</si>
  <si>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</si>
  <si>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</si>
  <si>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</si>
  <si>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</si>
  <si>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</si>
  <si>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</si>
  <si>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</si>
  <si>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</si>
  <si>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</si>
  <si>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</si>
  <si>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</si>
  <si>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</si>
  <si>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</si>
  <si>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</si>
  <si>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</si>
  <si>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</si>
  <si>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</si>
  <si>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</si>
  <si>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</si>
  <si>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</si>
  <si>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</si>
  <si>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</si>
  <si>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</si>
  <si>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</si>
  <si>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</si>
  <si>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</si>
  <si>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</si>
  <si>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</si>
  <si>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</si>
  <si>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</si>
  <si>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</si>
  <si>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</si>
  <si>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</si>
  <si>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</si>
  <si>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</si>
  <si>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</si>
  <si>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</si>
  <si>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</si>
  <si>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</si>
  <si>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</si>
  <si>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</si>
  <si>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</si>
  <si>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</si>
  <si>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</si>
  <si>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</si>
  <si>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</si>
  <si>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</si>
  <si>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</si>
  <si>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</si>
  <si>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</si>
  <si>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</si>
  <si>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</si>
  <si>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</si>
  <si>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</si>
  <si>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</si>
  <si>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</si>
  <si>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</si>
  <si>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</si>
  <si>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</si>
  <si>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</si>
  <si>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</si>
  <si>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</si>
  <si>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</si>
  <si>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</si>
  <si>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</si>
  <si>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</si>
  <si>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</si>
  <si>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</si>
  <si>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</si>
  <si>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</si>
  <si>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</si>
  <si>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</si>
  <si>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</si>
  <si>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</si>
  <si>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</si>
  <si>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</si>
  <si>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</si>
  <si>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</si>
  <si>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</si>
  <si>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</si>
  <si>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</si>
  <si>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</si>
  <si>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</si>
  <si>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</si>
  <si>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</si>
  <si>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</si>
  <si>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</si>
  <si>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</si>
  <si>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</si>
  <si>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</si>
  <si>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</si>
  <si>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</si>
  <si>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</si>
  <si>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</si>
  <si>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</si>
  <si>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</si>
  <si>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</si>
  <si>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</si>
  <si>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</si>
  <si>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</si>
  <si>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</si>
  <si>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</si>
  <si>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</si>
  <si>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</si>
  <si>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</si>
  <si>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</si>
  <si>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</si>
  <si>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</si>
  <si>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</si>
  <si>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</si>
  <si>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</si>
  <si>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</si>
  <si>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</si>
  <si>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</si>
  <si>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</si>
  <si>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</si>
  <si>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</si>
  <si>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</si>
  <si>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</si>
  <si>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</si>
  <si>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</si>
  <si>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</si>
  <si>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</si>
  <si>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</si>
  <si>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</si>
  <si>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</si>
  <si>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</si>
  <si>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</si>
  <si>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</si>
  <si>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</si>
  <si>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</si>
  <si>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</si>
  <si>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</si>
  <si>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</si>
  <si>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</si>
  <si>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</si>
  <si>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</si>
  <si>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</si>
  <si>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</si>
  <si>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</si>
  <si>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</si>
  <si>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</si>
  <si>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</si>
  <si>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</si>
  <si>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</si>
  <si>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</si>
  <si>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</si>
  <si>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</si>
  <si>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</si>
  <si>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</si>
  <si>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</si>
  <si>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</si>
  <si>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</si>
  <si>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</si>
  <si>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</si>
  <si>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</si>
  <si>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</si>
  <si>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</si>
  <si>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</si>
  <si>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</si>
  <si>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</si>
  <si>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</si>
  <si>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</si>
  <si>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</si>
  <si>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</si>
  <si>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</si>
  <si>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</si>
  <si>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</si>
  <si>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</si>
  <si>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</si>
  <si>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</si>
  <si>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</si>
  <si>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</si>
  <si>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</si>
  <si>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</si>
  <si>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</si>
  <si>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</si>
  <si>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</si>
  <si>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</si>
  <si>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</si>
  <si>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</si>
  <si>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</si>
  <si>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</si>
  <si>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</si>
  <si>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</si>
  <si>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</si>
  <si>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</si>
  <si>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</si>
  <si>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</si>
  <si>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</si>
  <si>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</si>
  <si>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</si>
  <si>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</si>
  <si>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</si>
  <si>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</si>
  <si>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</si>
  <si>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</si>
  <si>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</si>
  <si>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</si>
  <si>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</si>
  <si>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</si>
  <si>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</si>
  <si>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</si>
  <si>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</si>
  <si>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</si>
  <si>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</si>
  <si>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</si>
  <si>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</si>
  <si>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</si>
  <si>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</si>
  <si>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</si>
  <si>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</si>
  <si>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</si>
  <si>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</si>
  <si>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</si>
  <si>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</si>
  <si>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</si>
  <si>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</si>
  <si>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</si>
  <si>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</si>
  <si>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</si>
  <si>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</si>
  <si>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</si>
  <si>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</si>
  <si>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</si>
  <si>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</si>
  <si>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</si>
  <si>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</si>
  <si>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</si>
  <si>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</si>
  <si>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</si>
  <si>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</si>
  <si>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</si>
  <si>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</si>
  <si>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</si>
  <si>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</si>
  <si>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</si>
  <si>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</si>
  <si>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</si>
  <si>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</si>
  <si>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</si>
  <si>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</si>
  <si>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</si>
  <si>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</si>
  <si>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</si>
  <si>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</si>
  <si>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</si>
  <si>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</si>
  <si>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</si>
  <si>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</si>
  <si>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</si>
  <si>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</si>
  <si>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</si>
  <si>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</si>
  <si>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</si>
  <si>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</si>
  <si>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</si>
  <si>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</si>
  <si>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</si>
  <si>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</si>
  <si>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</si>
  <si>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</si>
  <si>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</si>
  <si>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</si>
  <si>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</si>
  <si>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</si>
  <si>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</si>
  <si>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</si>
  <si>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</si>
  <si>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</si>
  <si>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</si>
  <si>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</si>
  <si>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</si>
  <si>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</si>
  <si>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</si>
  <si>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</si>
  <si>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</si>
  <si>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</si>
  <si>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</si>
  <si>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</si>
  <si>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</si>
  <si>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</si>
  <si>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</si>
  <si>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</si>
  <si>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</si>
  <si>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</si>
  <si>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</si>
  <si>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</si>
  <si>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</si>
  <si>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</si>
  <si>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</si>
  <si>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</si>
  <si>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</si>
  <si>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</si>
  <si>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</si>
  <si>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</si>
  <si>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</si>
  <si>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</si>
  <si>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</si>
  <si>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</si>
  <si>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</si>
  <si>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</si>
  <si>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</si>
  <si>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</si>
  <si>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</si>
  <si>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</si>
  <si>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</si>
  <si>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</si>
  <si>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</si>
  <si>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</si>
  <si>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</si>
  <si>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</si>
  <si>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</si>
  <si>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</si>
  <si>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</si>
  <si>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</si>
  <si>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</si>
  <si>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</si>
  <si>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</si>
  <si>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</si>
  <si>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</si>
  <si>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</si>
  <si>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</si>
  <si>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</si>
  <si>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</si>
  <si>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</si>
  <si>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</si>
  <si>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</si>
  <si>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</si>
  <si>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</si>
  <si>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</si>
  <si>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</si>
  <si>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</si>
  <si>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</si>
  <si>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</si>
  <si>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</si>
  <si>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</si>
  <si>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</si>
  <si>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</si>
  <si>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</si>
  <si>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</si>
  <si>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</si>
  <si>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</si>
  <si>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</si>
  <si>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</si>
  <si>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</si>
  <si>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</si>
  <si>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</si>
  <si>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</si>
  <si>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</si>
  <si>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</si>
  <si>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</si>
  <si>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</si>
  <si>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</si>
  <si>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</si>
  <si>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</si>
  <si>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</si>
  <si>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</si>
  <si>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</si>
  <si>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</si>
  <si>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</si>
  <si>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</si>
  <si>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</si>
  <si>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</si>
  <si>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</si>
  <si>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</si>
  <si>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</si>
  <si>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</si>
  <si>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</si>
  <si>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</si>
  <si>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</si>
  <si>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</si>
  <si>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</si>
  <si>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</si>
  <si>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</si>
  <si>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</si>
  <si>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</si>
  <si>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</si>
  <si>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</si>
  <si>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</si>
  <si>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</si>
  <si>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</si>
  <si>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</si>
  <si>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</si>
  <si>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</si>
  <si>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</si>
  <si>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</si>
  <si>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</si>
  <si>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</si>
  <si>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</si>
  <si>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</si>
  <si>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</si>
  <si>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</si>
  <si>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</si>
  <si>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</si>
  <si>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</si>
  <si>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</si>
  <si>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</si>
  <si>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</si>
  <si>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</si>
  <si>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</si>
  <si>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</si>
  <si>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</si>
  <si>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</si>
  <si>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</si>
  <si>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</si>
  <si>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</si>
  <si>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</si>
  <si>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</si>
  <si>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</si>
  <si>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</si>
  <si>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</si>
  <si>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</si>
  <si>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</si>
  <si>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</si>
  <si>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</si>
  <si>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</si>
  <si>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</si>
  <si>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</si>
  <si>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</si>
  <si>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</si>
  <si>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</si>
  <si>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</si>
  <si>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</si>
  <si>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</si>
  <si>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</si>
  <si>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</si>
  <si>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</si>
  <si>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</si>
  <si>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</si>
  <si>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</si>
  <si>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</si>
  <si>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</si>
  <si>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</si>
  <si>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</si>
  <si>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</si>
  <si>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</si>
  <si>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</si>
  <si>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</si>
  <si>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</si>
  <si>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</si>
  <si>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</si>
  <si>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</si>
  <si>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</si>
  <si>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</si>
  <si>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</si>
  <si>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</si>
  <si>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</si>
  <si>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</si>
  <si>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</si>
  <si>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</si>
  <si>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</si>
  <si>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</si>
  <si>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</si>
  <si>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</si>
  <si>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</si>
  <si>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</si>
  <si>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</si>
  <si>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</si>
  <si>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</si>
  <si>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</si>
  <si>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</si>
  <si>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</si>
  <si>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</si>
  <si>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</si>
  <si>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</si>
  <si>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</si>
  <si>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</si>
  <si>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</si>
  <si>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</si>
  <si>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</si>
  <si>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</si>
  <si>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</si>
  <si>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</si>
  <si>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</si>
  <si>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</si>
  <si>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</si>
  <si>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</si>
  <si>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</si>
  <si>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</si>
  <si>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</si>
  <si>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</si>
  <si>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</si>
  <si>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</si>
  <si>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</si>
  <si>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</si>
  <si>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</si>
  <si>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</si>
  <si>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</si>
  <si>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</si>
  <si>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</si>
  <si>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</si>
  <si>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</si>
  <si>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</si>
  <si>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</si>
  <si>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</si>
  <si>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</si>
  <si>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</si>
  <si>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</si>
  <si>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</si>
  <si>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</si>
  <si>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</si>
  <si>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</si>
  <si>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</si>
  <si>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</si>
  <si>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</si>
  <si>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</si>
  <si>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</si>
  <si>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</si>
  <si>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</si>
  <si>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</si>
  <si>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</si>
  <si>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</si>
  <si>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</si>
  <si>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</si>
  <si>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</si>
  <si>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</si>
  <si>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</si>
  <si>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</si>
  <si>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</si>
  <si>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</si>
  <si>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</si>
  <si>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</si>
  <si>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</si>
  <si>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</si>
  <si>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</si>
  <si>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</si>
  <si>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</si>
  <si>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</si>
  <si>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</si>
  <si>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</si>
  <si>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</si>
  <si>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</si>
  <si>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</si>
  <si>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</si>
  <si>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</si>
  <si>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</si>
  <si>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</si>
  <si>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</si>
  <si>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</si>
  <si>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</si>
  <si>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</si>
  <si>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</si>
  <si>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</si>
  <si>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</si>
  <si>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</si>
  <si>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</si>
  <si>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</si>
  <si>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</si>
  <si>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</si>
  <si>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</si>
  <si>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</si>
  <si>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</si>
  <si>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</si>
  <si>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</si>
  <si>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</si>
  <si>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</si>
  <si>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</si>
  <si>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</si>
  <si>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</si>
  <si>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</si>
  <si>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</si>
  <si>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</si>
  <si>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</si>
  <si>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</si>
  <si>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</si>
  <si>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</si>
  <si>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</si>
  <si>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</si>
  <si>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</si>
  <si>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</si>
  <si>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</si>
  <si>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</si>
  <si>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</si>
  <si>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</si>
  <si>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</si>
  <si>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</si>
  <si>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</si>
  <si>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</si>
  <si>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</si>
  <si>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</si>
  <si>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</si>
  <si>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</si>
  <si>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</si>
  <si>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</si>
  <si>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</si>
  <si>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</si>
  <si>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</si>
  <si>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</si>
  <si>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</si>
  <si>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</si>
  <si>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</si>
  <si>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</si>
  <si>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</si>
  <si>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</si>
  <si>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</si>
  <si>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</si>
  <si>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</si>
  <si>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</si>
  <si>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</si>
  <si>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</si>
  <si>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</si>
  <si>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</si>
  <si>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</si>
  <si>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</si>
  <si>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</si>
  <si>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</si>
  <si>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</si>
  <si>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</si>
  <si>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</si>
  <si>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</si>
  <si>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</si>
  <si>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</si>
  <si>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</si>
  <si>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</si>
  <si>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</si>
  <si>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</si>
  <si>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</si>
  <si>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</si>
  <si>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</si>
  <si>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</si>
  <si>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</si>
  <si>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</si>
  <si>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</si>
  <si>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</si>
  <si>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</si>
  <si>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</si>
  <si>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</si>
  <si>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</si>
  <si>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</si>
  <si>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</si>
  <si>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</si>
  <si>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</si>
  <si>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</si>
  <si>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</si>
  <si>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</si>
  <si>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</si>
  <si>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</si>
  <si>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</si>
  <si>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</si>
  <si>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</si>
  <si>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</si>
  <si>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</si>
  <si>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</si>
  <si>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</si>
  <si>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</si>
  <si>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</si>
  <si>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</si>
  <si>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</si>
  <si>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</si>
  <si>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</si>
  <si>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</si>
  <si>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</si>
  <si>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</si>
  <si>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</si>
  <si>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</si>
  <si>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</si>
  <si>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</si>
  <si>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</si>
  <si>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</si>
  <si>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</si>
  <si>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</si>
  <si>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</si>
  <si>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</si>
  <si>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</si>
  <si>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</si>
  <si>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</si>
  <si>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</si>
  <si>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</si>
  <si>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</si>
  <si>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</si>
  <si>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</si>
  <si>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</si>
  <si>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</si>
  <si>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</si>
  <si>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</si>
  <si>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</si>
  <si>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</si>
  <si>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</si>
  <si>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</si>
  <si>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</si>
  <si>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</si>
  <si>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</si>
  <si>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</si>
  <si>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</si>
  <si>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</si>
  <si>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</si>
  <si>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</si>
  <si>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</si>
  <si>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</si>
  <si>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</si>
  <si>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</si>
  <si>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</si>
  <si>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</si>
  <si>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</si>
  <si>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</si>
  <si>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</si>
  <si>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</si>
  <si>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</si>
  <si>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</si>
  <si>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</si>
  <si>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</si>
  <si>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</si>
  <si>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</si>
  <si>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</si>
  <si>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</si>
  <si>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</si>
  <si>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</si>
  <si>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</si>
  <si>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</si>
  <si>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</si>
  <si>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</si>
  <si>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</si>
  <si>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</si>
  <si>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</si>
  <si>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</si>
  <si>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</si>
  <si>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</si>
  <si>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</si>
  <si>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</si>
  <si>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</si>
  <si>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</si>
  <si>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</si>
  <si>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</si>
  <si>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</si>
  <si>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</si>
  <si>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</si>
  <si>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</si>
  <si>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</si>
  <si>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</si>
  <si>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</si>
  <si>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</si>
  <si>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</si>
  <si>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</si>
  <si>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</si>
  <si>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</si>
  <si>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</si>
  <si>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</si>
  <si>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</si>
  <si>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</si>
  <si>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</si>
  <si>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</si>
  <si>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</si>
  <si>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</si>
  <si>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</si>
  <si>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</si>
  <si>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</si>
  <si>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</si>
  <si>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</si>
  <si>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</si>
  <si>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</si>
  <si>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</si>
  <si>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</si>
  <si>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</si>
  <si>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</si>
  <si>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</si>
  <si>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</si>
  <si>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</si>
  <si>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</si>
  <si>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</si>
  <si>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</si>
  <si>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</si>
  <si>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</si>
  <si>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</si>
  <si>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</si>
  <si>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</si>
  <si>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</si>
  <si>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</si>
  <si>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</si>
  <si>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</si>
  <si>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</si>
  <si>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</si>
  <si>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</si>
  <si>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</si>
  <si>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</si>
  <si>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</si>
  <si>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</si>
  <si>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</si>
  <si>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</si>
  <si>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</si>
  <si>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</si>
  <si>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</si>
  <si>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</si>
  <si>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</si>
  <si>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</si>
  <si>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</si>
  <si>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</si>
  <si>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</si>
  <si>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</si>
  <si>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</si>
  <si>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</si>
  <si>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</si>
  <si>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</si>
  <si>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</si>
  <si>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</si>
  <si>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</si>
  <si>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</si>
  <si>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</si>
  <si>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</si>
  <si>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</si>
  <si>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</si>
  <si>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</si>
  <si>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</si>
  <si>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</si>
  <si>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</si>
  <si>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</si>
  <si>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</si>
  <si>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</si>
  <si>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</si>
  <si>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</si>
  <si>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</si>
  <si>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</si>
  <si>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</si>
  <si>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</si>
  <si>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</si>
  <si>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</si>
  <si>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</si>
  <si>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</si>
  <si>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</si>
  <si>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</si>
  <si>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</si>
  <si>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</si>
  <si>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</si>
  <si>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</si>
  <si>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</si>
  <si>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</si>
  <si>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</si>
  <si>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</si>
  <si>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</si>
  <si>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</si>
  <si>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</si>
  <si>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</si>
  <si>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</si>
  <si>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</si>
  <si>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</si>
  <si>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</si>
  <si>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</si>
  <si>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</si>
  <si>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</si>
  <si>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</si>
  <si>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</si>
  <si>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</si>
  <si>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</si>
  <si>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</si>
  <si>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</si>
  <si>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</si>
  <si>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</si>
  <si>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</si>
  <si>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</si>
  <si>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</si>
  <si>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</si>
  <si>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</si>
  <si>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</si>
  <si>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</si>
  <si>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</si>
  <si>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</si>
  <si>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</si>
  <si>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</si>
  <si>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</si>
  <si>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</si>
  <si>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</si>
  <si>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</si>
  <si>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</si>
  <si>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</si>
  <si>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</si>
  <si>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</si>
  <si>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</si>
  <si>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</si>
  <si>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</si>
  <si>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</si>
  <si>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</si>
  <si>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</si>
  <si>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</si>
  <si>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</si>
  <si>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</si>
  <si>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</si>
  <si>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</si>
  <si>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</si>
  <si>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</si>
  <si>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</si>
  <si>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</si>
  <si>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</si>
  <si>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</si>
  <si>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</si>
  <si>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</si>
  <si>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</si>
  <si>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</si>
  <si>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</si>
  <si>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</si>
  <si>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</si>
  <si>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</si>
  <si>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</si>
  <si>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</si>
  <si>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</si>
  <si>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</si>
  <si>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</si>
  <si>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</si>
  <si>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</si>
  <si>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</si>
  <si>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</si>
  <si>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</si>
  <si>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</si>
  <si>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</si>
  <si>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</si>
  <si>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</si>
  <si>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</si>
  <si>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</si>
  <si>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</si>
  <si>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</si>
  <si>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</si>
  <si>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</si>
  <si>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</si>
  <si>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</si>
  <si>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</si>
  <si>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</si>
  <si>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</si>
  <si>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</si>
  <si>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</si>
  <si>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</si>
  <si>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</si>
  <si>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</si>
  <si>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</si>
  <si>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</si>
  <si>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</si>
  <si>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</si>
  <si>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</si>
  <si>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</si>
  <si>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</si>
  <si>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</si>
  <si>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</si>
  <si>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</si>
  <si>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</si>
  <si>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</si>
  <si>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</si>
  <si>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</si>
  <si>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</si>
  <si>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</si>
  <si>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</si>
  <si>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</si>
  <si>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</si>
  <si>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</si>
  <si>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</si>
  <si>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</si>
  <si>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</si>
  <si>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</si>
  <si>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</si>
  <si>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</si>
  <si>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</si>
  <si>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</si>
  <si>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</si>
  <si>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</si>
  <si>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</si>
  <si>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</si>
  <si>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</si>
  <si>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</si>
  <si>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</si>
  <si>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</si>
  <si>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</si>
  <si>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</si>
  <si>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</si>
  <si>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</si>
  <si>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</si>
  <si>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</si>
  <si>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</si>
  <si>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</si>
  <si>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</si>
  <si>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</si>
  <si>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</si>
  <si>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</si>
  <si>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</si>
  <si>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</si>
  <si>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</si>
  <si>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</si>
  <si>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</si>
  <si>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</si>
  <si>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</si>
  <si>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</si>
  <si>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</si>
  <si>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</si>
  <si>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</si>
  <si>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</si>
  <si>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</si>
  <si>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</si>
  <si>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</si>
  <si>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</si>
  <si>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</si>
  <si>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</si>
  <si>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</si>
  <si>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</si>
  <si>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</si>
  <si>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</si>
  <si>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</si>
  <si>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</si>
  <si>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</si>
  <si>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</si>
  <si>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</si>
  <si>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</si>
  <si>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</si>
  <si>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</si>
  <si>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</si>
  <si>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</si>
  <si>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</si>
  <si>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</si>
  <si>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</si>
  <si>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</si>
  <si>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</si>
  <si>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</si>
  <si>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</si>
  <si>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</si>
  <si>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</si>
  <si>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</si>
  <si>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</si>
  <si>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</si>
  <si>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</si>
  <si>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</si>
  <si>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</si>
  <si>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</si>
  <si>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</si>
  <si>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</si>
  <si>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</si>
  <si>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</si>
  <si>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</si>
  <si>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</si>
  <si>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</si>
  <si>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</si>
  <si>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</si>
  <si>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</si>
  <si>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</si>
  <si>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</si>
  <si>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</si>
  <si>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</si>
  <si>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</si>
  <si>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</si>
  <si>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</si>
  <si>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</si>
  <si>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</si>
  <si>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</si>
  <si>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</si>
  <si>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</si>
  <si>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</si>
  <si>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</si>
  <si>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</si>
  <si>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</si>
  <si>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</si>
  <si>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</si>
  <si>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</si>
  <si>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</si>
  <si>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</si>
  <si>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</si>
  <si>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</si>
  <si>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</si>
  <si>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</si>
  <si>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</si>
  <si>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</si>
  <si>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</si>
  <si>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</si>
  <si>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</si>
  <si>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</si>
  <si>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</si>
  <si>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</si>
  <si>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</si>
  <si>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</si>
  <si>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</si>
  <si>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</si>
  <si>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</si>
  <si>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</si>
  <si>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</si>
  <si>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</si>
  <si>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</si>
  <si>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</si>
  <si>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</si>
  <si>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</si>
  <si>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</si>
  <si>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</si>
  <si>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</si>
  <si>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</si>
  <si>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</si>
  <si>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</si>
  <si>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</si>
  <si>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</si>
  <si>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</si>
  <si>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</si>
  <si>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</si>
  <si>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</si>
  <si>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</si>
  <si>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</si>
  <si>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</si>
  <si>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</si>
  <si>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</si>
  <si>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</si>
  <si>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</si>
  <si>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</si>
  <si>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</si>
  <si>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</si>
  <si>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</si>
  <si>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</si>
  <si>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</si>
  <si>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</si>
  <si>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</si>
  <si>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</si>
  <si>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</si>
  <si>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</si>
  <si>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</si>
  <si>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</si>
  <si>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</si>
  <si>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</si>
  <si>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</si>
  <si>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</si>
  <si>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</si>
  <si>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</si>
  <si>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</si>
  <si>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</si>
  <si>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</si>
  <si>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</si>
  <si>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</si>
  <si>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</si>
  <si>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</si>
  <si>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</si>
  <si>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</si>
  <si>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</si>
  <si>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</si>
  <si>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</si>
  <si>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</si>
  <si>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</si>
  <si>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</si>
  <si>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</si>
  <si>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</si>
  <si>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</si>
  <si>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</si>
  <si>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</si>
  <si>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</si>
  <si>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</si>
  <si>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</si>
  <si>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</si>
  <si>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</si>
  <si>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</si>
  <si>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</si>
  <si>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</si>
  <si>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</si>
  <si>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</si>
  <si>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</si>
  <si>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</si>
  <si>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</si>
  <si>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</si>
  <si>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</si>
  <si>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</si>
  <si>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</si>
  <si>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</si>
  <si>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</si>
  <si>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</si>
  <si>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</si>
  <si>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</si>
  <si>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</si>
  <si>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</si>
  <si>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</si>
  <si>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</si>
  <si>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</si>
  <si>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</si>
  <si>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</si>
  <si>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</si>
  <si>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</si>
  <si>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</si>
  <si>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</si>
  <si>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</si>
  <si>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</si>
  <si>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</si>
  <si>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</si>
  <si>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</si>
  <si>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</si>
  <si>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</si>
  <si>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</si>
  <si>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</si>
  <si>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</si>
  <si>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</si>
  <si>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</si>
  <si>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</si>
  <si>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</si>
  <si>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</si>
  <si>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</si>
  <si>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</si>
  <si>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</si>
  <si>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</si>
  <si>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</si>
  <si>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</si>
  <si>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</si>
  <si>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</si>
  <si>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</si>
  <si>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</si>
  <si>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</si>
  <si>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</si>
  <si>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</si>
  <si>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</si>
  <si>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</si>
  <si>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</si>
  <si>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</si>
  <si>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</si>
  <si>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</si>
  <si>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</si>
  <si>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</si>
  <si>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</si>
  <si>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</si>
  <si>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</si>
  <si>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</si>
  <si>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</si>
  <si>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</si>
  <si>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</si>
  <si>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</si>
  <si>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</si>
  <si>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</si>
  <si>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</si>
  <si>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</si>
  <si>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</si>
  <si>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</si>
  <si>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</si>
  <si>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</si>
  <si>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</si>
  <si>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</si>
  <si>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</si>
  <si>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</si>
  <si>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</si>
  <si>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</si>
  <si>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</si>
  <si>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</si>
  <si>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</si>
  <si>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</si>
  <si>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</si>
  <si>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</si>
  <si>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</si>
  <si>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</si>
  <si>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</si>
  <si>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</si>
  <si>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</si>
  <si>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</si>
  <si>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</si>
  <si>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</si>
  <si>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</si>
  <si>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</si>
  <si>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</si>
  <si>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</si>
  <si>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</si>
  <si>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</si>
  <si>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</si>
  <si>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</si>
  <si>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</si>
  <si>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</si>
  <si>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</si>
  <si>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</si>
  <si>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</si>
  <si>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</si>
  <si>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</si>
  <si>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</si>
  <si>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</si>
  <si>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</si>
  <si>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</si>
  <si>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</si>
  <si>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</si>
  <si>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</si>
  <si>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</si>
  <si>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</si>
  <si>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</si>
  <si>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</si>
  <si>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</si>
  <si>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</si>
  <si>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</si>
  <si>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</si>
  <si>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</si>
  <si>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</si>
  <si>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</si>
  <si>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</si>
  <si>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</si>
  <si>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</si>
  <si>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</si>
  <si>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</si>
  <si>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</si>
  <si>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</si>
  <si>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</si>
  <si>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</si>
  <si>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</si>
  <si>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</si>
  <si>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</si>
  <si>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</si>
  <si>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</si>
  <si>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</si>
  <si>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</si>
  <si>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</si>
  <si>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</si>
  <si>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</si>
  <si>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</si>
  <si>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</si>
  <si>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</si>
  <si>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</si>
  <si>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</si>
  <si>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</si>
  <si>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</si>
  <si>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</si>
  <si>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</si>
  <si>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</si>
  <si>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</si>
  <si>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</si>
  <si>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</si>
  <si>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</si>
  <si>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</si>
  <si>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</si>
  <si>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</si>
  <si>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</si>
  <si>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</si>
  <si>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</si>
  <si>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</si>
  <si>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</si>
  <si>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</si>
  <si>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</si>
  <si>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</si>
  <si>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</si>
  <si>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</si>
  <si>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</si>
  <si>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</si>
  <si>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</si>
  <si>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</si>
  <si>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</si>
  <si>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</si>
  <si>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</si>
  <si>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</si>
  <si>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</si>
  <si>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</si>
  <si>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</si>
  <si>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</si>
  <si>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</si>
  <si>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</si>
  <si>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</si>
  <si>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</si>
  <si>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</si>
  <si>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</si>
  <si>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</si>
  <si>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</si>
  <si>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</si>
  <si>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</si>
  <si>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</si>
  <si>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</si>
  <si>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</si>
  <si>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</si>
  <si>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</si>
  <si>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</si>
  <si>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</si>
  <si>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</si>
  <si>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</si>
  <si>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</si>
  <si>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</si>
  <si>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</si>
  <si>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</si>
  <si>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</si>
  <si>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</si>
  <si>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</si>
  <si>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</si>
  <si>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</si>
  <si>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</si>
  <si>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</si>
  <si>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</si>
  <si>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</si>
  <si>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</si>
  <si>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</si>
  <si>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</si>
  <si>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</si>
  <si>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</si>
  <si>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</si>
  <si>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</si>
  <si>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</si>
  <si>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</si>
  <si>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</si>
  <si>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</si>
  <si>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</si>
  <si>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</si>
  <si>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</si>
  <si>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</si>
  <si>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</si>
  <si>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</si>
  <si>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</si>
  <si>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</si>
  <si>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</si>
  <si>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</si>
  <si>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</si>
  <si>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</si>
  <si>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</si>
  <si>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</si>
  <si>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</si>
  <si>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</si>
  <si>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</si>
  <si>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</si>
  <si>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</si>
  <si>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</si>
  <si>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</si>
  <si>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</si>
  <si>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</si>
  <si>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</si>
  <si>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</si>
  <si>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</si>
  <si>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</si>
  <si>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</si>
  <si>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</si>
  <si>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</si>
  <si>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</si>
  <si>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</si>
  <si>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</si>
  <si>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</si>
  <si>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</si>
  <si>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</si>
  <si>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</si>
  <si>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</si>
  <si>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</si>
  <si>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</si>
  <si>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</si>
  <si>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</si>
  <si>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</si>
  <si>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</si>
  <si>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</si>
  <si>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</si>
  <si>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</si>
  <si>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</si>
  <si>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</si>
  <si>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</si>
  <si>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</si>
  <si>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</si>
  <si>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</si>
  <si>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</si>
  <si>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</si>
  <si>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</si>
  <si>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</si>
  <si>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</si>
  <si>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</si>
  <si>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</si>
  <si>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</si>
  <si>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</si>
  <si>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</si>
  <si>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</si>
  <si>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</si>
  <si>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</si>
  <si>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</si>
  <si>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</si>
  <si>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</si>
  <si>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</si>
  <si>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</si>
  <si>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</si>
  <si>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</si>
  <si>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</si>
  <si>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</si>
  <si>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</si>
  <si>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</si>
  <si>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</si>
  <si>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</si>
  <si>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</si>
  <si>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</si>
  <si>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</si>
  <si>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</si>
  <si>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</si>
  <si>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</si>
  <si>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</si>
  <si>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</si>
  <si>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</si>
  <si>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</si>
  <si>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</si>
  <si>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</si>
  <si>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</si>
  <si>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</si>
  <si>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</si>
  <si>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</si>
  <si>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</si>
  <si>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</si>
  <si>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</si>
  <si>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</si>
  <si>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</si>
  <si>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</si>
  <si>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</si>
  <si>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</si>
  <si>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</si>
  <si>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</si>
  <si>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</si>
  <si>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</si>
  <si>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</si>
  <si>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</si>
  <si>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</si>
  <si>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</si>
  <si>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</si>
  <si>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</si>
  <si>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</si>
  <si>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</si>
  <si>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</si>
  <si>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</si>
  <si>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</si>
  <si>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</si>
  <si>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</si>
  <si>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</si>
  <si>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</si>
  <si>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</si>
  <si>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</si>
  <si>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</si>
  <si>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</si>
  <si>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</si>
  <si>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</si>
  <si>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</si>
  <si>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</si>
  <si>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</si>
  <si>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</si>
  <si>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</si>
  <si>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</si>
  <si>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</si>
  <si>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</si>
  <si>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</si>
  <si>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</si>
  <si>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</si>
  <si>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</si>
  <si>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</si>
  <si>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</si>
  <si>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</si>
  <si>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</si>
  <si>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</si>
  <si>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</si>
  <si>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</si>
  <si>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</si>
  <si>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</si>
  <si>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</si>
  <si>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</si>
  <si>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</si>
  <si>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</si>
  <si>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</si>
  <si>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</si>
  <si>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</si>
  <si>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</si>
  <si>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</si>
  <si>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</si>
  <si>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</si>
  <si>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</si>
  <si>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</si>
  <si>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</si>
  <si>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</si>
  <si>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</si>
  <si>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</si>
  <si>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</si>
  <si>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</si>
  <si>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</si>
  <si>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</si>
  <si>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</si>
  <si>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</si>
  <si>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</si>
  <si>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</si>
  <si>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</si>
  <si>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</si>
  <si>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</si>
  <si>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</si>
  <si>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</si>
  <si>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</si>
  <si>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</si>
  <si>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</si>
  <si>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</si>
  <si>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</si>
  <si>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</si>
  <si>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</si>
  <si>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</si>
  <si>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</si>
  <si>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</si>
  <si>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</si>
  <si>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</si>
  <si>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</si>
  <si>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</si>
  <si>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</si>
  <si>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</si>
  <si>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</si>
  <si>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</si>
  <si>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</si>
  <si>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</si>
  <si>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</si>
  <si>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</si>
  <si>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</si>
  <si>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</si>
  <si>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</si>
  <si>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</si>
  <si>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</si>
  <si>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</si>
  <si>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</si>
  <si>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</si>
  <si>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</si>
  <si>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</si>
  <si>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</si>
  <si>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</si>
  <si>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</si>
  <si>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</si>
  <si>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</si>
  <si>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</si>
  <si>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</si>
  <si>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</si>
  <si>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</si>
  <si>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</si>
  <si>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</si>
  <si>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</si>
  <si>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</si>
  <si>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</si>
  <si>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</si>
  <si>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</si>
  <si>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</si>
  <si>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</si>
  <si>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</si>
  <si>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</si>
  <si>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</si>
  <si>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</si>
  <si>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</si>
  <si>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</si>
  <si>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</si>
  <si>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</si>
  <si>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</si>
  <si>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</si>
  <si>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</si>
  <si>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</si>
  <si>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</si>
  <si>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</si>
  <si>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</si>
  <si>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</si>
  <si>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</si>
  <si>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</si>
  <si>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</si>
  <si>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</si>
  <si>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</si>
  <si>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</si>
  <si>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</si>
  <si>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</si>
  <si>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</si>
  <si>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</si>
  <si>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</si>
  <si>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</si>
  <si>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</si>
  <si>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</si>
  <si>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</si>
  <si>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</si>
  <si>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</si>
  <si>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</si>
  <si>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</si>
  <si>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</si>
  <si>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</si>
  <si>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</si>
  <si>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</si>
  <si>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</si>
  <si>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</si>
  <si>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</si>
  <si>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</si>
  <si>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</si>
  <si>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</si>
  <si>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</si>
  <si>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</si>
  <si>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</si>
  <si>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</si>
  <si>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</si>
  <si>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</si>
  <si>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</si>
  <si>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</si>
  <si>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</si>
  <si>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</si>
  <si>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</si>
  <si>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</si>
  <si>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</si>
  <si>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</si>
  <si>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</si>
  <si>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</si>
  <si>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</si>
  <si>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</si>
  <si>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</si>
  <si>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</si>
  <si>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</si>
  <si>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</si>
  <si>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</si>
  <si>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</si>
  <si>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</si>
  <si>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</si>
  <si>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</si>
  <si>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</si>
  <si>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</si>
  <si>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</si>
  <si>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</si>
  <si>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</si>
  <si>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</si>
  <si>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</si>
  <si>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</si>
  <si>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</si>
  <si>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</si>
  <si>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</si>
  <si>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</si>
  <si>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</si>
  <si>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</si>
  <si>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</si>
  <si>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</si>
  <si>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</si>
  <si>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</si>
  <si>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</si>
  <si>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</si>
  <si>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</si>
  <si>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</si>
  <si>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</si>
  <si>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</si>
  <si>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</si>
  <si>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</si>
  <si>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</si>
  <si>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</si>
  <si>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</si>
  <si>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</si>
  <si>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</si>
  <si>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</si>
  <si>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</si>
  <si>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</si>
  <si>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</si>
  <si>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</si>
  <si>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</si>
  <si>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</si>
  <si>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</si>
  <si>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</si>
  <si>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</si>
  <si>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</si>
  <si>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</si>
  <si>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</si>
  <si>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</si>
  <si>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</si>
  <si>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</si>
  <si>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</si>
  <si>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</si>
  <si>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</si>
  <si>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</si>
  <si>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</si>
  <si>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</si>
  <si>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</si>
  <si>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</si>
  <si>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</si>
  <si>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</si>
  <si>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</si>
  <si>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</si>
  <si>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</si>
  <si>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</si>
  <si>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</si>
  <si>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</si>
  <si>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</si>
  <si>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</si>
  <si>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</si>
  <si>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</si>
  <si>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</si>
  <si>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</si>
  <si>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</si>
  <si>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</si>
  <si>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</si>
  <si>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</si>
  <si>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</si>
  <si>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</si>
  <si>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</si>
  <si>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</si>
  <si>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</si>
  <si>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</si>
  <si>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</si>
  <si>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</si>
  <si>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</si>
  <si>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</si>
  <si>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</si>
  <si>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</si>
  <si>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</si>
  <si>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</si>
  <si>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</si>
  <si>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</si>
  <si>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</si>
  <si>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</si>
  <si>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</si>
  <si>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</si>
  <si>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</si>
  <si>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</si>
  <si>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</si>
  <si>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</si>
  <si>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</si>
  <si>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</si>
  <si>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</si>
  <si>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</si>
  <si>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</si>
  <si>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</si>
  <si>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</si>
  <si>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</si>
  <si>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</si>
  <si>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</si>
  <si>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</si>
  <si>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</si>
  <si>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</si>
  <si>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</si>
  <si>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</si>
  <si>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</si>
  <si>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</si>
  <si>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</si>
  <si>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</si>
  <si>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</si>
  <si>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</si>
  <si>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</si>
  <si>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</si>
  <si>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</si>
  <si>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</si>
  <si>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</si>
  <si>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</si>
  <si>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</si>
  <si>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</si>
  <si>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</si>
  <si>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</si>
  <si>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</si>
  <si>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</si>
  <si>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</si>
  <si>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</si>
  <si>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</si>
  <si>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</si>
  <si>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</si>
  <si>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</si>
  <si>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</si>
  <si>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</si>
  <si>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</si>
  <si>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</si>
  <si>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</si>
  <si>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</si>
  <si>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</si>
  <si>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</si>
  <si>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</si>
  <si>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</si>
  <si>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</si>
  <si>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</si>
  <si>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</si>
  <si>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</si>
  <si>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</si>
  <si>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</si>
  <si>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</si>
  <si>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</si>
  <si>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</si>
  <si>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</si>
  <si>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</si>
  <si>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</si>
  <si>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</si>
  <si>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</si>
  <si>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</si>
  <si>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</si>
  <si>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</si>
  <si>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</si>
  <si>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</si>
  <si>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</si>
  <si>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</si>
  <si>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</si>
  <si>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</si>
  <si>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</si>
  <si>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</si>
  <si>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</si>
  <si>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</si>
  <si>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</si>
  <si>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</si>
  <si>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</si>
  <si>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</si>
  <si>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</si>
  <si>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</si>
  <si>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</si>
  <si>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</si>
  <si>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</si>
  <si>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</si>
  <si>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</si>
  <si>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</si>
  <si>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</si>
  <si>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</si>
  <si>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</si>
  <si>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</si>
  <si>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</si>
  <si>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</si>
  <si>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</si>
  <si>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</si>
  <si>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</si>
  <si>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</si>
  <si>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</si>
  <si>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</si>
  <si>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</si>
  <si>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</si>
  <si>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</si>
  <si>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</si>
  <si>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</si>
  <si>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</si>
  <si>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</si>
  <si>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</si>
  <si>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</si>
  <si>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</si>
  <si>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</si>
  <si>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</si>
  <si>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</si>
  <si>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</si>
  <si>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</si>
  <si>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</si>
  <si>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</si>
  <si>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</si>
  <si>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</si>
  <si>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</si>
  <si>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</si>
  <si>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</si>
  <si>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</si>
  <si>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</si>
  <si>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</si>
  <si>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</si>
  <si>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</si>
  <si>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</si>
  <si>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</si>
  <si>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</si>
  <si>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</si>
  <si>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</si>
  <si>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</si>
  <si>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</si>
  <si>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</si>
  <si>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</si>
  <si>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</si>
  <si>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</si>
  <si>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</si>
  <si>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</si>
  <si>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</si>
  <si>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</si>
  <si>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</si>
  <si>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</si>
  <si>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</si>
  <si>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</si>
  <si>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</si>
  <si>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</si>
  <si>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</si>
  <si>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</si>
  <si>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</si>
  <si>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</si>
  <si>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</si>
  <si>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</si>
  <si>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</si>
  <si>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</si>
  <si>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</si>
  <si>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</si>
  <si>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</si>
  <si>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</si>
  <si>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</si>
  <si>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</si>
  <si>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</si>
  <si>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</si>
  <si>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</si>
  <si>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</si>
  <si>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</si>
  <si>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</si>
  <si>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</si>
  <si>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</si>
  <si>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</si>
  <si>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</si>
  <si>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</si>
  <si>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</si>
  <si>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</si>
  <si>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</si>
  <si>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</si>
  <si>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</si>
  <si>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</si>
  <si>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</si>
  <si>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</si>
  <si>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</si>
  <si>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</si>
  <si>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</si>
  <si>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</si>
  <si>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</si>
  <si>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</si>
  <si>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</si>
  <si>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</si>
  <si>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</si>
  <si>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</si>
  <si>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</si>
  <si>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</si>
  <si>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</si>
  <si>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</si>
  <si>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</si>
  <si>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</si>
  <si>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</si>
  <si>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</si>
  <si>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</si>
  <si>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</si>
  <si>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</si>
  <si>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</si>
  <si>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</si>
  <si>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</si>
  <si>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</si>
  <si>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</si>
  <si>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</si>
  <si>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</si>
  <si>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</si>
  <si>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</si>
  <si>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</si>
  <si>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</si>
  <si>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</si>
  <si>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</si>
  <si>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</si>
  <si>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</si>
  <si>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</si>
  <si>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</si>
  <si>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</si>
  <si>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</si>
  <si>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</si>
  <si>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</si>
  <si>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</si>
  <si>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</si>
  <si>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</si>
  <si>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</si>
  <si>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</si>
  <si>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</si>
  <si>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</si>
  <si>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</si>
  <si>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</si>
  <si>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</si>
  <si>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</si>
  <si>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</si>
  <si>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</si>
  <si>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</si>
  <si>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</si>
  <si>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</si>
  <si>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</si>
  <si>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</si>
  <si>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</si>
  <si>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</si>
  <si>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</si>
  <si>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</si>
  <si>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</si>
  <si>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</si>
  <si>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</si>
  <si>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</si>
  <si>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</si>
  <si>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</si>
  <si>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</si>
  <si>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</si>
  <si>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</si>
  <si>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</si>
  <si>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</si>
  <si>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</si>
  <si>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</si>
  <si>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</si>
  <si>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</si>
  <si>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</si>
  <si>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</si>
  <si>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</si>
  <si>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</si>
  <si>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</si>
  <si>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</si>
  <si>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</si>
  <si>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</si>
  <si>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</si>
  <si>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</si>
  <si>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</si>
  <si>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</si>
  <si>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</si>
  <si>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</si>
  <si>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</si>
  <si>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</si>
  <si>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</si>
  <si>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</si>
  <si>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</si>
  <si>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</si>
  <si>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</si>
  <si>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</si>
  <si>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</si>
  <si>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</si>
  <si>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</si>
  <si>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</si>
  <si>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</si>
  <si>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</si>
  <si>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</si>
  <si>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</si>
  <si>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</si>
  <si>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</si>
  <si>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</si>
  <si>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</si>
  <si>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</si>
  <si>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</si>
  <si>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</si>
  <si>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</si>
  <si>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</si>
  <si>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</si>
  <si>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</si>
  <si>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</si>
  <si>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</si>
  <si>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</si>
  <si>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</si>
  <si>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</si>
  <si>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</si>
  <si>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</si>
  <si>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</si>
  <si>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</si>
  <si>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</si>
  <si>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</si>
  <si>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</si>
  <si>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</si>
  <si>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</si>
  <si>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</si>
  <si>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</si>
  <si>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</si>
  <si>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</si>
  <si>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</si>
  <si>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</si>
  <si>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</si>
  <si>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</si>
  <si>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</si>
  <si>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</si>
  <si>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</si>
  <si>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</si>
  <si>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</si>
  <si>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</si>
  <si>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</si>
  <si>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</si>
  <si>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</si>
  <si>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</si>
  <si>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</si>
  <si>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</si>
  <si>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</si>
  <si>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</si>
  <si>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</si>
  <si>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</si>
  <si>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</si>
  <si>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</si>
  <si>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</si>
  <si>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</si>
  <si>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</si>
  <si>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</si>
  <si>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</si>
  <si>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</si>
  <si>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</si>
  <si>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</si>
  <si>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</si>
  <si>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</si>
  <si>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</si>
  <si>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</si>
  <si>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</si>
  <si>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</si>
  <si>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</si>
  <si>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</si>
  <si>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</si>
  <si>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</si>
  <si>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</si>
  <si>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</si>
  <si>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</si>
  <si>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</si>
  <si>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</si>
  <si>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</si>
  <si>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</si>
  <si>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</si>
  <si>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</si>
  <si>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</si>
  <si>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</si>
  <si>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</si>
  <si>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</si>
  <si>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</si>
  <si>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</si>
  <si>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</si>
  <si>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</si>
  <si>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</si>
  <si>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</si>
  <si>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</si>
  <si>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</si>
  <si>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</si>
  <si>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</si>
  <si>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</si>
  <si>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</si>
  <si>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</si>
  <si>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</si>
  <si>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</si>
  <si>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</si>
  <si>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</si>
  <si>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</si>
  <si>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</si>
  <si>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</si>
  <si>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</si>
  <si>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</si>
  <si>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</si>
  <si>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</si>
  <si>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</si>
  <si>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</si>
  <si>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</si>
  <si>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</si>
  <si>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</si>
  <si>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</si>
  <si>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</si>
  <si>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</si>
  <si>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</si>
  <si>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</si>
  <si>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</si>
  <si>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</si>
  <si>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</si>
  <si>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</si>
  <si>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</si>
  <si>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</si>
  <si>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</si>
  <si>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</si>
  <si>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</si>
  <si>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</si>
  <si>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</si>
  <si>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</si>
  <si>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</si>
  <si>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</si>
  <si>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</si>
  <si>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</si>
  <si>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</si>
  <si>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</si>
  <si>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</si>
  <si>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</si>
  <si>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</si>
  <si>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</si>
  <si>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</si>
  <si>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</si>
  <si>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</si>
  <si>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</si>
  <si>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</si>
  <si>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</si>
  <si>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</si>
  <si>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</si>
  <si>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</si>
  <si>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</si>
  <si>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</si>
  <si>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</si>
  <si>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</si>
  <si>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</si>
  <si>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</si>
  <si>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</si>
  <si>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</si>
  <si>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</si>
  <si>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</si>
  <si>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</si>
  <si>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</si>
  <si>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</si>
  <si>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</si>
  <si>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</si>
  <si>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</si>
  <si>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</si>
  <si>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</si>
  <si>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</si>
  <si>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</si>
  <si>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</si>
  <si>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</si>
  <si>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</si>
  <si>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</si>
  <si>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</si>
  <si>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</si>
  <si>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</si>
  <si>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</si>
  <si>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</si>
  <si>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</si>
  <si>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</si>
  <si>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</si>
  <si>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</si>
  <si>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</si>
  <si>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</si>
  <si>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</si>
  <si>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</si>
  <si>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</si>
  <si>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</si>
  <si>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</si>
  <si>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</si>
  <si>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</si>
  <si>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</si>
  <si>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</si>
  <si>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</si>
  <si>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</si>
  <si>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</si>
  <si>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</si>
  <si>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</si>
  <si>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</si>
  <si>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</si>
  <si>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</si>
  <si>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</si>
  <si>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</si>
  <si>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</si>
  <si>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</si>
  <si>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</si>
  <si>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</si>
  <si>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</si>
  <si>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</si>
  <si>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</si>
  <si>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</si>
  <si>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</si>
  <si>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</si>
  <si>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</si>
  <si>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</si>
  <si>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</si>
  <si>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</si>
  <si>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</si>
  <si>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</si>
  <si>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</si>
  <si>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</si>
  <si>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</si>
  <si>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</si>
  <si>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</si>
  <si>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</si>
  <si>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</si>
  <si>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</si>
  <si>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</si>
  <si>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</si>
  <si>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</si>
  <si>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</si>
  <si>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</si>
  <si>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</si>
  <si>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</si>
  <si>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</si>
  <si>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</si>
  <si>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</si>
  <si>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</si>
  <si>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</si>
  <si>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</si>
  <si>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</si>
  <si>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</si>
  <si>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</si>
  <si>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</si>
  <si>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</si>
  <si>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</si>
  <si>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</si>
  <si>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</si>
  <si>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</si>
  <si>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</si>
  <si>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</si>
  <si>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</si>
  <si>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</si>
  <si>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</si>
  <si>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</si>
  <si>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</si>
  <si>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</si>
  <si>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</si>
  <si>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</si>
  <si>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</si>
  <si>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</si>
  <si>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</si>
  <si>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</si>
  <si>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</si>
  <si>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</si>
  <si>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</si>
  <si>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</si>
  <si>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</si>
  <si>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</si>
  <si>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</si>
  <si>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</si>
  <si>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</si>
  <si>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</si>
  <si>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</si>
  <si>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</si>
  <si>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</si>
  <si>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</si>
  <si>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</si>
  <si>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</si>
  <si>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</si>
  <si>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</si>
  <si>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</si>
  <si>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</si>
  <si>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</si>
  <si>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</si>
  <si>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</si>
  <si>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</si>
  <si>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</si>
  <si>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</si>
  <si>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</si>
  <si>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</si>
  <si>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</si>
  <si>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</si>
  <si>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</si>
  <si>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</si>
  <si>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</si>
  <si>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</si>
  <si>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</si>
  <si>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</si>
  <si>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</si>
  <si>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</si>
  <si>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</si>
  <si>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</si>
  <si>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</si>
  <si>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</si>
  <si>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</si>
  <si>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</si>
  <si>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</si>
  <si>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</si>
  <si>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</si>
  <si>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</si>
  <si>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</si>
  <si>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</si>
  <si>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</si>
  <si>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</si>
  <si>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</si>
  <si>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</si>
  <si>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</si>
  <si>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</si>
  <si>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</si>
  <si>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</si>
  <si>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</si>
  <si>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</si>
  <si>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</si>
  <si>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</si>
  <si>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</si>
  <si>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</si>
  <si>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</si>
  <si>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</si>
  <si>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</si>
  <si>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</si>
  <si>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</si>
  <si>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</si>
  <si>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</si>
  <si>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</si>
  <si>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</si>
  <si>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</si>
  <si>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</si>
  <si>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</si>
  <si>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</si>
  <si>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</si>
  <si>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</si>
  <si>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</si>
  <si>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</si>
  <si>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</si>
  <si>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</si>
  <si>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</si>
  <si>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</si>
  <si>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</si>
  <si>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</si>
  <si>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</si>
  <si>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</si>
  <si>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</si>
  <si>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</si>
  <si>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</si>
  <si>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</si>
  <si>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</si>
  <si>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</si>
  <si>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</si>
  <si>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</si>
  <si>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</si>
  <si>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</si>
  <si>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</si>
  <si>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</si>
  <si>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</si>
  <si>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</si>
  <si>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</si>
  <si>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</si>
  <si>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</si>
  <si>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</si>
  <si>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</si>
  <si>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</si>
  <si>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</si>
  <si>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</si>
  <si>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</si>
  <si>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</si>
  <si>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</si>
  <si>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</si>
  <si>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</si>
  <si>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</si>
  <si>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</si>
  <si>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</si>
  <si>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</si>
  <si>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</si>
  <si>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</si>
  <si>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</si>
  <si>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</si>
  <si>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</si>
  <si>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</si>
  <si>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</si>
  <si>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</si>
  <si>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</si>
  <si>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</si>
  <si>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</si>
  <si>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</si>
  <si>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</si>
  <si>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</si>
  <si>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</si>
  <si>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</si>
  <si>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</si>
  <si>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</si>
  <si>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</si>
  <si>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</si>
  <si>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</si>
  <si>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</si>
  <si>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</si>
  <si>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</si>
  <si>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</si>
  <si>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</si>
  <si>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</si>
  <si>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</si>
  <si>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</si>
  <si>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</si>
  <si>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</si>
  <si>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</si>
  <si>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</si>
  <si>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</si>
  <si>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</si>
  <si>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</si>
  <si>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</si>
  <si>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</si>
  <si>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</si>
  <si>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</si>
  <si>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</si>
  <si>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</si>
  <si>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</si>
  <si>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</si>
  <si>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</si>
  <si>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</si>
  <si>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</si>
  <si>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</si>
  <si>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</si>
  <si>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</si>
  <si>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</si>
  <si>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</si>
  <si>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</si>
  <si>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</si>
  <si>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</si>
  <si>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</si>
  <si>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</si>
  <si>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</si>
  <si>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</si>
  <si>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</si>
  <si>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</si>
  <si>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</si>
  <si>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</si>
  <si>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</si>
  <si>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</si>
  <si>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</si>
  <si>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</si>
  <si>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</si>
  <si>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</si>
  <si>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</si>
  <si>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</si>
  <si>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</si>
  <si>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</si>
  <si>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</si>
  <si>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</si>
  <si>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</si>
  <si>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</si>
  <si>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</si>
  <si>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</si>
  <si>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</si>
  <si>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</si>
  <si>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</si>
  <si>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</si>
  <si>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</si>
  <si>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</si>
  <si>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</si>
  <si>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</si>
  <si>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</si>
  <si>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</si>
  <si>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</si>
  <si>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</si>
  <si>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</si>
  <si>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</si>
  <si>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</si>
  <si>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</si>
  <si>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</si>
  <si>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</si>
  <si>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</si>
  <si>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</si>
  <si>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</si>
  <si>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</si>
  <si>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</si>
  <si>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</si>
  <si>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</si>
  <si>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</si>
  <si>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</si>
  <si>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</si>
  <si>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</si>
  <si>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</si>
  <si>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</si>
  <si>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</si>
  <si>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</si>
  <si>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</si>
  <si>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</si>
  <si>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</si>
  <si>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</si>
  <si>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</si>
  <si>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</si>
  <si>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</si>
  <si>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</si>
  <si>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</si>
  <si>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</si>
  <si>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</si>
  <si>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</si>
  <si>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</si>
  <si>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</si>
  <si>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</si>
  <si>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</si>
  <si>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</si>
  <si>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</si>
  <si>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</si>
  <si>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</si>
  <si>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</si>
  <si>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</si>
  <si>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</si>
  <si>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</si>
  <si>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</si>
  <si>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</si>
  <si>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</si>
  <si>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</si>
  <si>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</si>
  <si>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</si>
  <si>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</si>
  <si>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</si>
  <si>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</si>
  <si>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</si>
  <si>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</si>
  <si>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</si>
  <si>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</si>
  <si>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</si>
  <si>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</si>
  <si>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</si>
  <si>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</si>
  <si>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</si>
  <si>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</si>
  <si>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</si>
  <si>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</si>
  <si>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</si>
  <si>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</si>
  <si>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</si>
  <si>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</si>
  <si>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</si>
  <si>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</si>
  <si>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</si>
  <si>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</si>
  <si>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</si>
  <si>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</si>
  <si>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</si>
  <si>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</si>
  <si>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</si>
  <si>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</si>
  <si>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</si>
  <si>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</si>
  <si>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</si>
  <si>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</si>
  <si>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</si>
  <si>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</si>
  <si>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</si>
  <si>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</si>
  <si>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</si>
  <si>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</si>
  <si>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</si>
  <si>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</si>
  <si>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</si>
  <si>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</si>
  <si>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</si>
  <si>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</si>
  <si>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</si>
  <si>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</si>
  <si>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</si>
  <si>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</si>
  <si>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</si>
  <si>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</si>
  <si>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</si>
  <si>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</si>
  <si>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</si>
  <si>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</si>
  <si>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</si>
  <si>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</si>
  <si>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</si>
  <si>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</si>
  <si>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</si>
  <si>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</si>
  <si>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</si>
  <si>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</si>
  <si>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</si>
  <si>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</si>
  <si>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</si>
  <si>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</si>
  <si>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</si>
  <si>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</si>
  <si>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</si>
  <si>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</si>
  <si>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</si>
  <si>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</si>
  <si>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</si>
  <si>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</si>
  <si>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</si>
  <si>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</si>
  <si>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</si>
  <si>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</si>
  <si>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</si>
  <si>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</si>
  <si>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</si>
  <si>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</si>
  <si>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</si>
  <si>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</si>
  <si>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</si>
  <si>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</si>
  <si>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</si>
  <si>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</si>
  <si>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</si>
  <si>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</si>
  <si>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</si>
  <si>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</si>
  <si>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</si>
  <si>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</si>
  <si>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</si>
  <si>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</si>
  <si>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</si>
  <si>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</si>
  <si>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</si>
  <si>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</si>
  <si>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</si>
  <si>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</si>
  <si>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</si>
  <si>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</si>
  <si>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</si>
  <si>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</si>
  <si>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</si>
  <si>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</si>
  <si>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</si>
  <si>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</si>
  <si>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</si>
  <si>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</si>
  <si>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</si>
  <si>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</si>
  <si>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</si>
  <si>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</si>
  <si>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</si>
  <si>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</si>
  <si>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</si>
  <si>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</si>
  <si>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</si>
  <si>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</si>
  <si>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</si>
  <si>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</si>
  <si>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</si>
  <si>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</si>
  <si>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</si>
  <si>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</si>
  <si>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</si>
  <si>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</si>
  <si>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</si>
  <si>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</si>
  <si>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</si>
  <si>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</si>
  <si>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</si>
  <si>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</si>
  <si>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</si>
  <si>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</si>
  <si>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</si>
  <si>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</si>
  <si>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</si>
  <si>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</si>
  <si>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</si>
  <si>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</si>
  <si>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</si>
  <si>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</si>
  <si>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</si>
  <si>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</si>
  <si>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</si>
  <si>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</si>
  <si>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</si>
  <si>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</si>
  <si>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</si>
  <si>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</si>
  <si>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</si>
  <si>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</si>
  <si>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</si>
  <si>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</si>
  <si>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</si>
  <si>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</si>
  <si>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</si>
  <si>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</si>
  <si>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</si>
  <si>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</si>
  <si>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</si>
  <si>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</si>
  <si>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</si>
  <si>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</si>
  <si>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</si>
  <si>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</si>
  <si>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</si>
  <si>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</si>
  <si>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</si>
  <si>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</si>
  <si>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</si>
  <si>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</si>
  <si>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</si>
  <si>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</si>
  <si>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</si>
  <si>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</si>
  <si>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</si>
  <si>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</si>
  <si>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</si>
  <si>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</si>
  <si>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</si>
  <si>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</si>
  <si>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</si>
  <si>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</si>
  <si>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</si>
  <si>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</si>
  <si>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</si>
  <si>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</si>
  <si>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</si>
  <si>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</si>
  <si>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</si>
  <si>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</si>
  <si>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</si>
  <si>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</si>
  <si>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</si>
  <si>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</si>
  <si>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</si>
  <si>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</si>
  <si>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</si>
  <si>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</si>
  <si>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</si>
  <si>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</si>
  <si>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</si>
  <si>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</si>
  <si>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</si>
  <si>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</si>
  <si>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</si>
  <si>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</si>
  <si>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</si>
  <si>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</si>
  <si>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</si>
  <si>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</si>
  <si>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</si>
  <si>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</si>
  <si>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</si>
  <si>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</si>
  <si>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</si>
  <si>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</si>
  <si>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</si>
  <si>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</si>
  <si>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</si>
  <si>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</si>
  <si>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</si>
  <si>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</si>
  <si>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</si>
  <si>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</si>
  <si>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</si>
  <si>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</si>
  <si>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</si>
  <si>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</si>
  <si>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</si>
  <si>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</si>
  <si>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</si>
  <si>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</si>
  <si>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</si>
  <si>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</si>
  <si>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</si>
  <si>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</si>
  <si>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</si>
  <si>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</si>
  <si>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</si>
  <si>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</si>
  <si>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</si>
  <si>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</si>
  <si>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</si>
  <si>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</si>
  <si>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</si>
  <si>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</si>
  <si>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</si>
  <si>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</si>
  <si>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</si>
  <si>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</si>
  <si>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</si>
  <si>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</si>
  <si>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</si>
  <si>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</si>
  <si>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</si>
  <si>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</si>
  <si>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</si>
  <si>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</si>
  <si>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</si>
  <si>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</si>
  <si>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</si>
  <si>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</si>
  <si>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</si>
  <si>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</si>
  <si>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</si>
  <si>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</si>
  <si>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</si>
  <si>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</si>
  <si>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</si>
  <si>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</si>
  <si>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</si>
  <si>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</si>
  <si>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</si>
  <si>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</si>
  <si>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</si>
  <si>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</si>
  <si>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</si>
  <si>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</si>
  <si>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</si>
  <si>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</si>
  <si>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</si>
  <si>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</si>
  <si>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</si>
  <si>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</si>
  <si>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</si>
  <si>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</si>
  <si>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</si>
  <si>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</si>
  <si>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</si>
  <si>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</si>
  <si>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</si>
  <si>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</si>
  <si>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</si>
  <si>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</si>
  <si>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</si>
  <si>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</si>
  <si>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</si>
  <si>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</si>
  <si>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</si>
  <si>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</si>
  <si>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</si>
  <si>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</si>
  <si>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</si>
  <si>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</si>
  <si>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</si>
  <si>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</si>
  <si>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</si>
  <si>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</si>
  <si>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</si>
  <si>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</si>
  <si>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</si>
  <si>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</si>
  <si>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</si>
  <si>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</si>
  <si>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</si>
  <si>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</si>
  <si>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</si>
  <si>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</si>
  <si>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</si>
  <si>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</si>
  <si>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</si>
  <si>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</si>
  <si>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</si>
  <si>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</si>
  <si>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</si>
  <si>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</si>
  <si>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</si>
  <si>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</si>
  <si>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</si>
  <si>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</si>
  <si>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</si>
  <si>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</si>
  <si>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</si>
  <si>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</si>
  <si>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</si>
  <si>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</si>
  <si>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</si>
  <si>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</si>
  <si>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</si>
  <si>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</si>
  <si>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</si>
  <si>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</si>
  <si>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</si>
  <si>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</si>
  <si>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</si>
  <si>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</si>
  <si>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</si>
  <si>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</si>
  <si>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</si>
  <si>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</si>
  <si>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</si>
  <si>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</si>
  <si>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</si>
  <si>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</si>
  <si>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</si>
  <si>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</si>
  <si>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</si>
  <si>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</si>
  <si>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</si>
  <si>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</si>
  <si>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</si>
  <si>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</si>
  <si>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</si>
  <si>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</si>
  <si>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</si>
  <si>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</si>
  <si>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</si>
  <si>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</si>
  <si>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</si>
  <si>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</si>
  <si>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</si>
  <si>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</si>
  <si>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</si>
  <si>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</si>
  <si>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</si>
  <si>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</si>
  <si>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</si>
  <si>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</si>
  <si>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</si>
  <si>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</si>
  <si>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</si>
  <si>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</si>
  <si>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</si>
  <si>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</si>
  <si>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</si>
  <si>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</si>
  <si>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</si>
  <si>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</si>
  <si>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</si>
  <si>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</si>
  <si>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</si>
  <si>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</si>
  <si>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</si>
  <si>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</si>
  <si>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</si>
  <si>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</si>
  <si>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</si>
  <si>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</si>
  <si>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</si>
  <si>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</si>
  <si>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</si>
  <si>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</si>
  <si>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</si>
  <si>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</si>
  <si>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</si>
  <si>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</si>
  <si>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</si>
  <si>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</si>
  <si>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</si>
  <si>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</si>
  <si>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</si>
  <si>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</si>
  <si>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</si>
  <si>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</si>
  <si>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</si>
  <si>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</si>
  <si>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</si>
  <si>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</si>
  <si>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</si>
  <si>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</si>
  <si>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</si>
  <si>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</si>
  <si>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</si>
  <si>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</si>
  <si>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</si>
  <si>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</si>
  <si>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</si>
  <si>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</si>
  <si>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</si>
  <si>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</si>
  <si>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</si>
  <si>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</si>
  <si>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</si>
  <si>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</si>
  <si>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</si>
  <si>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</si>
  <si>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</si>
  <si>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</si>
  <si>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</si>
  <si>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</si>
  <si>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</si>
  <si>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</si>
  <si>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</si>
  <si>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</si>
  <si>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</si>
  <si>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</si>
  <si>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</si>
  <si>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</si>
  <si>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</si>
  <si>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</si>
  <si>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</si>
  <si>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</si>
  <si>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</si>
  <si>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</si>
  <si>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</si>
  <si>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</si>
  <si>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</si>
  <si>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</si>
  <si>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</si>
  <si>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</si>
  <si>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</si>
  <si>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</si>
  <si>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</si>
  <si>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</si>
  <si>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</si>
  <si>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</si>
  <si>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</si>
  <si>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</si>
  <si>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</si>
  <si>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</si>
  <si>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</si>
  <si>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</si>
  <si>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</si>
  <si>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</si>
  <si>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</si>
  <si>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</si>
  <si>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</si>
  <si>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</si>
  <si>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</si>
  <si>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</si>
  <si>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</si>
  <si>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</si>
  <si>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</si>
  <si>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</si>
  <si>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</si>
  <si>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</si>
  <si>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</si>
  <si>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</si>
  <si>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</si>
  <si>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</si>
  <si>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</si>
  <si>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</si>
  <si>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</si>
  <si>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</si>
  <si>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</si>
  <si>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</si>
  <si>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</si>
  <si>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</si>
  <si>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</si>
  <si>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</si>
  <si>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</si>
  <si>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</si>
  <si>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</si>
  <si>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</si>
  <si>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</si>
  <si>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</si>
  <si>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</si>
  <si>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</si>
  <si>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</si>
  <si>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</si>
  <si>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</si>
  <si>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</si>
  <si>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</si>
  <si>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</si>
  <si>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</si>
  <si>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</si>
  <si>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</si>
  <si>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</si>
  <si>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</si>
  <si>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</si>
  <si>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</si>
  <si>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</si>
  <si>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</si>
  <si>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</si>
  <si>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</si>
  <si>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</si>
  <si>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</si>
  <si>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</si>
  <si>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</si>
  <si>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</si>
  <si>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</si>
  <si>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</si>
  <si>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</si>
  <si>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</si>
  <si>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</si>
  <si>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</si>
  <si>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</si>
  <si>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</si>
  <si>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</si>
  <si>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</si>
  <si>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</si>
  <si>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</si>
  <si>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</si>
  <si>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</si>
  <si>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</si>
  <si>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</si>
  <si>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</si>
  <si>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</si>
  <si>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</si>
  <si>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</si>
  <si>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</si>
  <si>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</si>
  <si>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</si>
  <si>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</si>
  <si>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</si>
  <si>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</si>
  <si>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</si>
  <si>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</si>
  <si>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</si>
  <si>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</si>
  <si>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</si>
  <si>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</si>
  <si>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</si>
  <si>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</si>
  <si>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</si>
  <si>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</si>
  <si>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</si>
  <si>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</si>
  <si>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</si>
  <si>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</si>
  <si>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</si>
  <si>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</si>
  <si>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</si>
  <si>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</si>
  <si>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</si>
  <si>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</si>
  <si>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</si>
  <si>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</si>
  <si>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</si>
  <si>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</si>
  <si>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</si>
  <si>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</si>
  <si>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</si>
  <si>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</si>
  <si>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</si>
  <si>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</si>
  <si>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</si>
  <si>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</si>
  <si>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</si>
  <si>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</si>
  <si>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</si>
  <si>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</si>
  <si>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</si>
  <si>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</si>
  <si>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</si>
  <si>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</si>
  <si>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</si>
  <si>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</si>
  <si>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</si>
  <si>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</si>
  <si>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</si>
  <si>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</si>
  <si>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</si>
  <si>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</si>
  <si>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</si>
  <si>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</si>
  <si>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</si>
  <si>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</si>
  <si>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</si>
  <si>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</si>
  <si>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</si>
  <si>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</si>
  <si>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</si>
  <si>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</si>
  <si>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</si>
  <si>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</si>
  <si>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</si>
  <si>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</si>
  <si>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</si>
  <si>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</si>
  <si>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</si>
  <si>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</si>
  <si>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</si>
  <si>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</si>
  <si>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</si>
  <si>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</si>
  <si>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</si>
  <si>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</si>
  <si>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</si>
  <si>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</si>
  <si>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</si>
  <si>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</si>
  <si>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</si>
  <si>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</si>
  <si>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</si>
  <si>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</si>
  <si>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</si>
  <si>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</si>
  <si>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</si>
  <si>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</si>
  <si>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</si>
  <si>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</si>
  <si>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</si>
  <si>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</si>
  <si>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</si>
  <si>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</si>
  <si>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</si>
  <si>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</si>
  <si>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</si>
  <si>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</si>
  <si>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</si>
  <si>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</si>
  <si>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</si>
  <si>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</si>
  <si>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</si>
  <si>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</si>
  <si>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</si>
  <si>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</si>
  <si>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</si>
  <si>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</si>
  <si>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</si>
  <si>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</si>
  <si>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</si>
  <si>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</si>
  <si>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</si>
  <si>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</si>
  <si>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</si>
  <si>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</si>
  <si>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</si>
  <si>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</si>
  <si>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</si>
  <si>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</si>
  <si>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</si>
  <si>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</si>
  <si>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</si>
  <si>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</si>
  <si>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</si>
  <si>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</si>
  <si>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</si>
  <si>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</si>
  <si>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</si>
  <si>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</si>
  <si>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</si>
  <si>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</si>
  <si>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</si>
  <si>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</si>
  <si>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</si>
  <si>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</si>
  <si>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</si>
  <si>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</si>
  <si>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</si>
  <si>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</si>
  <si>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</si>
  <si>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</si>
  <si>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</si>
  <si>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</si>
  <si>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</si>
  <si>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</si>
  <si>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</si>
  <si>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</si>
  <si>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</si>
  <si>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</si>
  <si>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</si>
  <si>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</si>
  <si>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</si>
  <si>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</si>
  <si>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</si>
  <si>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</si>
  <si>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</si>
  <si>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</si>
  <si>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</si>
  <si>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</si>
  <si>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</si>
  <si>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</si>
  <si>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</si>
  <si>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</si>
  <si>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</si>
  <si>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</si>
  <si>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</si>
  <si>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</si>
  <si>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</si>
  <si>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</si>
  <si>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</si>
  <si>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</si>
  <si>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</si>
  <si>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</si>
  <si>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</si>
  <si>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</si>
  <si>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</si>
  <si>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</si>
  <si>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</si>
  <si>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</si>
  <si>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</si>
  <si>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</si>
  <si>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</si>
  <si>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</si>
  <si>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</si>
  <si>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</si>
  <si>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</si>
  <si>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</si>
  <si>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</si>
  <si>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</si>
  <si>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</si>
  <si>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</si>
  <si>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</si>
  <si>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</si>
  <si>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</si>
  <si>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</si>
  <si>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</si>
  <si>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</si>
  <si>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</si>
  <si>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</si>
  <si>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</si>
  <si>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</si>
  <si>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</si>
  <si>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</si>
  <si>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</si>
  <si>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</si>
  <si>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</si>
  <si>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</si>
  <si>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</si>
  <si>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</si>
  <si>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</si>
  <si>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</si>
  <si>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</si>
  <si>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</si>
  <si>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</si>
  <si>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</si>
  <si>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</si>
  <si>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</si>
  <si>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</si>
  <si>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</si>
  <si>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</si>
  <si>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</si>
  <si>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</si>
  <si>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</si>
  <si>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</si>
  <si>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</si>
  <si>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</si>
  <si>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</si>
  <si>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</si>
  <si>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</si>
  <si>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</si>
  <si>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</si>
  <si>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</si>
  <si>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</si>
  <si>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</si>
  <si>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</si>
  <si>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</si>
  <si>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</si>
  <si>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</si>
  <si>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</si>
  <si>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</si>
  <si>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</si>
  <si>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</si>
  <si>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</si>
  <si>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</si>
  <si>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</si>
  <si>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</si>
  <si>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</si>
  <si>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</si>
  <si>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</si>
  <si>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</si>
  <si>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</si>
  <si>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</si>
  <si>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</si>
  <si>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</si>
  <si>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</si>
  <si>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</si>
  <si>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</si>
  <si>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</si>
  <si>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</si>
  <si>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</si>
  <si>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</si>
  <si>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</si>
  <si>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</si>
  <si>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</si>
  <si>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</si>
  <si>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</si>
  <si>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</si>
  <si>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</si>
  <si>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</si>
  <si>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</si>
  <si>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</si>
  <si>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</si>
  <si>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</si>
  <si>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</si>
  <si>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</si>
  <si>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</si>
  <si>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</si>
  <si>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</si>
  <si>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</si>
  <si>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</si>
  <si>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</si>
  <si>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</si>
  <si>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</si>
  <si>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</si>
  <si>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</si>
  <si>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</si>
  <si>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</si>
  <si>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</si>
  <si>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</si>
  <si>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</si>
  <si>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</si>
  <si>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</si>
  <si>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</si>
  <si>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</si>
  <si>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</si>
  <si>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</si>
  <si>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</si>
  <si>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</si>
  <si>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</si>
  <si>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</si>
  <si>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</si>
  <si>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</si>
  <si>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</si>
  <si>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</si>
  <si>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</si>
  <si>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</si>
  <si>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</si>
  <si>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</si>
  <si>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</si>
  <si>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</si>
  <si>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</si>
  <si>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</si>
  <si>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</si>
  <si>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</si>
  <si>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</si>
  <si>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</si>
  <si>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</si>
  <si>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</si>
  <si>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</si>
  <si>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</si>
  <si>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</si>
  <si>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</si>
  <si>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</si>
  <si>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</si>
  <si>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</si>
  <si>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</si>
  <si>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</si>
  <si>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</si>
  <si>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</si>
  <si>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</si>
  <si>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</si>
  <si>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</si>
  <si>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</si>
  <si>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</si>
  <si>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</si>
  <si>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</si>
  <si>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</si>
  <si>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</si>
  <si>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</si>
  <si>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</si>
  <si>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</si>
  <si>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</si>
  <si>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</si>
  <si>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</si>
  <si>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</si>
  <si>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</si>
  <si>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</si>
  <si>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</si>
  <si>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</si>
  <si>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</si>
  <si>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</si>
  <si>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</si>
  <si>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</si>
  <si>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</si>
  <si>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</si>
  <si>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</si>
  <si>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</si>
  <si>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</si>
  <si>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</si>
  <si>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</si>
  <si>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</si>
  <si>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</si>
  <si>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</si>
  <si>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</si>
  <si>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</si>
  <si>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</si>
  <si>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</si>
  <si>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</si>
  <si>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</si>
  <si>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</si>
  <si>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</si>
  <si>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</si>
  <si>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</si>
  <si>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</si>
  <si>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</si>
  <si>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</si>
  <si>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</si>
  <si>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</si>
  <si>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</si>
  <si>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</si>
  <si>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</si>
  <si>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</si>
  <si>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</si>
  <si>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</si>
  <si>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</si>
  <si>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</si>
  <si>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</si>
  <si>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</si>
  <si>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</si>
  <si>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</si>
  <si>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</si>
  <si>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</si>
  <si>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</si>
  <si>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</si>
  <si>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</si>
  <si>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</si>
  <si>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</si>
  <si>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</si>
  <si>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</si>
  <si>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</si>
  <si>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</si>
  <si>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</si>
  <si>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</si>
  <si>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</si>
  <si>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</si>
  <si>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</si>
  <si>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</si>
  <si>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</si>
  <si>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</si>
  <si>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</si>
  <si>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</si>
  <si>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</si>
  <si>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</si>
  <si>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</si>
  <si>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</si>
  <si>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</si>
  <si>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</si>
  <si>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</si>
  <si>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</si>
  <si>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</si>
  <si>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</si>
  <si>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</si>
  <si>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</si>
  <si>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</si>
  <si>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</si>
  <si>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</si>
  <si>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</si>
  <si>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</si>
  <si>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</si>
  <si>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</si>
  <si>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</si>
  <si>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</si>
  <si>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</si>
  <si>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</si>
  <si>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</si>
  <si>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</si>
  <si>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</si>
  <si>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</si>
  <si>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</si>
  <si>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</si>
  <si>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</si>
  <si>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</si>
  <si>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</si>
  <si>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</si>
  <si>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</si>
  <si>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</si>
  <si>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</si>
  <si>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</si>
  <si>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</si>
  <si>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</si>
  <si>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</si>
  <si>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</si>
  <si>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</si>
  <si>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</si>
  <si>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</si>
  <si>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</si>
  <si>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</si>
  <si>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</si>
  <si>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</si>
  <si>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</si>
  <si>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</si>
  <si>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</si>
  <si>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</si>
  <si>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</si>
  <si>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</si>
  <si>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</si>
  <si>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</si>
  <si>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</si>
  <si>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</si>
  <si>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</si>
  <si>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</si>
  <si>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</si>
  <si>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</si>
  <si>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</si>
  <si>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</si>
  <si>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</si>
  <si>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</si>
  <si>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</si>
  <si>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</si>
  <si>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</si>
  <si>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</si>
  <si>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</si>
  <si>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</si>
  <si>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</si>
  <si>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</si>
  <si>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</si>
  <si>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</si>
  <si>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</si>
  <si>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</si>
  <si>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</si>
  <si>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</si>
  <si>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</si>
  <si>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</si>
  <si>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</si>
  <si>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</si>
  <si>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</si>
  <si>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</si>
  <si>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</si>
  <si>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</si>
  <si>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</si>
  <si>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</si>
  <si>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</si>
  <si>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</si>
  <si>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</si>
  <si>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</si>
  <si>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</si>
  <si>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</si>
  <si>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</si>
  <si>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</si>
  <si>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</si>
  <si>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</si>
  <si>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</si>
  <si>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</si>
  <si>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</si>
  <si>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</si>
  <si>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</si>
  <si>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</si>
  <si>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</si>
  <si>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</si>
  <si>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</si>
  <si>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</si>
  <si>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</si>
  <si>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</si>
  <si>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</si>
  <si>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</si>
  <si>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</si>
  <si>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</si>
  <si>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</si>
  <si>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</si>
  <si>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</si>
  <si>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</si>
  <si>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</si>
  <si>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</si>
  <si>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</si>
  <si>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</si>
  <si>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</si>
  <si>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</si>
  <si>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</si>
  <si>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</si>
  <si>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</si>
  <si>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</si>
  <si>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</si>
  <si>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</si>
  <si>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</si>
  <si>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</si>
  <si>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</si>
  <si>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</si>
  <si>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</si>
  <si>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</si>
  <si>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</si>
  <si>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</si>
  <si>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</si>
  <si>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</si>
  <si>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</si>
  <si>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</si>
  <si>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</si>
  <si>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</si>
  <si>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</si>
  <si>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</si>
  <si>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</si>
  <si>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</si>
  <si>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</si>
  <si>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</si>
  <si>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</si>
  <si>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</si>
  <si>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</si>
  <si>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</si>
  <si>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</si>
  <si>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</si>
  <si>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</si>
  <si>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</si>
  <si>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</si>
  <si>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</si>
  <si>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</si>
  <si>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</si>
  <si>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</si>
  <si>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</si>
  <si>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</si>
  <si>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</si>
  <si>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</si>
  <si>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</si>
  <si>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</si>
  <si>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</si>
  <si>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</si>
  <si>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</si>
  <si>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</si>
  <si>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</si>
  <si>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</si>
  <si>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</si>
  <si>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</si>
  <si>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</si>
  <si>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</si>
  <si>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</si>
  <si>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</si>
  <si>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</si>
  <si>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</si>
  <si>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</si>
  <si>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</si>
  <si>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</si>
  <si>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</si>
  <si>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</si>
  <si>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</si>
  <si>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</si>
  <si>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</si>
  <si>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</si>
  <si>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</si>
  <si>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</si>
  <si>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</si>
  <si>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</si>
  <si>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</si>
  <si>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</si>
  <si>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</si>
  <si>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</si>
  <si>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</si>
  <si>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</si>
  <si>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</si>
  <si>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</si>
  <si>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</si>
  <si>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</si>
  <si>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</si>
  <si>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</si>
  <si>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</si>
  <si>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</si>
  <si>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</si>
  <si>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</si>
  <si>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</si>
  <si>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</si>
  <si>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</si>
  <si>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</si>
  <si>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</si>
  <si>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</si>
  <si>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</si>
  <si>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</si>
  <si>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</si>
  <si>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</si>
  <si>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</si>
  <si>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</si>
  <si>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</si>
  <si>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</si>
  <si>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</si>
  <si>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</si>
  <si>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</si>
  <si>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</si>
  <si>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</si>
  <si>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</si>
  <si>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</si>
  <si>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</si>
  <si>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</si>
  <si>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</si>
  <si>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</si>
  <si>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</si>
  <si>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</si>
  <si>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</si>
  <si>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</si>
  <si>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</si>
  <si>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</si>
  <si>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</si>
  <si>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</si>
  <si>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</si>
  <si>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</si>
  <si>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</si>
  <si>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</si>
  <si>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</si>
  <si>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</si>
  <si>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</si>
  <si>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</si>
  <si>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</si>
  <si>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</si>
  <si>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</si>
  <si>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</si>
  <si>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</si>
  <si>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</si>
  <si>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</si>
  <si>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</si>
  <si>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</si>
  <si>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</si>
  <si>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</si>
  <si>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</si>
  <si>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</si>
  <si>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</si>
  <si>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</si>
  <si>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</si>
  <si>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</si>
  <si>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</si>
  <si>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</si>
  <si>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</si>
  <si>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</si>
  <si>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</si>
  <si>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</si>
  <si>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</si>
  <si>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</si>
  <si>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</si>
  <si>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</si>
  <si>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</si>
  <si>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</si>
  <si>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</si>
  <si>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</si>
  <si>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</si>
  <si>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</si>
  <si>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</si>
  <si>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</si>
  <si>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</si>
  <si>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</si>
  <si>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</si>
  <si>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</si>
  <si>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</si>
  <si>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</si>
  <si>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</si>
  <si>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</si>
  <si>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</si>
  <si>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</si>
  <si>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</si>
  <si>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</si>
  <si>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</si>
  <si>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</si>
  <si>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</si>
  <si>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</si>
  <si>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</si>
  <si>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</si>
  <si>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</si>
  <si>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</si>
  <si>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</si>
  <si>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</si>
  <si>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</si>
  <si>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</si>
  <si>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</si>
  <si>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</si>
  <si>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</si>
  <si>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</si>
  <si>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</si>
  <si>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</si>
  <si>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</si>
  <si>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</si>
  <si>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</si>
  <si>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</si>
  <si>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</si>
  <si>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</si>
  <si>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</si>
  <si>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</si>
  <si>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</si>
  <si>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</si>
  <si>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</si>
  <si>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</si>
  <si>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</si>
  <si>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</si>
  <si>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</si>
  <si>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</si>
  <si>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</si>
  <si>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</si>
  <si>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</si>
  <si>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</si>
  <si>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</si>
  <si>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</si>
  <si>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</si>
  <si>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</si>
  <si>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</si>
  <si>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</si>
  <si>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</si>
  <si>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</si>
  <si>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</si>
  <si>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</si>
  <si>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</si>
  <si>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</si>
  <si>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</si>
  <si>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</si>
  <si>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</si>
  <si>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</si>
  <si>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</si>
  <si>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</si>
  <si>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</si>
  <si>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</si>
  <si>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</si>
  <si>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</si>
  <si>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</si>
  <si>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</si>
  <si>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</si>
  <si>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</si>
  <si>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</si>
  <si>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</si>
  <si>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</si>
  <si>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</si>
  <si>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</si>
  <si>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</si>
  <si>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</si>
  <si>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</si>
  <si>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</si>
  <si>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</si>
  <si>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</si>
  <si>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</si>
  <si>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</si>
  <si>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</si>
  <si>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</si>
  <si>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</si>
  <si>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</si>
  <si>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</si>
  <si>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</si>
  <si>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</si>
  <si>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</si>
  <si>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</si>
  <si>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</si>
  <si>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</si>
  <si>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</si>
  <si>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</si>
  <si>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</si>
  <si>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</si>
  <si>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</si>
  <si>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</si>
  <si>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</si>
  <si>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</si>
  <si>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</si>
  <si>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</si>
  <si>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</si>
  <si>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</si>
  <si>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</si>
  <si>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</si>
  <si>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</si>
  <si>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</si>
  <si>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</si>
  <si>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</si>
  <si>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</si>
  <si>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</si>
  <si>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</si>
  <si>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</si>
  <si>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</si>
  <si>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</si>
  <si>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</si>
  <si>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</si>
  <si>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</si>
  <si>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</si>
  <si>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</si>
  <si>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</si>
  <si>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</si>
  <si>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</si>
  <si>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</si>
  <si>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</si>
  <si>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</si>
  <si>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</si>
  <si>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</si>
  <si>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</si>
  <si>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</si>
  <si>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</si>
  <si>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</si>
  <si>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</si>
  <si>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</si>
  <si>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</si>
  <si>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</si>
  <si>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</si>
  <si>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</si>
  <si>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</si>
  <si>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</si>
  <si>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</si>
  <si>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</si>
  <si>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</si>
  <si>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</si>
  <si>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</si>
  <si>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</si>
  <si>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</si>
  <si>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</si>
  <si>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</si>
  <si>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</si>
  <si>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</si>
  <si>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</si>
  <si>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</si>
  <si>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</si>
  <si>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</si>
  <si>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</si>
  <si>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</si>
  <si>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</si>
  <si>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</si>
  <si>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</si>
  <si>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</si>
  <si>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</si>
  <si>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</si>
  <si>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</si>
  <si>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</si>
  <si>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</si>
  <si>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</si>
  <si>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</si>
  <si>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</si>
  <si>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</si>
  <si>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</si>
  <si>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</si>
  <si>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</si>
  <si>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</si>
  <si>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</si>
  <si>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</si>
  <si>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</si>
  <si>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</si>
  <si>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</si>
  <si>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</si>
  <si>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</si>
  <si>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</si>
  <si>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</si>
  <si>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</si>
  <si>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</si>
  <si>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</si>
  <si>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</si>
  <si>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</si>
  <si>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</si>
  <si>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</si>
  <si>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</si>
  <si>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</si>
  <si>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</si>
  <si>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</si>
  <si>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</si>
  <si>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</si>
  <si>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</si>
  <si>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</si>
  <si>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</si>
  <si>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</si>
  <si>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</si>
  <si>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</si>
  <si>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</si>
  <si>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</si>
  <si>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</si>
  <si>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</si>
  <si>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</si>
  <si>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</si>
  <si>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</si>
  <si>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</si>
  <si>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</si>
  <si>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</si>
  <si>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</si>
  <si>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</si>
  <si>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</si>
  <si>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</si>
  <si>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</si>
  <si>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</si>
  <si>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</si>
  <si>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</si>
  <si>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</si>
  <si>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</si>
  <si>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</si>
  <si>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</si>
  <si>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</si>
  <si>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</si>
  <si>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</si>
  <si>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</si>
  <si>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</si>
  <si>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</si>
  <si>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</si>
  <si>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</si>
  <si>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</si>
  <si>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</si>
  <si>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</si>
  <si>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</si>
  <si>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</si>
  <si>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</si>
  <si>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</si>
  <si>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</si>
  <si>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</si>
  <si>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</si>
  <si>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</si>
  <si>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</si>
  <si>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</si>
  <si>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</si>
  <si>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</si>
  <si>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</si>
  <si>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</si>
  <si>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</si>
  <si>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</si>
  <si>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</si>
  <si>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</si>
  <si>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</si>
  <si>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</si>
  <si>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</si>
  <si>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</si>
  <si>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</si>
  <si>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</si>
  <si>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</si>
  <si>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</si>
  <si>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</si>
  <si>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</si>
  <si>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</si>
  <si>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</si>
  <si>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</si>
  <si>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</si>
  <si>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</si>
  <si>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</si>
  <si>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</si>
  <si>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</si>
  <si>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</si>
  <si>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</si>
  <si>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</si>
  <si>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</si>
  <si>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</si>
  <si>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</si>
  <si>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</si>
  <si>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</si>
  <si>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</si>
  <si>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</si>
  <si>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</si>
  <si>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</si>
  <si>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</si>
  <si>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</si>
  <si>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</si>
  <si>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</si>
  <si>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</si>
  <si>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</si>
  <si>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</si>
  <si>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</si>
  <si>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</si>
  <si>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</si>
  <si>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</si>
  <si>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</si>
  <si>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</si>
  <si>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</si>
  <si>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</si>
  <si>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</si>
  <si>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</si>
  <si>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</si>
  <si>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</si>
  <si>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</si>
  <si>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</si>
  <si>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</si>
  <si>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</si>
  <si>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</si>
  <si>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</si>
  <si>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</si>
  <si>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</si>
  <si>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</si>
  <si>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</si>
  <si>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</si>
  <si>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</si>
  <si>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</si>
  <si>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</si>
  <si>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</si>
  <si>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</si>
  <si>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</si>
  <si>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</si>
  <si>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</si>
  <si>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</si>
  <si>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</si>
  <si>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</si>
  <si>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</si>
  <si>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</si>
  <si>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</si>
  <si>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</si>
  <si>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</si>
  <si>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</si>
  <si>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</si>
  <si>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</si>
  <si>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</si>
  <si>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</si>
  <si>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</si>
  <si>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</si>
  <si>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</si>
  <si>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</si>
  <si>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</si>
  <si>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</si>
  <si>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</si>
  <si>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</si>
  <si>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</si>
  <si>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</si>
  <si>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</si>
  <si>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</si>
  <si>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</si>
  <si>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</si>
  <si>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</si>
  <si>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</si>
  <si>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</si>
  <si>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</si>
  <si>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</si>
  <si>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</si>
  <si>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</si>
  <si>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</si>
  <si>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</si>
  <si>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</si>
  <si>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</si>
  <si>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</si>
  <si>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</si>
  <si>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</si>
  <si>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</si>
  <si>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</si>
  <si>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</si>
  <si>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</si>
  <si>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</si>
  <si>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</si>
  <si>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</si>
  <si>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</si>
  <si>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</si>
  <si>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</si>
  <si>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</si>
  <si>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</si>
  <si>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</si>
  <si>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</si>
  <si>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</si>
  <si>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</si>
  <si>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</si>
  <si>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</si>
  <si>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</si>
  <si>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</si>
  <si>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</si>
  <si>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</si>
  <si>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</si>
  <si>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</si>
  <si>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</si>
  <si>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</si>
  <si>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</si>
  <si>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</si>
  <si>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</si>
  <si>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</si>
  <si>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</si>
  <si>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</si>
  <si>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</si>
  <si>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</si>
  <si>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</si>
  <si>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</si>
  <si>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</si>
  <si>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</si>
  <si>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</si>
  <si>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</si>
  <si>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</si>
  <si>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</si>
  <si>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</si>
  <si>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</si>
  <si>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</si>
  <si>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</si>
  <si>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</si>
  <si>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</si>
  <si>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</si>
  <si>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</si>
  <si>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</si>
  <si>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</si>
  <si>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</si>
  <si>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</si>
  <si>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</si>
  <si>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</si>
  <si>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</si>
  <si>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</si>
  <si>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</si>
  <si>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</si>
  <si>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</si>
  <si>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</si>
  <si>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</si>
  <si>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</si>
  <si>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</si>
  <si>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</si>
  <si>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</si>
  <si>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</si>
  <si>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</si>
  <si>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</si>
  <si>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</si>
  <si>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</si>
  <si>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</si>
  <si>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</si>
  <si>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</si>
  <si>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</si>
  <si>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</si>
  <si>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</si>
  <si>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</si>
  <si>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</si>
  <si>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</si>
  <si>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</si>
  <si>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</si>
  <si>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</si>
  <si>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</si>
  <si>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</si>
  <si>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</si>
  <si>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</si>
  <si>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</si>
  <si>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</si>
  <si>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</si>
  <si>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</si>
  <si>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</si>
  <si>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</si>
  <si>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</si>
  <si>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</si>
  <si>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</si>
  <si>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</si>
  <si>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</si>
  <si>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</si>
  <si>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</si>
  <si>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</si>
  <si>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</si>
  <si>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</si>
  <si>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</si>
  <si>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</si>
  <si>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</si>
  <si>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</si>
  <si>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</si>
  <si>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</si>
  <si>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</si>
  <si>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</si>
  <si>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</si>
  <si>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</si>
  <si>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</si>
  <si>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</si>
  <si>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</si>
  <si>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</si>
  <si>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</si>
  <si>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</si>
  <si>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</si>
  <si>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</si>
  <si>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</si>
  <si>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</si>
  <si>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</si>
  <si>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</si>
  <si>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</si>
  <si>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</si>
  <si>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</si>
  <si>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</si>
  <si>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</si>
  <si>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</si>
  <si>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</si>
  <si>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</si>
  <si>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</si>
  <si>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</si>
  <si>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</si>
  <si>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</si>
  <si>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</si>
  <si>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</si>
  <si>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</si>
  <si>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</si>
  <si>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</si>
  <si>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</si>
  <si>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</si>
  <si>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</si>
  <si>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</si>
  <si>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</si>
  <si>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</si>
  <si>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</si>
  <si>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</si>
  <si>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</si>
  <si>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</si>
  <si>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</si>
  <si>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</si>
  <si>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</si>
  <si>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</si>
  <si>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</si>
  <si>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</si>
  <si>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</si>
  <si>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</si>
  <si>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</si>
  <si>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</si>
  <si>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</si>
  <si>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</si>
  <si>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</si>
  <si>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</si>
  <si>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</si>
  <si>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</si>
  <si>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</si>
  <si>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</si>
  <si>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</si>
  <si>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</si>
  <si>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</si>
  <si>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</si>
  <si>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</si>
  <si>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</si>
  <si>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</si>
  <si>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</si>
  <si>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</si>
  <si>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</si>
  <si>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</si>
  <si>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</si>
  <si>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</si>
  <si>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</si>
  <si>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</si>
  <si>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</si>
  <si>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</si>
  <si>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</si>
  <si>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</si>
  <si>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</si>
  <si>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</si>
  <si>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</si>
  <si>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</si>
  <si>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</si>
  <si>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</si>
  <si>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</si>
  <si>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</si>
  <si>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</si>
  <si>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</si>
  <si>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</si>
  <si>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</si>
  <si>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</si>
  <si>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</si>
  <si>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</si>
  <si>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</si>
  <si>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</si>
  <si>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</si>
  <si>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</si>
  <si>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</si>
  <si>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</si>
  <si>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</si>
  <si>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</si>
  <si>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</si>
  <si>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</si>
  <si>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</si>
  <si>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</si>
  <si>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</si>
  <si>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</si>
  <si>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</si>
  <si>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</si>
  <si>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</si>
  <si>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</si>
  <si>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</si>
  <si>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</si>
  <si>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</si>
  <si>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</si>
  <si>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</si>
  <si>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</si>
  <si>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</si>
  <si>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</si>
  <si>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</si>
  <si>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</si>
  <si>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</si>
  <si>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</si>
  <si>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</si>
  <si>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</si>
  <si>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</si>
  <si>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</si>
  <si>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</si>
  <si>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</si>
  <si>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</si>
  <si>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</si>
  <si>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</si>
  <si>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</si>
  <si>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</si>
  <si>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</si>
  <si>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</si>
  <si>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</si>
  <si>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</si>
  <si>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</si>
  <si>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</si>
  <si>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</si>
  <si>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</si>
  <si>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</si>
  <si>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</si>
  <si>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</si>
  <si>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</si>
  <si>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</si>
  <si>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</si>
  <si>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</si>
  <si>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</si>
  <si>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</si>
  <si>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</si>
  <si>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</si>
  <si>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</si>
  <si>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</si>
  <si>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</si>
  <si>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</si>
  <si>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</si>
  <si>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</si>
  <si>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</si>
  <si>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</si>
  <si>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</si>
  <si>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</si>
  <si>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</si>
  <si>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</si>
  <si>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</si>
  <si>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</si>
  <si>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</si>
  <si>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</si>
  <si>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</si>
  <si>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</si>
  <si>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</si>
  <si>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</si>
  <si>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</si>
  <si>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</si>
  <si>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</si>
  <si>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</si>
  <si>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</si>
  <si>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</si>
  <si>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</si>
  <si>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</si>
  <si>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</si>
  <si>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</si>
  <si>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</si>
  <si>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</si>
  <si>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</si>
  <si>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</si>
  <si>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</si>
  <si>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</si>
  <si>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</si>
  <si>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</si>
  <si>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</si>
  <si>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</si>
  <si>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</si>
  <si>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</si>
  <si>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</si>
  <si>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</si>
  <si>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</si>
  <si>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</si>
  <si>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</si>
  <si>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</si>
  <si>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</si>
  <si>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</si>
  <si>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</si>
  <si>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</si>
  <si>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</si>
  <si>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</si>
  <si>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</si>
  <si>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</si>
  <si>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</si>
  <si>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</si>
  <si>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</si>
  <si>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</si>
  <si>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</si>
  <si>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</si>
  <si>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</si>
  <si>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</si>
  <si>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</si>
  <si>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</si>
  <si>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</si>
  <si>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</si>
  <si>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</si>
  <si>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</si>
  <si>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</si>
  <si>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</si>
  <si>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</si>
  <si>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</si>
  <si>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</si>
  <si>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</si>
  <si>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</si>
  <si>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</si>
  <si>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</si>
  <si>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</si>
  <si>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</si>
  <si>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</si>
  <si>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</si>
  <si>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</si>
  <si>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</si>
  <si>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</si>
  <si>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</si>
  <si>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</si>
  <si>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</si>
  <si>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</si>
  <si>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</si>
  <si>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</si>
  <si>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</si>
  <si>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</si>
  <si>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</si>
  <si>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</si>
  <si>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</si>
  <si>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</si>
  <si>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</si>
  <si>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</si>
  <si>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</si>
  <si>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</si>
  <si>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</si>
  <si>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</si>
  <si>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</si>
  <si>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</si>
  <si>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</si>
  <si>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</si>
  <si>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</si>
  <si>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</si>
  <si>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</si>
  <si>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</si>
  <si>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</si>
  <si>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</si>
  <si>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</si>
  <si>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</si>
  <si>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</si>
  <si>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</si>
  <si>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</si>
  <si>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</si>
  <si>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</si>
  <si>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</si>
  <si>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</si>
  <si>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</si>
  <si>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</si>
  <si>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</si>
  <si>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</si>
  <si>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</si>
  <si>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</si>
  <si>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</si>
  <si>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</si>
  <si>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</si>
  <si>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</si>
  <si>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</si>
  <si>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</si>
  <si>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</si>
  <si>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</si>
  <si>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</si>
  <si>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</si>
  <si>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</si>
  <si>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</si>
  <si>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</si>
  <si>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</si>
  <si>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</si>
  <si>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</si>
  <si>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</si>
  <si>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</si>
  <si>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</si>
  <si>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</si>
  <si>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</si>
  <si>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</si>
  <si>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</si>
  <si>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</si>
  <si>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</si>
  <si>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</si>
  <si>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</si>
  <si>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</si>
  <si>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</si>
  <si>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</si>
  <si>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</si>
  <si>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</si>
  <si>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</si>
  <si>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</si>
  <si>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</si>
  <si>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</si>
  <si>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</si>
  <si>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</si>
  <si>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</si>
  <si>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</si>
  <si>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</si>
  <si>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</si>
  <si>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</si>
  <si>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</si>
  <si>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</si>
  <si>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</si>
  <si>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</si>
  <si>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</si>
  <si>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</si>
  <si>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</si>
  <si>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</si>
  <si>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</si>
  <si>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</si>
  <si>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</si>
  <si>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</si>
  <si>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</si>
  <si>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</si>
  <si>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</si>
  <si>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</si>
  <si>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</si>
  <si>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</si>
  <si>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</si>
  <si>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</si>
  <si>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</si>
  <si>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</si>
  <si>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</si>
  <si>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</si>
  <si>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</si>
  <si>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</si>
  <si>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</si>
  <si>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</si>
  <si>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</si>
  <si>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</si>
  <si>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</si>
  <si>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</si>
  <si>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</si>
  <si>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</si>
  <si>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</si>
  <si>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</si>
  <si>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</si>
  <si>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</si>
  <si>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</si>
  <si>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</si>
  <si>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</si>
  <si>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</si>
  <si>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</si>
  <si>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</si>
  <si>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</si>
  <si>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</si>
  <si>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</si>
  <si>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</si>
  <si>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</si>
  <si>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</si>
  <si>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</si>
  <si>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</si>
  <si>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</si>
  <si>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</si>
  <si>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</si>
  <si>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</si>
  <si>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</si>
  <si>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</si>
  <si>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</si>
  <si>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</si>
  <si>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</si>
  <si>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</si>
  <si>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</si>
  <si>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</si>
  <si>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</si>
  <si>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</si>
  <si>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</si>
  <si>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</si>
  <si>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</si>
  <si>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</si>
  <si>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</si>
  <si>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</si>
  <si>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</si>
  <si>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</si>
  <si>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</si>
  <si>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</si>
  <si>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</si>
  <si>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</si>
  <si>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</si>
  <si>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</si>
  <si>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</si>
  <si>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</si>
  <si>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</si>
  <si>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</si>
  <si>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</si>
  <si>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</si>
  <si>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</si>
  <si>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</si>
  <si>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</si>
  <si>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</si>
  <si>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</si>
  <si>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</si>
  <si>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</si>
  <si>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</si>
  <si>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</si>
  <si>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</si>
  <si>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</si>
  <si>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</si>
  <si>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</si>
  <si>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</si>
  <si>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</si>
  <si>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</si>
  <si>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</si>
  <si>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</si>
  <si>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</si>
  <si>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</si>
  <si>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</si>
  <si>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</si>
  <si>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</si>
  <si>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</si>
  <si>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</si>
  <si>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</si>
  <si>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</si>
  <si>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</si>
  <si>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</si>
  <si>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</si>
  <si>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</si>
  <si>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</si>
  <si>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</si>
  <si>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</si>
  <si>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</si>
  <si>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</si>
  <si>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</si>
  <si>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</si>
  <si>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</si>
  <si>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</si>
  <si>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</si>
  <si>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</si>
  <si>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</si>
  <si>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</si>
  <si>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</si>
  <si>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</si>
  <si>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</si>
  <si>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</si>
  <si>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</si>
  <si>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</si>
  <si>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</si>
  <si>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</si>
  <si>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</si>
  <si>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</si>
  <si>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</si>
  <si>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</si>
  <si>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</si>
  <si>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</si>
  <si>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</si>
  <si>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</si>
  <si>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</si>
  <si>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</si>
  <si>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</si>
  <si>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</si>
  <si>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</si>
  <si>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</si>
  <si>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</si>
  <si>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</si>
  <si>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</si>
  <si>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</si>
  <si>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</si>
  <si>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</si>
  <si>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</si>
  <si>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</si>
  <si>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</si>
  <si>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</si>
  <si>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</si>
  <si>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</si>
  <si>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</si>
  <si>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</si>
  <si>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</si>
  <si>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</si>
  <si>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</si>
  <si>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</si>
  <si>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</si>
  <si>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</si>
  <si>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</si>
  <si>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</si>
  <si>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</si>
  <si>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</si>
  <si>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</si>
  <si>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</si>
  <si>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</si>
  <si>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</si>
  <si>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</si>
  <si>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</si>
  <si>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</si>
  <si>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</si>
  <si>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</si>
  <si>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</si>
  <si>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</si>
  <si>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</si>
  <si>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</si>
  <si>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</si>
  <si>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</si>
  <si>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</si>
  <si>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</si>
  <si>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</si>
  <si>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</si>
  <si>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</si>
  <si>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</si>
  <si>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</si>
  <si>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</si>
  <si>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</si>
  <si>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</si>
  <si>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</si>
  <si>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</si>
  <si>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</si>
  <si>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</si>
  <si>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</si>
  <si>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</si>
  <si>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</si>
  <si>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</si>
  <si>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</si>
  <si>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</si>
  <si>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</si>
  <si>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</si>
  <si>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</si>
  <si>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</si>
  <si>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</si>
  <si>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</si>
  <si>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</si>
  <si>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</si>
  <si>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</si>
  <si>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</si>
  <si>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</si>
  <si>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</si>
  <si>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</si>
  <si>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</si>
  <si>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</si>
  <si>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</si>
  <si>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</si>
  <si>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</si>
  <si>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</si>
  <si>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</si>
  <si>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</si>
  <si>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</si>
  <si>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</si>
  <si>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</si>
  <si>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</si>
  <si>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</si>
  <si>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</si>
  <si>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</si>
  <si>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</si>
  <si>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</si>
  <si>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</si>
  <si>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</si>
  <si>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</si>
  <si>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</si>
  <si>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</si>
  <si>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</si>
  <si>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</si>
  <si>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</si>
  <si>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</si>
  <si>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</si>
  <si>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</si>
  <si>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</si>
  <si>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</si>
  <si>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</si>
  <si>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</si>
  <si>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</si>
  <si>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</si>
  <si>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</si>
  <si>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</si>
  <si>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</si>
  <si>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</si>
  <si>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</si>
  <si>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</si>
  <si>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</si>
  <si>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</si>
  <si>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</si>
  <si>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</si>
  <si>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</si>
  <si>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</si>
  <si>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</si>
  <si>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</si>
  <si>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</si>
  <si>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</si>
  <si>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</si>
  <si>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</si>
  <si>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</si>
  <si>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</si>
  <si>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</si>
  <si>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</si>
  <si>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</si>
  <si>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</si>
  <si>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</si>
  <si>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</si>
  <si>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</si>
  <si>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</si>
  <si>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</si>
  <si>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</si>
  <si>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</si>
  <si>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</si>
  <si>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</si>
  <si>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</si>
  <si>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</si>
  <si>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</si>
  <si>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</si>
  <si>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</si>
  <si>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</si>
  <si>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</si>
  <si>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</si>
  <si>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</si>
  <si>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</si>
  <si>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</si>
  <si>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</si>
  <si>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</si>
  <si>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</si>
  <si>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</si>
  <si>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</si>
  <si>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</si>
  <si>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</si>
  <si>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</si>
  <si>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</si>
  <si>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</si>
  <si>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</si>
  <si>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</si>
  <si>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</si>
  <si>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</si>
  <si>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</si>
  <si>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</si>
  <si>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</si>
  <si>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</si>
  <si>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</si>
  <si>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</si>
  <si>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</si>
  <si>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</si>
  <si>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</si>
  <si>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</si>
  <si>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</si>
  <si>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</si>
  <si>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</si>
  <si>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</si>
  <si>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</si>
  <si>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</si>
  <si>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</si>
  <si>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</si>
  <si>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</si>
  <si>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</si>
  <si>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</si>
  <si>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</si>
  <si>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</si>
  <si>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</si>
  <si>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</si>
  <si>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</si>
  <si>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</si>
  <si>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</si>
  <si>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</si>
  <si>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</si>
  <si>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</si>
  <si>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</si>
  <si>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</si>
  <si>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</si>
  <si>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</si>
  <si>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</si>
  <si>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</si>
  <si>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</si>
  <si>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</si>
  <si>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</si>
  <si>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</si>
  <si>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</si>
  <si>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</si>
  <si>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</si>
  <si>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</si>
  <si>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</si>
  <si>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</si>
  <si>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</si>
  <si>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</si>
  <si>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</si>
  <si>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</si>
  <si>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</si>
  <si>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</si>
  <si>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</si>
  <si>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</si>
  <si>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</si>
  <si>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</si>
  <si>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</si>
  <si>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</si>
  <si>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</si>
  <si>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</si>
  <si>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</si>
  <si>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</si>
  <si>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</si>
  <si>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</si>
  <si>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</si>
  <si>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</si>
  <si>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</si>
  <si>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</si>
  <si>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</si>
  <si>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</si>
  <si>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</si>
  <si>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</si>
  <si>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</si>
  <si>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</si>
  <si>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</si>
  <si>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</si>
  <si>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</si>
  <si>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</si>
  <si>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</si>
  <si>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</si>
  <si>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</si>
  <si>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</si>
  <si>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</si>
  <si>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</si>
  <si>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</si>
  <si>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</si>
  <si>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</si>
  <si>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</si>
  <si>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</si>
  <si>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</si>
  <si>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</si>
  <si>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</si>
  <si>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</si>
  <si>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</si>
  <si>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</si>
  <si>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</si>
  <si>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</si>
  <si>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</si>
  <si>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</si>
  <si>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</si>
  <si>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</si>
  <si>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</si>
  <si>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</si>
  <si>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</si>
  <si>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</si>
  <si>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</si>
  <si>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</si>
  <si>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</si>
  <si>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</si>
  <si>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</si>
  <si>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</si>
  <si>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</si>
  <si>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</si>
  <si>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</si>
  <si>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</si>
  <si>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</si>
  <si>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</si>
  <si>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</si>
  <si>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</si>
  <si>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</si>
  <si>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</si>
  <si>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</si>
  <si>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</si>
  <si>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</si>
  <si>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</si>
  <si>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</si>
  <si>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</si>
  <si>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</si>
  <si>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</si>
  <si>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</si>
  <si>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</si>
  <si>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</si>
  <si>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</si>
  <si>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</si>
  <si>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</si>
  <si>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</si>
  <si>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</si>
  <si>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</si>
  <si>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</si>
  <si>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</si>
  <si>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</si>
  <si>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</si>
  <si>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</si>
  <si>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</si>
  <si>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</si>
  <si>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</si>
  <si>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</si>
  <si>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</si>
  <si>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</si>
  <si>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</si>
  <si>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</si>
  <si>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</si>
  <si>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</si>
  <si>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</si>
  <si>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</si>
  <si>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</si>
  <si>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</si>
  <si>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</si>
  <si>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</si>
  <si>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</si>
  <si>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</si>
  <si>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</si>
  <si>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</si>
  <si>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</si>
  <si>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</si>
  <si>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</si>
  <si>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</si>
  <si>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</si>
  <si>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</si>
  <si>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</si>
  <si>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</si>
  <si>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</si>
  <si>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</si>
  <si>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</si>
  <si>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</si>
  <si>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</si>
  <si>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</si>
  <si>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</si>
  <si>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</si>
  <si>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</si>
  <si>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</si>
  <si>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</si>
  <si>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</si>
  <si>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</si>
  <si>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</si>
  <si>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</si>
  <si>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</si>
  <si>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</si>
  <si>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</si>
  <si>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</si>
  <si>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</si>
  <si>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</si>
  <si>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</si>
  <si>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</si>
  <si>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</si>
  <si>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</si>
  <si>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</si>
  <si>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</si>
  <si>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</si>
  <si>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</si>
  <si>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</si>
  <si>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</si>
  <si>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</si>
  <si>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</si>
  <si>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</si>
  <si>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</si>
  <si>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</si>
  <si>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</si>
  <si>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</si>
  <si>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</si>
  <si>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</si>
  <si>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</si>
  <si>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</si>
  <si>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</si>
  <si>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</si>
  <si>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</si>
  <si>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</si>
  <si>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</si>
  <si>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</si>
  <si>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</si>
  <si>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</si>
  <si>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</si>
  <si>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</si>
  <si>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</si>
  <si>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</si>
  <si>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</si>
  <si>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</si>
  <si>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</si>
  <si>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</si>
  <si>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</si>
  <si>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</si>
  <si>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</si>
  <si>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</si>
  <si>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</si>
  <si>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</si>
  <si>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</si>
  <si>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</si>
  <si>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</si>
  <si>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</si>
  <si>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</si>
  <si>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</si>
  <si>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</si>
  <si>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</si>
  <si>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</si>
  <si>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</si>
  <si>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</si>
  <si>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</si>
  <si>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</si>
  <si>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</si>
  <si>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</si>
  <si>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</si>
  <si>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</si>
  <si>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</si>
  <si>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</si>
  <si>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</si>
  <si>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</si>
  <si>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</si>
  <si>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</si>
  <si>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</si>
  <si>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</si>
  <si>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</si>
  <si>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</si>
  <si>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</si>
  <si>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</si>
  <si>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</si>
  <si>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</si>
  <si>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</si>
  <si>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</si>
  <si>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</si>
  <si>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</si>
  <si>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</si>
  <si>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</si>
  <si>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</si>
  <si>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</si>
  <si>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</si>
  <si>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</si>
  <si>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</si>
  <si>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</si>
  <si>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</si>
  <si>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</si>
  <si>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</si>
  <si>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</si>
  <si>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</si>
  <si>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</si>
  <si>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</si>
  <si>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</si>
  <si>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</si>
  <si>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</si>
  <si>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</si>
  <si>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</si>
  <si>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</si>
  <si>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</si>
  <si>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</si>
  <si>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</si>
  <si>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</si>
  <si>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</si>
  <si>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</si>
  <si>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</si>
  <si>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</si>
  <si>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</si>
  <si>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</si>
  <si>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</si>
  <si>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</si>
  <si>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</si>
  <si>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</si>
  <si>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</si>
  <si>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</si>
  <si>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</si>
  <si>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</si>
  <si>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</si>
  <si>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</si>
  <si>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</si>
  <si>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</si>
  <si>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</si>
  <si>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</si>
  <si>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</si>
  <si>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</si>
  <si>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</si>
  <si>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</si>
  <si>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</si>
  <si>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</si>
  <si>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</si>
  <si>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</si>
  <si>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</si>
  <si>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</si>
  <si>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</si>
  <si>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</si>
  <si>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</si>
  <si>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</si>
  <si>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</si>
  <si>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</si>
  <si>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</si>
  <si>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</si>
  <si>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</si>
  <si>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</si>
  <si>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</si>
  <si>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</si>
  <si>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</si>
  <si>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</si>
  <si>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</si>
  <si>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</si>
  <si>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</si>
  <si>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</si>
  <si>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</si>
  <si>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</si>
  <si>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</si>
  <si>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</si>
  <si>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</si>
  <si>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</si>
  <si>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</si>
  <si>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</si>
  <si>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</si>
  <si>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</si>
  <si>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</si>
  <si>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</si>
  <si>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</si>
  <si>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</si>
  <si>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</si>
  <si>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</si>
  <si>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</si>
  <si>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</si>
  <si>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</si>
  <si>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</si>
  <si>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</si>
  <si>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</si>
  <si>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</si>
  <si>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</si>
  <si>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</si>
  <si>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</si>
  <si>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</si>
  <si>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</si>
  <si>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</si>
  <si>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</si>
  <si>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</si>
  <si>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</si>
  <si>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</si>
  <si>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</si>
  <si>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</si>
  <si>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</si>
  <si>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</si>
  <si>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</si>
  <si>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</si>
  <si>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</si>
  <si>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</si>
  <si>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</si>
  <si>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</si>
  <si>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</si>
  <si>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</si>
  <si>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</si>
  <si>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</si>
  <si>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</si>
  <si>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</si>
  <si>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</si>
  <si>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</si>
  <si>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</si>
  <si>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</si>
  <si>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</si>
  <si>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</si>
  <si>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</si>
  <si>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</si>
  <si>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</si>
  <si>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</si>
  <si>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</si>
  <si>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</si>
  <si>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</si>
  <si>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</si>
  <si>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</si>
  <si>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</si>
  <si>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</si>
  <si>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</si>
  <si>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</si>
  <si>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</si>
  <si>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</si>
  <si>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</si>
  <si>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</si>
  <si>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</si>
  <si>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</si>
  <si>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</si>
  <si>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</si>
  <si>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</si>
  <si>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</si>
  <si>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</si>
  <si>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</si>
  <si>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</si>
  <si>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</si>
  <si>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</si>
  <si>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</si>
  <si>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</si>
  <si>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</si>
  <si>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</si>
  <si>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</si>
  <si>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</si>
  <si>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</si>
  <si>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</si>
  <si>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</si>
  <si>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</si>
  <si>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</si>
  <si>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</si>
  <si>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</si>
  <si>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</si>
  <si>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</si>
  <si>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</si>
  <si>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</si>
  <si>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</si>
  <si>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</si>
  <si>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</si>
  <si>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</si>
  <si>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</si>
  <si>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</si>
  <si>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</si>
  <si>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</si>
  <si>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</si>
  <si>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</si>
  <si>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</si>
  <si>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</si>
  <si>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</si>
  <si>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</si>
  <si>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</si>
  <si>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</si>
  <si>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</si>
  <si>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</si>
  <si>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</si>
  <si>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</si>
  <si>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</si>
  <si>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</si>
  <si>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</si>
  <si>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</si>
  <si>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</si>
  <si>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</si>
  <si>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</si>
  <si>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</si>
  <si>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</si>
  <si>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</si>
  <si>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</si>
  <si>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</si>
  <si>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</si>
  <si>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</si>
  <si>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</si>
  <si>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</si>
  <si>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</si>
  <si>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</si>
  <si>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</si>
  <si>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</si>
  <si>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</si>
  <si>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</si>
  <si>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</si>
  <si>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</si>
  <si>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</si>
  <si>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</si>
  <si>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</si>
  <si>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</si>
  <si>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</si>
  <si>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</si>
  <si>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</si>
  <si>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</si>
  <si>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</si>
  <si>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</si>
  <si>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</si>
  <si>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</si>
  <si>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</si>
  <si>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</si>
  <si>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</si>
  <si>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</si>
  <si>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</si>
  <si>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</si>
  <si>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</si>
  <si>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</si>
  <si>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</si>
  <si>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</si>
  <si>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</si>
  <si>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</si>
  <si>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</si>
  <si>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</si>
  <si>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</si>
  <si>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</si>
  <si>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</si>
  <si>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</si>
  <si>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</si>
  <si>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</si>
  <si>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</si>
  <si>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</si>
  <si>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</si>
  <si>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</si>
  <si>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</si>
  <si>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</si>
  <si>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</si>
  <si>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</si>
  <si>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</si>
  <si>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</si>
  <si>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</si>
  <si>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</si>
  <si>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</si>
  <si>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</si>
  <si>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</si>
  <si>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</si>
  <si>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</si>
  <si>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</si>
  <si>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</si>
  <si>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</si>
  <si>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</si>
  <si>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</si>
  <si>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</si>
  <si>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</si>
  <si>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</si>
  <si>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</si>
  <si>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</si>
  <si>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</si>
  <si>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</si>
  <si>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</si>
  <si>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</si>
  <si>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</si>
  <si>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</si>
  <si>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</si>
  <si>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</si>
  <si>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</si>
  <si>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</si>
  <si>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</si>
  <si>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</si>
  <si>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</si>
  <si>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</si>
  <si>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</si>
  <si>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</si>
  <si>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</si>
  <si>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</si>
  <si>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</si>
  <si>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</si>
  <si>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</si>
  <si>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</si>
  <si>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</si>
  <si>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</si>
  <si>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</si>
  <si>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</si>
  <si>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</si>
  <si>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</si>
  <si>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</si>
  <si>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</si>
  <si>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</si>
  <si>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</si>
  <si>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</si>
  <si>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</si>
  <si>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</si>
  <si>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</si>
  <si>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</si>
  <si>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</si>
  <si>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</si>
  <si>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</si>
  <si>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</si>
  <si>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</si>
  <si>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</si>
  <si>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</si>
  <si>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</si>
  <si>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</si>
  <si>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</si>
  <si>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</si>
  <si>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</si>
  <si>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</si>
  <si>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</si>
  <si>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</si>
  <si>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</si>
  <si>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</si>
  <si>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</si>
  <si>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</si>
  <si>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</si>
  <si>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</si>
  <si>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</si>
  <si>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</si>
  <si>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</si>
  <si>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</si>
  <si>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</si>
  <si>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</si>
  <si>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</si>
  <si>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</si>
  <si>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</si>
  <si>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</si>
  <si>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</si>
  <si>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</si>
  <si>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</si>
  <si>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</si>
  <si>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</si>
  <si>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</si>
  <si>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</si>
  <si>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</si>
  <si>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</si>
  <si>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</si>
  <si>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</si>
  <si>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</si>
  <si>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</si>
  <si>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</si>
  <si>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</si>
  <si>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</si>
  <si>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</si>
  <si>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</si>
  <si>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</si>
  <si>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</si>
  <si>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</si>
  <si>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</si>
  <si>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</si>
  <si>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</si>
  <si>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</si>
  <si>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</si>
  <si>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</si>
  <si>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</si>
  <si>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</si>
  <si>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</si>
  <si>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</si>
  <si>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</si>
  <si>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</si>
  <si>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</si>
  <si>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</si>
  <si>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</si>
  <si>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</si>
  <si>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</si>
  <si>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</si>
  <si>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</si>
  <si>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</si>
  <si>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</si>
  <si>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</si>
  <si>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</si>
  <si>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</si>
  <si>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</si>
  <si>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</si>
  <si>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</si>
  <si>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</si>
  <si>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</si>
  <si>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</si>
  <si>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</si>
  <si>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</si>
  <si>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</si>
  <si>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</si>
  <si>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</si>
  <si>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</si>
  <si>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</si>
  <si>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</si>
  <si>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</si>
  <si>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</si>
  <si>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</si>
  <si>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</si>
  <si>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</si>
  <si>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</si>
  <si>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</si>
  <si>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</si>
  <si>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</si>
  <si>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</si>
  <si>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</si>
  <si>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</si>
  <si>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</si>
  <si>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</si>
  <si>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</si>
  <si>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</si>
  <si>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</si>
  <si>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</si>
  <si>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</si>
  <si>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</si>
  <si>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</si>
  <si>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</si>
  <si>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</si>
  <si>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</si>
  <si>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</si>
  <si>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</si>
  <si>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</si>
  <si>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</si>
  <si>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</si>
  <si>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</si>
  <si>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</si>
  <si>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</si>
  <si>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</si>
  <si>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</si>
  <si>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</si>
  <si>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</si>
  <si>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</si>
  <si>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</si>
  <si>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</si>
  <si>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</si>
  <si>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</si>
  <si>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</si>
  <si>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</si>
  <si>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</si>
  <si>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</si>
  <si>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</si>
  <si>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</si>
  <si>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</si>
  <si>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</si>
  <si>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</si>
  <si>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</si>
  <si>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</si>
  <si>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</si>
  <si>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</si>
  <si>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</si>
  <si>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</si>
  <si>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</si>
  <si>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</si>
  <si>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</si>
  <si>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</si>
  <si>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</si>
  <si>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</si>
  <si>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</si>
  <si>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</si>
  <si>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</si>
  <si>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</si>
  <si>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</si>
  <si>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</si>
  <si>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</si>
  <si>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</si>
  <si>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</si>
  <si>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</si>
  <si>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</si>
  <si>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</si>
  <si>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</si>
  <si>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</si>
  <si>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</si>
  <si>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</si>
  <si>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</si>
  <si>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</si>
  <si>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</si>
  <si>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</si>
  <si>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</si>
  <si>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</si>
  <si>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</si>
  <si>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</si>
  <si>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</si>
  <si>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</si>
  <si>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</si>
  <si>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</si>
  <si>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</si>
  <si>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</si>
  <si>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</si>
  <si>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</si>
  <si>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</si>
  <si>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</si>
  <si>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</si>
  <si>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</si>
  <si>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</si>
  <si>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</si>
  <si>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</si>
  <si>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</si>
  <si>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</si>
  <si>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</si>
  <si>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</si>
  <si>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</si>
  <si>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</si>
  <si>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</si>
  <si>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</si>
  <si>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</si>
  <si>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</si>
  <si>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</si>
  <si>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</si>
  <si>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</si>
  <si>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</si>
  <si>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</si>
  <si>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</si>
  <si>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</si>
  <si>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</si>
  <si>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</si>
  <si>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</si>
  <si>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</si>
  <si>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</si>
  <si>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</si>
  <si>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</si>
  <si>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</si>
  <si>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</si>
  <si>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</si>
  <si>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</si>
  <si>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</si>
  <si>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</si>
  <si>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</si>
  <si>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</si>
  <si>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</si>
  <si>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</si>
  <si>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</si>
  <si>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</si>
  <si>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</si>
  <si>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</si>
  <si>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</si>
  <si>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</si>
  <si>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</si>
  <si>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</si>
  <si>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</si>
  <si>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</si>
  <si>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</si>
  <si>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</si>
  <si>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</si>
  <si>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</si>
  <si>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</si>
  <si>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</si>
  <si>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</si>
  <si>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</si>
  <si>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</si>
  <si>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</si>
  <si>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</si>
  <si>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</si>
  <si>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</si>
  <si>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</si>
  <si>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</si>
  <si>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</si>
  <si>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</si>
  <si>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</si>
  <si>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</si>
  <si>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</si>
  <si>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</si>
  <si>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</si>
  <si>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</si>
  <si>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</si>
  <si>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</si>
  <si>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</si>
  <si>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</si>
  <si>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</si>
  <si>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</si>
  <si>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</si>
  <si>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</si>
  <si>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</si>
  <si>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</si>
  <si>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</si>
  <si>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</si>
  <si>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</si>
  <si>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</si>
  <si>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</si>
  <si>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</si>
  <si>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</si>
  <si>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</si>
  <si>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</si>
  <si>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</si>
  <si>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</si>
  <si>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</si>
  <si>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</si>
  <si>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</si>
  <si>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</si>
  <si>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</si>
  <si>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</si>
  <si>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</si>
  <si>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</si>
  <si>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</si>
  <si>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</si>
  <si>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</si>
  <si>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</si>
  <si>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</si>
  <si>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</si>
  <si>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</si>
  <si>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</si>
  <si>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</si>
  <si>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</si>
  <si>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</si>
  <si>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</si>
  <si>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</si>
  <si>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</si>
  <si>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</si>
  <si>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</si>
  <si>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</si>
  <si>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</si>
  <si>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</si>
  <si>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</si>
  <si>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</si>
  <si>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</si>
  <si>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</si>
  <si>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</si>
  <si>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</si>
  <si>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</si>
  <si>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</si>
  <si>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</si>
  <si>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</si>
  <si>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</si>
  <si>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</si>
  <si>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</si>
  <si>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</si>
  <si>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</si>
  <si>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</si>
  <si>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</si>
  <si>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</si>
  <si>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</si>
  <si>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</si>
  <si>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</si>
  <si>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</si>
  <si>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</si>
  <si>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</si>
  <si>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</si>
  <si>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</si>
  <si>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</si>
  <si>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</si>
  <si>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</si>
  <si>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</si>
  <si>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</si>
  <si>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</si>
  <si>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</si>
  <si>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</si>
  <si>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</si>
  <si>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</si>
  <si>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</si>
  <si>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</si>
  <si>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</si>
  <si>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</si>
  <si>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</si>
  <si>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</si>
  <si>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</si>
  <si>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</si>
  <si>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</si>
  <si>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</si>
  <si>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</si>
  <si>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</si>
  <si>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</si>
  <si>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</si>
  <si>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</si>
  <si>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</si>
  <si>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</si>
  <si>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</si>
  <si>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</si>
  <si>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</si>
  <si>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</si>
  <si>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</si>
  <si>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</si>
  <si>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</si>
  <si>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</si>
  <si>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</si>
  <si>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</si>
  <si>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</si>
  <si>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</si>
  <si>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</si>
  <si>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</si>
  <si>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</si>
  <si>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</si>
  <si>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</si>
  <si>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</si>
  <si>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</si>
  <si>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</si>
  <si>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</si>
  <si>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</si>
  <si>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</si>
  <si>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</si>
  <si>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</si>
  <si>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</si>
  <si>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</si>
  <si>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</si>
  <si>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</si>
  <si>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</si>
  <si>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</si>
  <si>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</si>
  <si>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</si>
  <si>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</si>
  <si>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</si>
  <si>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</si>
  <si>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</si>
  <si>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</si>
  <si>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</si>
  <si>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</si>
  <si>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</si>
  <si>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</si>
  <si>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</si>
  <si>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</si>
  <si>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</si>
  <si>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</si>
  <si>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</si>
  <si>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</si>
  <si>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</si>
  <si>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</si>
  <si>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</si>
  <si>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</si>
  <si>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</si>
  <si>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</si>
  <si>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</si>
  <si>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</si>
  <si>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</si>
  <si>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</si>
  <si>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</si>
  <si>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</si>
  <si>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</si>
  <si>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</si>
  <si>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</si>
  <si>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</si>
  <si>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</si>
  <si>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</si>
  <si>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</si>
  <si>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</si>
  <si>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</si>
  <si>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</si>
  <si>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</si>
  <si>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</si>
  <si>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</si>
  <si>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</si>
  <si>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</si>
  <si>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</si>
  <si>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</si>
  <si>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</si>
  <si>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</si>
  <si>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</si>
  <si>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</si>
  <si>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</si>
  <si>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</si>
  <si>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</si>
  <si>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</si>
  <si>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</si>
  <si>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</si>
  <si>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</si>
  <si>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</si>
  <si>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</si>
  <si>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</si>
  <si>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</si>
  <si>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</si>
  <si>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</si>
  <si>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</si>
  <si>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</si>
  <si>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</si>
  <si>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</si>
  <si>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</si>
  <si>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</si>
  <si>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</si>
  <si>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</si>
  <si>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</si>
  <si>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</si>
  <si>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</si>
  <si>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</si>
  <si>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</si>
  <si>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</si>
  <si>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</si>
  <si>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</si>
  <si>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</si>
  <si>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</si>
  <si>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</si>
  <si>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</si>
  <si>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</si>
  <si>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</si>
  <si>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</si>
  <si>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</si>
  <si>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</si>
  <si>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</si>
  <si>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</si>
  <si>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</si>
  <si>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</si>
  <si>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</si>
  <si>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</si>
  <si>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</si>
  <si>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</si>
  <si>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</si>
  <si>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</si>
  <si>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</si>
  <si>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</si>
  <si>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</si>
  <si>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</si>
  <si>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</si>
  <si>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</si>
  <si>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</si>
  <si>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</si>
  <si>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</si>
  <si>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</si>
  <si>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</si>
  <si>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</si>
  <si>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</si>
  <si>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</si>
  <si>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</si>
  <si>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</si>
  <si>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</si>
  <si>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</si>
  <si>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</si>
  <si>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</si>
  <si>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</si>
  <si>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</si>
  <si>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</si>
  <si>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</si>
  <si>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</si>
  <si>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</si>
  <si>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</si>
  <si>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</si>
  <si>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</si>
  <si>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</si>
  <si>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</si>
  <si>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</si>
  <si>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</si>
  <si>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</si>
  <si>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</si>
  <si>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</si>
  <si>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</si>
  <si>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</si>
  <si>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</si>
  <si>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</si>
  <si>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</si>
  <si>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</si>
  <si>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</si>
  <si>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</si>
  <si>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</si>
  <si>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</si>
  <si>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</si>
  <si>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</si>
  <si>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</si>
  <si>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</si>
  <si>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</si>
  <si>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</si>
  <si>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</si>
  <si>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</si>
  <si>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</si>
  <si>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</si>
  <si>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</si>
  <si>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</si>
  <si>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</si>
  <si>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</si>
  <si>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</si>
  <si>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</si>
  <si>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</si>
  <si>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</si>
  <si>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</si>
  <si>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</si>
  <si>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</si>
  <si>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</si>
  <si>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</si>
  <si>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</si>
  <si>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</si>
  <si>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</si>
  <si>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</si>
  <si>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</si>
  <si>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</si>
  <si>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</si>
  <si>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</si>
  <si>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</si>
  <si>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</si>
  <si>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</si>
  <si>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</si>
  <si>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</si>
  <si>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</si>
  <si>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</si>
  <si>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</si>
  <si>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</si>
  <si>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</si>
  <si>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</si>
  <si>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</si>
  <si>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</si>
  <si>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</si>
  <si>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</si>
  <si>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</si>
  <si>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</si>
  <si>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</si>
  <si>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</si>
  <si>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</si>
  <si>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</si>
  <si>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</si>
  <si>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</si>
  <si>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</si>
  <si>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</si>
  <si>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</si>
  <si>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</si>
  <si>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</si>
  <si>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</si>
  <si>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</si>
  <si>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</si>
  <si>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</si>
  <si>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</si>
  <si>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</si>
  <si>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</si>
  <si>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</si>
  <si>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</si>
  <si>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</si>
  <si>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</si>
  <si>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</si>
  <si>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</si>
  <si>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</si>
  <si>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</si>
  <si>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</si>
  <si>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</si>
  <si>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</si>
  <si>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</si>
  <si>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</si>
  <si>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</si>
  <si>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</si>
  <si>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</si>
  <si>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</si>
  <si>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</si>
  <si>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</si>
  <si>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</si>
  <si>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</si>
  <si>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</si>
  <si>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</si>
  <si>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</si>
  <si>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</si>
  <si>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</si>
  <si>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</si>
  <si>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</si>
  <si>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</si>
  <si>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</si>
  <si>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</si>
  <si>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</si>
  <si>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</si>
  <si>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</si>
  <si>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</si>
  <si>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</si>
  <si>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</si>
  <si>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</si>
  <si>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</si>
  <si>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</si>
  <si>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</si>
  <si>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</si>
  <si>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</si>
  <si>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</si>
  <si>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</si>
  <si>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</si>
  <si>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</si>
  <si>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</si>
  <si>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</si>
  <si>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</si>
  <si>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</si>
  <si>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</si>
  <si>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</si>
  <si>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</si>
  <si>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</si>
  <si>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</si>
  <si>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</si>
  <si>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</si>
  <si>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</si>
  <si>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</si>
  <si>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</si>
  <si>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</si>
  <si>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</si>
  <si>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</si>
  <si>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</si>
  <si>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</si>
  <si>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</si>
  <si>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</si>
  <si>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</si>
  <si>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</si>
  <si>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</si>
  <si>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</si>
  <si>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</si>
  <si>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</si>
  <si>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</si>
  <si>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</si>
  <si>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</si>
  <si>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</si>
  <si>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</si>
  <si>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</si>
  <si>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</si>
  <si>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</si>
  <si>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</si>
  <si>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</si>
  <si>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</si>
  <si>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</si>
  <si>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</si>
  <si>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</si>
  <si>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</si>
  <si>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</si>
  <si>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</si>
  <si>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</si>
  <si>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</si>
  <si>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</si>
  <si>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</si>
  <si>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</si>
  <si>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</si>
  <si>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</si>
  <si>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</si>
  <si>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</si>
  <si>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</si>
  <si>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</si>
  <si>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</si>
  <si>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</si>
  <si>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</si>
  <si>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</si>
  <si>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</si>
  <si>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</si>
  <si>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</si>
  <si>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</si>
  <si>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</si>
  <si>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</si>
  <si>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</si>
  <si>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</si>
  <si>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</si>
  <si>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</si>
  <si>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</si>
  <si>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</si>
  <si>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</si>
  <si>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</si>
  <si>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</si>
  <si>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</si>
  <si>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</si>
  <si>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</si>
  <si>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</si>
  <si>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</si>
  <si>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</si>
  <si>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</si>
  <si>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</si>
  <si>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</si>
  <si>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</si>
  <si>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</si>
  <si>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</si>
  <si>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</si>
  <si>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</si>
  <si>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</si>
  <si>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</si>
  <si>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</si>
  <si>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</si>
  <si>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</si>
  <si>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</si>
  <si>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</si>
  <si>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</si>
  <si>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</si>
  <si>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</si>
  <si>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</si>
  <si>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</si>
  <si>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</si>
  <si>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</si>
  <si>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</si>
  <si>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</si>
  <si>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</si>
  <si>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</si>
  <si>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</si>
  <si>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</si>
  <si>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</si>
  <si>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</si>
  <si>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</si>
  <si>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</si>
  <si>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</si>
  <si>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</si>
  <si>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</si>
  <si>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</si>
  <si>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</si>
  <si>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</si>
  <si>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</si>
  <si>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</si>
  <si>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</si>
  <si>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</si>
  <si>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</si>
  <si>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</si>
  <si>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</si>
  <si>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</si>
  <si>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</si>
  <si>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</si>
  <si>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</si>
  <si>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</si>
  <si>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</si>
  <si>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</si>
  <si>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</si>
  <si>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</si>
  <si>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</si>
  <si>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</si>
  <si>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</si>
  <si>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</si>
  <si>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</si>
  <si>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</si>
  <si>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</si>
  <si>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</si>
  <si>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</si>
  <si>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</si>
  <si>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</si>
  <si>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</si>
  <si>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</si>
  <si>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</si>
  <si>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</si>
  <si>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</si>
  <si>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</si>
  <si>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</si>
  <si>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</si>
  <si>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</si>
  <si>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</si>
  <si>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</si>
  <si>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</si>
  <si>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</si>
  <si>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</si>
  <si>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</si>
  <si>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</si>
  <si>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</si>
  <si>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</si>
  <si>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</si>
  <si>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</si>
  <si>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</si>
  <si>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</si>
  <si>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</si>
  <si>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</si>
  <si>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</si>
  <si>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</si>
  <si>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</si>
  <si>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</si>
  <si>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</si>
  <si>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</si>
  <si>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</si>
  <si>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</si>
  <si>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</si>
  <si>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</si>
  <si>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</si>
  <si>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</si>
  <si>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</si>
  <si>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</si>
  <si>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</si>
  <si>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</si>
  <si>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</si>
  <si>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</si>
  <si>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</si>
  <si>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</si>
  <si>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</si>
  <si>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</si>
  <si>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</si>
  <si>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</si>
  <si>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</si>
  <si>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</si>
  <si>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</si>
  <si>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</si>
  <si>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</si>
  <si>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</si>
  <si>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</si>
  <si>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</si>
  <si>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</si>
  <si>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</si>
  <si>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</si>
  <si>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</si>
  <si>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</si>
  <si>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</si>
  <si>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</si>
  <si>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</si>
  <si>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</si>
  <si>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</si>
  <si>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</si>
  <si>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</si>
  <si>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</si>
  <si>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</si>
  <si>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</si>
  <si>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</si>
  <si>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</si>
  <si>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</si>
  <si>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</si>
  <si>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</si>
  <si>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</si>
  <si>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</si>
  <si>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</si>
  <si>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</si>
  <si>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</si>
  <si>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</si>
  <si>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</si>
  <si>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</si>
  <si>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</si>
  <si>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</si>
  <si>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</si>
  <si>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</si>
  <si>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</si>
  <si>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</si>
  <si>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</si>
  <si>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</si>
  <si>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</si>
  <si>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</si>
  <si>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</si>
  <si>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</si>
  <si>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</si>
  <si>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</si>
  <si>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</si>
  <si>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</si>
  <si>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</si>
  <si>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</si>
  <si>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</si>
  <si>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</si>
  <si>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</si>
  <si>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</si>
  <si>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</si>
  <si>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</si>
  <si>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</si>
  <si>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</si>
  <si>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</si>
  <si>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</si>
  <si>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</si>
  <si>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</si>
  <si>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</si>
  <si>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</si>
  <si>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</si>
  <si>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</si>
  <si>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</si>
  <si>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</si>
  <si>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</si>
  <si>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</si>
  <si>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</si>
  <si>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</si>
  <si>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</si>
  <si>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</si>
  <si>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</si>
  <si>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</si>
  <si>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</si>
  <si>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</si>
  <si>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</si>
  <si>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</si>
  <si>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</si>
  <si>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</si>
  <si>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</si>
  <si>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</si>
  <si>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</si>
  <si>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</si>
  <si>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</si>
  <si>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</si>
  <si>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</si>
  <si>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</si>
  <si>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</si>
  <si>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</si>
  <si>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</si>
  <si>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</si>
  <si>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</si>
  <si>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</si>
  <si>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</si>
  <si>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</si>
  <si>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</si>
  <si>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</si>
  <si>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</si>
  <si>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</si>
  <si>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</si>
  <si>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</si>
  <si>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</si>
  <si>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</si>
  <si>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</si>
  <si>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</si>
  <si>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</si>
  <si>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</si>
  <si>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</si>
  <si>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</si>
  <si>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</si>
  <si>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</si>
  <si>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</si>
  <si>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</si>
  <si>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</si>
  <si>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</si>
  <si>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</si>
  <si>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</si>
  <si>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</si>
  <si>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</si>
  <si>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</si>
  <si>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</si>
  <si>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</si>
  <si>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</si>
  <si>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</si>
  <si>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</si>
  <si>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</si>
  <si>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</si>
  <si>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</si>
  <si>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</si>
  <si>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</si>
  <si>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</si>
  <si>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</si>
  <si>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</si>
  <si>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</si>
  <si>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</si>
  <si>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</si>
  <si>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</si>
  <si>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</si>
  <si>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</si>
  <si>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</si>
  <si>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</si>
  <si>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</si>
  <si>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</si>
  <si>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</si>
  <si>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</si>
  <si>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</si>
  <si>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</si>
  <si>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</si>
  <si>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</si>
  <si>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</si>
  <si>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</si>
  <si>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</si>
  <si>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</si>
  <si>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</si>
  <si>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</si>
  <si>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</si>
  <si>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</si>
  <si>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</si>
  <si>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</si>
  <si>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</si>
  <si>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</si>
  <si>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</si>
  <si>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</si>
  <si>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</si>
  <si>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</si>
  <si>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</si>
  <si>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</si>
  <si>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</si>
  <si>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</si>
  <si>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</si>
  <si>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</si>
  <si>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</si>
  <si>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</si>
  <si>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</si>
  <si>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</si>
  <si>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</si>
  <si>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</si>
  <si>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</si>
  <si>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</si>
  <si>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</si>
  <si>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</si>
  <si>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</si>
  <si>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</si>
  <si>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</si>
  <si>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</si>
  <si>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</si>
  <si>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</si>
  <si>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</si>
  <si>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</si>
  <si>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</si>
  <si>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</si>
  <si>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</si>
  <si>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</si>
  <si>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</si>
  <si>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</si>
  <si>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</si>
  <si>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</si>
  <si>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</si>
  <si>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</si>
  <si>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</si>
  <si>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</si>
  <si>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</si>
  <si>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</si>
  <si>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</si>
  <si>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</si>
  <si>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</si>
  <si>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</si>
  <si>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</si>
  <si>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</si>
  <si>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</si>
  <si>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</si>
  <si>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</si>
  <si>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</si>
  <si>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</si>
  <si>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</si>
  <si>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</si>
  <si>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</si>
  <si>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</si>
  <si>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</si>
  <si>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</si>
  <si>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</si>
  <si>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</si>
  <si>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</si>
  <si>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</si>
  <si>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</si>
  <si>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</si>
  <si>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</si>
  <si>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</si>
  <si>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</si>
  <si>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</si>
  <si>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</si>
  <si>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</si>
  <si>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</si>
  <si>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</si>
  <si>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</si>
  <si>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</si>
  <si>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</si>
  <si>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</si>
  <si>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</si>
  <si>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</si>
  <si>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</si>
  <si>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</si>
  <si>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</si>
  <si>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</si>
  <si>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</si>
  <si>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</si>
  <si>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</si>
  <si>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</si>
  <si>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</si>
  <si>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</si>
  <si>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</si>
  <si>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</si>
  <si>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</si>
  <si>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</si>
  <si>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</si>
  <si>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</si>
  <si>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</si>
  <si>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</si>
  <si>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</si>
  <si>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</si>
  <si>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</si>
  <si>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</si>
  <si>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</si>
  <si>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</si>
  <si>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</si>
  <si>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</si>
  <si>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</si>
  <si>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</si>
  <si>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</si>
  <si>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</si>
  <si>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</si>
  <si>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</si>
  <si>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</si>
  <si>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</si>
  <si>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</si>
  <si>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</si>
  <si>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</si>
  <si>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</si>
  <si>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</si>
  <si>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</si>
  <si>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</si>
  <si>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</si>
  <si>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</si>
  <si>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</si>
  <si>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</si>
  <si>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</si>
  <si>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</si>
  <si>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</si>
  <si>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</si>
  <si>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</si>
  <si>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</si>
  <si>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</si>
  <si>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</si>
  <si>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</si>
  <si>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</si>
  <si>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</si>
  <si>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</si>
  <si>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</si>
  <si>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</si>
  <si>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</si>
  <si>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</si>
  <si>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</si>
  <si>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</si>
  <si>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</si>
  <si>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</si>
  <si>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</si>
  <si>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</si>
  <si>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</si>
  <si>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</si>
  <si>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</si>
  <si>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</si>
  <si>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</si>
  <si>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</si>
  <si>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</si>
  <si>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</si>
  <si>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</si>
  <si>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</si>
  <si>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</si>
  <si>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</si>
  <si>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</si>
  <si>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</si>
  <si>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</si>
  <si>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</si>
  <si>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</si>
  <si>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</si>
  <si>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</si>
  <si>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</si>
  <si>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</si>
  <si>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</si>
  <si>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</si>
  <si>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</si>
  <si>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</si>
  <si>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</si>
  <si>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</si>
  <si>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</si>
  <si>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</si>
  <si>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</si>
  <si>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</si>
  <si>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</si>
  <si>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</si>
  <si>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</si>
  <si>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</si>
  <si>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</si>
  <si>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</si>
  <si>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</si>
  <si>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</si>
  <si>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</si>
  <si>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</si>
  <si>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</si>
  <si>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</si>
  <si>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</si>
  <si>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</si>
  <si>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</si>
  <si>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</si>
  <si>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</si>
  <si>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</si>
  <si>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</si>
  <si>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</si>
  <si>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</si>
  <si>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</si>
  <si>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</si>
  <si>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</si>
  <si>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</si>
  <si>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</si>
  <si>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</si>
  <si>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</si>
  <si>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</si>
  <si>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</si>
  <si>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</si>
  <si>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</si>
  <si>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</si>
  <si>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</si>
  <si>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</si>
  <si>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</si>
  <si>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</si>
  <si>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</si>
  <si>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</si>
  <si>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</si>
  <si>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</si>
  <si>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</si>
  <si>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</si>
  <si>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</si>
  <si>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</si>
  <si>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</si>
  <si>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</si>
  <si>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</si>
  <si>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</si>
  <si>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</si>
  <si>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</si>
  <si>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</si>
  <si>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</si>
  <si>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</si>
  <si>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</si>
  <si>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</si>
  <si>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</si>
  <si>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</si>
  <si>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</si>
  <si>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</si>
  <si>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</si>
  <si>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</si>
  <si>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</si>
  <si>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</si>
  <si>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</si>
  <si>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</si>
  <si>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</si>
  <si>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</si>
  <si>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</si>
  <si>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</si>
  <si>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</si>
  <si>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</si>
  <si>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</si>
  <si>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</si>
  <si>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</si>
  <si>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</si>
  <si>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</si>
  <si>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</si>
  <si>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</si>
  <si>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</si>
  <si>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</si>
  <si>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</si>
  <si>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</si>
  <si>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</si>
  <si>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</si>
  <si>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</si>
  <si>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</si>
  <si>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</si>
  <si>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</si>
  <si>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</si>
  <si>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</si>
  <si>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</si>
  <si>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</si>
  <si>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</si>
  <si>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</si>
  <si>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</si>
  <si>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</si>
  <si>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</si>
  <si>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</si>
  <si>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</si>
  <si>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</si>
  <si>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</si>
  <si>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</si>
  <si>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</si>
  <si>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</si>
  <si>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</si>
  <si>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</si>
  <si>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</si>
  <si>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</si>
  <si>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</si>
  <si>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</si>
  <si>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</si>
  <si>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</si>
  <si>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</si>
  <si>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</si>
  <si>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</si>
  <si>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</si>
  <si>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</si>
  <si>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</si>
  <si>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</si>
  <si>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</si>
  <si>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</si>
  <si>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</si>
  <si>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</si>
  <si>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</si>
  <si>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</si>
  <si>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</si>
  <si>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</si>
  <si>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</si>
  <si>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</si>
  <si>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</si>
  <si>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</si>
  <si>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</si>
  <si>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</si>
  <si>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</si>
  <si>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</si>
  <si>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</si>
  <si>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</si>
  <si>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</si>
  <si>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</si>
  <si>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</si>
  <si>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</si>
  <si>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</si>
  <si>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</si>
  <si>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</si>
  <si>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</si>
  <si>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</si>
  <si>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</si>
  <si>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</si>
  <si>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</si>
  <si>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</si>
  <si>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</si>
  <si>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</si>
  <si>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</si>
  <si>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</si>
  <si>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</si>
  <si>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</si>
  <si>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</si>
  <si>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</si>
  <si>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</si>
  <si>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</si>
  <si>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</si>
  <si>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</si>
  <si>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</si>
  <si>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</si>
  <si>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</si>
  <si>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</si>
  <si>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</si>
  <si>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</si>
  <si>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</si>
  <si>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</si>
  <si>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</si>
  <si>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</si>
  <si>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</si>
  <si>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</si>
  <si>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</si>
  <si>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</si>
  <si>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</si>
  <si>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</si>
  <si>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</si>
  <si>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</si>
  <si>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</si>
  <si>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</si>
  <si>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</si>
  <si>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</si>
  <si>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</si>
  <si>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</si>
  <si>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</si>
  <si>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</si>
  <si>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</si>
  <si>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</si>
  <si>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</si>
  <si>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</si>
  <si>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</si>
  <si>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</si>
  <si>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</si>
  <si>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</si>
  <si>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</si>
  <si>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</si>
  <si>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</si>
  <si>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</si>
  <si>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</si>
  <si>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</si>
  <si>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</si>
  <si>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</si>
  <si>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</si>
  <si>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</si>
  <si>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</si>
  <si>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</si>
  <si>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</si>
  <si>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</si>
  <si>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</si>
  <si>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</si>
  <si>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</si>
  <si>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</si>
  <si>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</si>
  <si>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</si>
  <si>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</si>
  <si>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</si>
  <si>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</si>
  <si>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</si>
  <si>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</si>
  <si>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</si>
  <si>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</si>
  <si>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</si>
  <si>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</si>
  <si>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</si>
  <si>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</si>
  <si>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</si>
  <si>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</si>
  <si>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</si>
  <si>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</si>
  <si>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</si>
  <si>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</si>
  <si>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</si>
  <si>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</si>
  <si>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</si>
  <si>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</si>
  <si>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</si>
  <si>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</si>
  <si>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</si>
  <si>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</si>
  <si>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</si>
  <si>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</si>
  <si>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</si>
  <si>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</si>
  <si>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</si>
  <si>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</si>
  <si>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</si>
  <si>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</si>
  <si>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</si>
  <si>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</si>
  <si>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</si>
  <si>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</si>
  <si>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</si>
  <si>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</si>
  <si>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</si>
  <si>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</si>
  <si>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</si>
  <si>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</si>
  <si>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</si>
  <si>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</si>
  <si>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</si>
  <si>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</si>
  <si>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</si>
  <si>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</si>
  <si>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</si>
  <si>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</si>
  <si>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</si>
  <si>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</si>
  <si>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</si>
  <si>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</si>
  <si>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</si>
  <si>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</si>
  <si>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</si>
  <si>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</si>
  <si>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</si>
  <si>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</si>
  <si>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</si>
  <si>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</si>
  <si>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</si>
  <si>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</si>
  <si>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</si>
  <si>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</si>
  <si>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</si>
  <si>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</si>
  <si>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</si>
  <si>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</si>
  <si>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</si>
  <si>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</si>
  <si>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</si>
  <si>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</si>
  <si>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</si>
  <si>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</si>
  <si>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</si>
  <si>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</si>
  <si>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</si>
  <si>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</si>
  <si>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</si>
  <si>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</si>
  <si>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</si>
  <si>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</si>
  <si>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</si>
  <si>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</si>
  <si>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</si>
  <si>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</si>
  <si>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</si>
  <si>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</si>
  <si>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</si>
  <si>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</si>
  <si>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</si>
  <si>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</si>
  <si>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</si>
  <si>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</si>
  <si>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</si>
  <si>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</si>
  <si>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</si>
  <si>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</si>
  <si>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</si>
  <si>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</si>
  <si>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</si>
  <si>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</si>
  <si>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</si>
  <si>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</si>
  <si>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</si>
  <si>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</si>
  <si>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</si>
  <si>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</si>
  <si>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</si>
  <si>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</si>
  <si>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</si>
  <si>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</si>
  <si>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</si>
  <si>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</si>
  <si>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</si>
  <si>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</si>
  <si>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</si>
  <si>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</si>
  <si>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</si>
  <si>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</si>
  <si>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</si>
  <si>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</si>
  <si>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</si>
  <si>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</si>
  <si>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</si>
  <si>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</si>
  <si>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</si>
  <si>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</si>
  <si>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</si>
  <si>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</si>
  <si>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</si>
  <si>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</si>
  <si>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</si>
  <si>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</si>
  <si>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</si>
  <si>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</si>
  <si>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</si>
  <si>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</si>
  <si>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</si>
  <si>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</si>
  <si>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</si>
  <si>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</si>
  <si>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</si>
  <si>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</si>
  <si>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</si>
  <si>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</si>
  <si>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</si>
  <si>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</si>
  <si>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</si>
  <si>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</si>
  <si>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</si>
  <si>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</si>
  <si>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</si>
  <si>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</si>
  <si>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</si>
  <si>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</si>
  <si>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</si>
  <si>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</si>
  <si>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</si>
  <si>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</si>
  <si>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</si>
  <si>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</si>
  <si>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</si>
  <si>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</si>
  <si>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</si>
  <si>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</si>
  <si>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</si>
  <si>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</si>
  <si>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</si>
  <si>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</si>
  <si>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</si>
  <si>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</si>
  <si>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</si>
  <si>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</si>
  <si>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</si>
  <si>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</si>
  <si>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</si>
  <si>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</si>
  <si>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</si>
  <si>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</si>
  <si>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</si>
  <si>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</si>
  <si>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</si>
  <si>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</si>
  <si>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</si>
  <si>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</si>
  <si>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</si>
  <si>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</si>
  <si>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</si>
  <si>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</si>
  <si>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</si>
  <si>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</si>
  <si>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</si>
  <si>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</si>
  <si>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</si>
  <si>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</si>
  <si>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</si>
  <si>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</si>
  <si>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</si>
  <si>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</si>
  <si>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</si>
  <si>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</si>
  <si>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</si>
  <si>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</si>
  <si>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</si>
  <si>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</si>
  <si>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</si>
  <si>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</si>
  <si>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</si>
  <si>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</si>
  <si>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</si>
  <si>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</si>
  <si>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</si>
  <si>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</si>
  <si>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</si>
  <si>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</si>
  <si>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</si>
  <si>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</si>
  <si>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</si>
  <si>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</si>
  <si>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</si>
  <si>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</si>
  <si>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</si>
  <si>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</si>
  <si>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</si>
  <si>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</si>
  <si>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</si>
  <si>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</si>
  <si>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</si>
  <si>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</si>
  <si>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</si>
  <si>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</si>
  <si>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</si>
  <si>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</si>
  <si>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</si>
  <si>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</si>
  <si>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</si>
  <si>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</si>
  <si>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</si>
  <si>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</si>
  <si>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</si>
  <si>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</si>
  <si>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</si>
  <si>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</si>
  <si>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</si>
  <si>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</si>
  <si>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</si>
  <si>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</si>
  <si>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</si>
  <si>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</si>
  <si>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</si>
  <si>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</si>
  <si>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</si>
  <si>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</si>
  <si>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</si>
  <si>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</si>
  <si>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</si>
  <si>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</si>
  <si>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</si>
  <si>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</si>
  <si>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</si>
  <si>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</si>
  <si>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</si>
  <si>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</si>
  <si>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</si>
  <si>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</si>
  <si>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</si>
  <si>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</si>
  <si>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</si>
  <si>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</si>
  <si>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</si>
  <si>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</si>
  <si>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</si>
  <si>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</si>
  <si>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</si>
  <si>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</si>
  <si>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</si>
  <si>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</si>
  <si>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</si>
  <si>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</si>
  <si>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</si>
  <si>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</si>
  <si>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</si>
  <si>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</si>
  <si>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</si>
  <si>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</si>
  <si>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</si>
  <si>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</si>
  <si>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</si>
  <si>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</si>
  <si>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</si>
  <si>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</si>
  <si>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</si>
  <si>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</si>
  <si>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</si>
  <si>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</si>
  <si>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</si>
  <si>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</si>
  <si>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</si>
  <si>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</si>
  <si>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</si>
  <si>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</si>
  <si>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</si>
  <si>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</si>
  <si>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</si>
  <si>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</si>
  <si>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</si>
  <si>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</si>
  <si>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</si>
  <si>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</si>
  <si>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</si>
  <si>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</si>
  <si>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</si>
  <si>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</si>
  <si>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</si>
  <si>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</si>
  <si>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</si>
  <si>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</si>
  <si>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</si>
  <si>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</si>
  <si>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</si>
  <si>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</si>
  <si>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</si>
  <si>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</si>
  <si>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</si>
  <si>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</si>
  <si>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</si>
  <si>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</si>
  <si>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</si>
  <si>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</si>
  <si>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</si>
  <si>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</si>
  <si>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</si>
  <si>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</si>
  <si>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</si>
  <si>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</si>
  <si>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</si>
  <si>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</si>
  <si>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</si>
  <si>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</si>
  <si>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</si>
  <si>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</si>
  <si>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</si>
  <si>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</si>
  <si>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</si>
  <si>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</si>
  <si>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</si>
  <si>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</si>
  <si>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</si>
  <si>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</si>
  <si>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</si>
  <si>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</si>
  <si>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</si>
  <si>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</si>
  <si>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</si>
  <si>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</si>
  <si>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</si>
  <si>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</si>
  <si>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</si>
  <si>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</si>
  <si>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</si>
  <si>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</si>
  <si>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</si>
  <si>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</si>
  <si>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</si>
  <si>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</si>
  <si>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</si>
  <si>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</si>
  <si>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</si>
  <si>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</si>
  <si>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</si>
  <si>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</si>
  <si>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</si>
  <si>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</si>
  <si>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</si>
  <si>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</si>
  <si>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</si>
  <si>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</si>
  <si>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</si>
  <si>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</si>
  <si>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</si>
  <si>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</si>
  <si>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</si>
  <si>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</si>
  <si>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</si>
  <si>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</si>
  <si>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</si>
  <si>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</si>
  <si>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</si>
  <si>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</si>
  <si>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</si>
  <si>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</si>
  <si>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</si>
  <si>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</si>
  <si>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</si>
  <si>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</si>
  <si>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</si>
  <si>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</si>
  <si>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</si>
  <si>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</si>
  <si>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</si>
  <si>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</si>
  <si>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</si>
  <si>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</si>
  <si>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</si>
  <si>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</si>
  <si>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</si>
  <si>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</si>
  <si>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</si>
  <si>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</si>
  <si>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</si>
  <si>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</si>
  <si>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</si>
  <si>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</si>
  <si>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</si>
  <si>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</si>
  <si>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</si>
  <si>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</si>
  <si>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</si>
  <si>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</si>
  <si>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</si>
  <si>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</si>
  <si>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</si>
  <si>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</si>
  <si>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</si>
  <si>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</si>
  <si>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</si>
  <si>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</si>
  <si>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</si>
  <si>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</si>
  <si>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</si>
  <si>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</si>
  <si>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</si>
  <si>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</si>
  <si>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</si>
  <si>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</si>
  <si>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</si>
  <si>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</si>
  <si>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</si>
  <si>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</si>
  <si>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</si>
  <si>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</si>
  <si>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</si>
  <si>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</si>
  <si>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</si>
  <si>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</si>
  <si>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</si>
  <si>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</si>
  <si>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</si>
  <si>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</si>
  <si>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</si>
  <si>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</si>
  <si>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</si>
  <si>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</si>
  <si>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</si>
  <si>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</si>
  <si>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</si>
  <si>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</si>
  <si>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</si>
  <si>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</si>
  <si>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</si>
  <si>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</si>
  <si>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</si>
  <si>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</si>
  <si>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</si>
  <si>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</si>
  <si>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</si>
  <si>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</si>
  <si>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</si>
  <si>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</si>
  <si>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</si>
  <si>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</si>
  <si>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</si>
  <si>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</si>
  <si>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</si>
  <si>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</si>
  <si>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</si>
  <si>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</si>
  <si>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</si>
  <si>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</si>
  <si>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</si>
  <si>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</si>
  <si>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</si>
  <si>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</si>
  <si>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</si>
  <si>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</si>
  <si>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</si>
  <si>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</si>
  <si>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</si>
  <si>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</si>
  <si>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</si>
  <si>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</si>
  <si>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</si>
  <si>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</si>
  <si>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</si>
  <si>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</si>
  <si>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</si>
  <si>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</si>
  <si>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</si>
  <si>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</si>
  <si>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</si>
  <si>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</si>
  <si>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</si>
  <si>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</si>
  <si>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</si>
  <si>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</si>
  <si>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</si>
  <si>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</si>
  <si>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</si>
  <si>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</si>
  <si>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</si>
  <si>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</si>
  <si>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</si>
  <si>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</si>
  <si>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</si>
  <si>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</si>
  <si>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</si>
  <si>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</si>
  <si>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</si>
  <si>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</si>
  <si>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</si>
  <si>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</si>
  <si>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</si>
  <si>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</si>
  <si>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</si>
  <si>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</si>
  <si>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</si>
  <si>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</si>
  <si>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</si>
  <si>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</si>
  <si>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</si>
  <si>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</si>
  <si>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</si>
  <si>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</si>
  <si>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</si>
  <si>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</si>
  <si>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</si>
  <si>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</si>
  <si>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</si>
  <si>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</si>
  <si>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</si>
  <si>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</si>
  <si>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</si>
  <si>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</si>
  <si>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</si>
  <si>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</si>
  <si>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</si>
  <si>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</si>
  <si>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</si>
  <si>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</si>
  <si>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</si>
  <si>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</si>
  <si>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</si>
  <si>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</si>
  <si>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</si>
  <si>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</si>
  <si>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</si>
  <si>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</si>
  <si>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</si>
  <si>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</si>
  <si>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</si>
  <si>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</si>
  <si>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</si>
  <si>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</si>
  <si>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</si>
  <si>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</si>
  <si>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</si>
  <si>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</si>
  <si>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</si>
  <si>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</si>
  <si>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</si>
  <si>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</si>
  <si>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</si>
  <si>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</si>
  <si>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</si>
  <si>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</si>
  <si>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</si>
  <si>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</si>
  <si>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</si>
  <si>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</si>
  <si>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</si>
  <si>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</si>
  <si>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</si>
  <si>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</si>
  <si>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</si>
  <si>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</si>
  <si>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</si>
  <si>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</si>
  <si>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</si>
  <si>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</si>
  <si>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</si>
  <si>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</si>
  <si>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</si>
  <si>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</si>
  <si>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</si>
  <si>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</si>
  <si>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</si>
  <si>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</si>
  <si>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</si>
  <si>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</si>
  <si>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</si>
  <si>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</si>
  <si>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</si>
  <si>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</si>
  <si>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</si>
  <si>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</si>
  <si>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</si>
  <si>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</si>
  <si>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</si>
  <si>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</si>
  <si>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</si>
  <si>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</si>
  <si>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</si>
  <si>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</si>
  <si>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</si>
  <si>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</si>
  <si>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</si>
  <si>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</si>
  <si>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</si>
  <si>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</si>
  <si>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</si>
  <si>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</si>
  <si>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</si>
  <si>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</si>
  <si>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</si>
  <si>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</si>
  <si>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</si>
  <si>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</si>
  <si>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</si>
  <si>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</si>
  <si>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</si>
  <si>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</si>
  <si>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</si>
  <si>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</si>
  <si>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</si>
  <si>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</si>
  <si>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</si>
  <si>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</si>
  <si>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</si>
  <si>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</si>
  <si>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</si>
  <si>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</si>
  <si>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</si>
  <si>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</si>
  <si>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</si>
  <si>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</si>
  <si>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</si>
  <si>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</si>
  <si>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</si>
  <si>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</si>
  <si>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</si>
  <si>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</si>
  <si>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</si>
  <si>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</si>
  <si>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</si>
  <si>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</si>
  <si>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</si>
  <si>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</si>
  <si>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</si>
  <si>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</si>
  <si>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</si>
  <si>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</si>
  <si>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</si>
  <si>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</si>
  <si>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</si>
  <si>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</si>
  <si>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</si>
  <si>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</si>
  <si>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</si>
  <si>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</si>
  <si>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</si>
  <si>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</si>
  <si>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</si>
  <si>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</si>
  <si>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</si>
  <si>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</si>
  <si>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</si>
  <si>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</si>
  <si>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</si>
  <si>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</si>
  <si>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</si>
  <si>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</si>
  <si>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</si>
  <si>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</si>
  <si>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</si>
  <si>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</si>
  <si>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</si>
  <si>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</si>
  <si>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</si>
  <si>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</si>
  <si>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</si>
  <si>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</si>
  <si>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</si>
  <si>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</si>
  <si>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</si>
  <si>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</si>
  <si>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</si>
  <si>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</si>
  <si>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</si>
  <si>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</si>
  <si>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</si>
  <si>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</si>
  <si>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</si>
  <si>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</si>
  <si>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</si>
  <si>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</si>
  <si>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</si>
  <si>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</si>
  <si>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</si>
  <si>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</si>
  <si>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</si>
  <si>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</si>
  <si>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</si>
  <si>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</si>
  <si>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</si>
  <si>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</si>
  <si>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</si>
  <si>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</si>
  <si>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</si>
  <si>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</si>
  <si>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</si>
  <si>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</si>
  <si>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</si>
  <si>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</si>
  <si>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</si>
  <si>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</si>
  <si>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</si>
  <si>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</si>
  <si>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</si>
  <si>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</si>
  <si>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</si>
  <si>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</si>
  <si>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</si>
  <si>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</si>
  <si>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</si>
  <si>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</si>
  <si>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</si>
  <si>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</si>
  <si>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</si>
  <si>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</si>
  <si>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</si>
  <si>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</si>
  <si>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</si>
  <si>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</si>
  <si>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</si>
  <si>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</si>
  <si>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</si>
  <si>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</si>
  <si>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</si>
  <si>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</si>
  <si>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</si>
  <si>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</si>
  <si>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</si>
  <si>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</si>
  <si>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</si>
  <si>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</si>
  <si>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</si>
  <si>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</si>
  <si>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</si>
  <si>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</si>
  <si>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</si>
  <si>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</si>
  <si>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</si>
  <si>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</si>
  <si>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</si>
  <si>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</si>
  <si>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</si>
  <si>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</si>
  <si>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</si>
  <si>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</si>
  <si>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</si>
  <si>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</si>
  <si>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</si>
  <si>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</si>
  <si>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</si>
  <si>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</si>
  <si>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</si>
  <si>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</si>
  <si>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</si>
  <si>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</si>
  <si>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</si>
  <si>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</si>
  <si>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</si>
  <si>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</si>
  <si>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</si>
  <si>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</si>
  <si>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</si>
  <si>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</si>
  <si>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</si>
  <si>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</si>
  <si>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</si>
  <si>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</si>
  <si>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</si>
  <si>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</si>
  <si>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</si>
  <si>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</si>
  <si>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</si>
  <si>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</si>
  <si>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</si>
  <si>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</si>
  <si>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</si>
  <si>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</si>
  <si>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</si>
  <si>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</si>
  <si>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</si>
  <si>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</si>
  <si>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</si>
  <si>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</si>
  <si>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</si>
  <si>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</si>
  <si>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</si>
  <si>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</si>
  <si>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</si>
  <si>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</si>
  <si>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</si>
  <si>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</si>
  <si>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</si>
  <si>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</si>
  <si>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</si>
  <si>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</si>
  <si>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</si>
  <si>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</si>
  <si>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</si>
  <si>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</si>
  <si>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</si>
  <si>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</si>
  <si>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</si>
  <si>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</si>
  <si>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</si>
  <si>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</si>
  <si>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</si>
  <si>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</si>
  <si>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</si>
  <si>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</si>
  <si>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</si>
  <si>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</si>
  <si>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</si>
  <si>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</si>
  <si>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</si>
  <si>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</si>
  <si>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</si>
  <si>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</si>
  <si>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</si>
  <si>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</si>
  <si>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</si>
  <si>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</si>
  <si>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</si>
  <si>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</si>
  <si>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</si>
  <si>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</si>
  <si>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</si>
  <si>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</si>
  <si>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</si>
  <si>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</si>
  <si>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</si>
  <si>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</si>
  <si>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</si>
  <si>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</si>
  <si>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</si>
  <si>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</si>
  <si>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</si>
  <si>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</si>
  <si>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</si>
  <si>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</si>
  <si>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</si>
  <si>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</si>
  <si>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</si>
  <si>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</si>
  <si>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</si>
  <si>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</si>
  <si>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</si>
  <si>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</si>
  <si>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</si>
  <si>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</si>
  <si>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</si>
  <si>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</si>
  <si>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</si>
  <si>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</si>
  <si>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</si>
  <si>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</si>
  <si>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</si>
  <si>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</si>
  <si>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</si>
  <si>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</si>
  <si>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</si>
  <si>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</si>
  <si>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</si>
  <si>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</si>
  <si>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</si>
  <si>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</si>
  <si>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</si>
  <si>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</si>
  <si>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</si>
  <si>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</si>
  <si>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</si>
  <si>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</si>
  <si>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</si>
  <si>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</si>
  <si>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</si>
  <si>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</si>
  <si>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</si>
  <si>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</si>
  <si>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</si>
  <si>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</si>
  <si>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</si>
  <si>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</si>
  <si>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</si>
  <si>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</si>
  <si>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</si>
  <si>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</si>
  <si>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</si>
  <si>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</si>
  <si>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</si>
  <si>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</si>
  <si>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</si>
  <si>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</si>
  <si>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</si>
  <si>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</si>
  <si>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</si>
  <si>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</si>
  <si>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</si>
  <si>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</si>
  <si>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</si>
  <si>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</si>
  <si>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</si>
  <si>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</si>
  <si>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</si>
  <si>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</si>
  <si>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</si>
  <si>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</si>
  <si>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</si>
  <si>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</si>
  <si>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</si>
  <si>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</si>
  <si>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</si>
  <si>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</si>
  <si>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</si>
  <si>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</si>
  <si>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</si>
  <si>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</si>
  <si>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</si>
  <si>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</si>
  <si>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</si>
  <si>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</si>
  <si>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</si>
  <si>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</si>
  <si>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</si>
  <si>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</si>
  <si>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</si>
  <si>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</si>
  <si>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</si>
  <si>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</si>
  <si>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</si>
  <si>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</si>
  <si>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</si>
  <si>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</si>
  <si>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</si>
  <si>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</si>
  <si>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</si>
  <si>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</si>
  <si>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</si>
  <si>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</si>
  <si>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</si>
  <si>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</si>
  <si>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</si>
  <si>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</si>
  <si>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</si>
  <si>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</si>
  <si>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</si>
  <si>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</si>
  <si>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</si>
  <si>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</si>
  <si>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</si>
  <si>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</si>
  <si>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</si>
  <si>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</si>
  <si>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</si>
  <si>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</si>
  <si>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</si>
  <si>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</si>
  <si>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</si>
  <si>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</si>
  <si>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</si>
  <si>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</si>
  <si>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</si>
  <si>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</si>
  <si>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</si>
  <si>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</si>
  <si>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</si>
  <si>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</si>
  <si>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</si>
  <si>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</si>
  <si>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</si>
  <si>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</si>
  <si>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</si>
  <si>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</si>
  <si>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</si>
  <si>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</si>
  <si>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</si>
  <si>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</si>
  <si>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</si>
  <si>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</si>
  <si>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</si>
  <si>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</si>
  <si>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</si>
  <si>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</si>
  <si>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</si>
  <si>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</si>
  <si>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</si>
  <si>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</si>
  <si>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</si>
  <si>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</si>
  <si>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</si>
  <si>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</si>
  <si>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</si>
  <si>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</si>
  <si>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</si>
  <si>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</si>
  <si>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</si>
  <si>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</si>
  <si>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</si>
  <si>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</si>
  <si>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</si>
  <si>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</si>
  <si>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</si>
  <si>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</si>
  <si>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</si>
  <si>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</si>
  <si>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</si>
  <si>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</si>
  <si>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</si>
  <si>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</si>
  <si>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</si>
  <si>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</si>
  <si>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</si>
  <si>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</si>
  <si>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</si>
  <si>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</si>
  <si>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</si>
  <si>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</si>
  <si>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</si>
  <si>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</si>
  <si>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</si>
  <si>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</si>
  <si>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</si>
  <si>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</si>
  <si>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</si>
  <si>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</si>
  <si>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</si>
  <si>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</si>
  <si>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</si>
  <si>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</si>
  <si>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</si>
  <si>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</si>
  <si>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</si>
  <si>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</si>
  <si>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</si>
  <si>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</si>
  <si>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</si>
  <si>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</si>
  <si>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</si>
  <si>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</si>
  <si>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</si>
  <si>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</si>
  <si>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</si>
  <si>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</si>
  <si>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</si>
  <si>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</si>
  <si>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</si>
  <si>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</si>
  <si>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</si>
  <si>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</si>
  <si>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</si>
  <si>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</si>
  <si>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</si>
  <si>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</si>
  <si>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</si>
  <si>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</si>
  <si>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</si>
  <si>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</si>
  <si>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</si>
  <si>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</si>
  <si>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</si>
  <si>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</si>
  <si>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</si>
  <si>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</si>
  <si>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</si>
  <si>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</si>
  <si>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</si>
  <si>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</si>
  <si>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</si>
  <si>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</si>
  <si>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</si>
  <si>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</si>
  <si>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</si>
  <si>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</si>
  <si>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</si>
  <si>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</si>
  <si>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</si>
  <si>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</si>
  <si>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</si>
  <si>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</si>
  <si>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</si>
  <si>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</si>
  <si>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</si>
  <si>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</si>
  <si>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</si>
  <si>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</si>
  <si>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</si>
  <si>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</si>
  <si>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</si>
  <si>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</si>
  <si>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</si>
  <si>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</si>
  <si>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</si>
  <si>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</si>
  <si>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</si>
  <si>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</si>
  <si>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</si>
  <si>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</si>
  <si>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</si>
  <si>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</si>
  <si>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</si>
  <si>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</si>
  <si>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</si>
  <si>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</si>
  <si>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</si>
  <si>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</si>
  <si>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</si>
  <si>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</si>
  <si>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</si>
  <si>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</si>
  <si>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</si>
  <si>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</si>
  <si>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</si>
  <si>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</si>
  <si>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</si>
  <si>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</si>
  <si>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</si>
  <si>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</si>
  <si>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</si>
  <si>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</si>
  <si>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</si>
  <si>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</si>
  <si>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</si>
  <si>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</si>
  <si>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</si>
  <si>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</si>
  <si>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</si>
  <si>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</si>
  <si>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</si>
  <si>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</si>
  <si>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</si>
  <si>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</si>
  <si>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</si>
  <si>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</si>
  <si>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</si>
  <si>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</si>
  <si>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</si>
  <si>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</si>
  <si>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</si>
  <si>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</si>
  <si>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</si>
  <si>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</si>
  <si>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</si>
  <si>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</si>
  <si>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</si>
  <si>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</si>
  <si>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</si>
  <si>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</si>
  <si>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</si>
  <si>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</si>
  <si>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</si>
  <si>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</si>
  <si>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</si>
  <si>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</si>
  <si>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</si>
  <si>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</si>
  <si>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</si>
  <si>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</si>
  <si>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</si>
  <si>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</si>
  <si>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</si>
  <si>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</si>
  <si>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</si>
  <si>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</si>
  <si>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</si>
  <si>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</si>
  <si>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</si>
  <si>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</si>
  <si>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</si>
  <si>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</si>
  <si>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</si>
  <si>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</si>
  <si>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</si>
  <si>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</si>
  <si>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</si>
  <si>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</si>
  <si>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</si>
  <si>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</si>
  <si>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</si>
  <si>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</si>
  <si>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</si>
  <si>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</si>
  <si>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</si>
  <si>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</si>
  <si>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</si>
  <si>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</si>
  <si>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</si>
  <si>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</si>
  <si>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</si>
  <si>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</si>
  <si>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</si>
  <si>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</si>
  <si>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</si>
  <si>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</si>
  <si>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</si>
  <si>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</si>
  <si>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</si>
  <si>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</si>
  <si>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</si>
  <si>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</si>
  <si>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</si>
  <si>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</si>
  <si>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</si>
  <si>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</si>
  <si>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</si>
  <si>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</si>
  <si>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</si>
  <si>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</si>
  <si>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</si>
  <si>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</si>
  <si>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</si>
  <si>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</si>
  <si>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</si>
  <si>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</si>
  <si>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</si>
  <si>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</si>
  <si>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</si>
  <si>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</si>
  <si>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</si>
  <si>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</si>
  <si>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</si>
  <si>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</si>
  <si>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</si>
  <si>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</si>
  <si>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</si>
  <si>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</si>
  <si>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</si>
  <si>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</si>
  <si>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</si>
  <si>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</si>
  <si>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</si>
  <si>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</si>
  <si>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</si>
  <si>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</si>
  <si>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</si>
  <si>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</si>
  <si>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</si>
  <si>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</si>
  <si>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</si>
  <si>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</si>
  <si>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</si>
  <si>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</si>
  <si>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</si>
  <si>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</si>
  <si>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</si>
  <si>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</si>
  <si>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</si>
  <si>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</si>
  <si>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</si>
  <si>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</si>
  <si>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</si>
  <si>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</si>
  <si>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</si>
  <si>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</si>
  <si>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</si>
  <si>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</si>
  <si>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</si>
  <si>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</si>
  <si>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</si>
  <si>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</si>
  <si>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</si>
  <si>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</si>
  <si>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</si>
  <si>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</si>
  <si>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</si>
  <si>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</si>
  <si>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</si>
  <si>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</si>
  <si>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</si>
  <si>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</si>
  <si>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</si>
  <si>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</si>
  <si>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</si>
  <si>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</si>
  <si>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</si>
  <si>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</si>
  <si>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</si>
  <si>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</si>
  <si>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</si>
  <si>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</si>
  <si>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</si>
  <si>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</si>
  <si>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</si>
  <si>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</si>
  <si>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</si>
  <si>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</si>
  <si>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</si>
  <si>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</si>
  <si>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</si>
  <si>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</si>
  <si>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</si>
  <si>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</si>
  <si>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</si>
  <si>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</si>
  <si>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</si>
  <si>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</si>
  <si>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</si>
  <si>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</si>
  <si>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</si>
  <si>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</si>
  <si>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</si>
  <si>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</si>
  <si>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</si>
  <si>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</si>
  <si>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</si>
  <si>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</si>
  <si>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</si>
  <si>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</si>
  <si>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</si>
  <si>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</si>
  <si>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</si>
  <si>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</si>
  <si>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</si>
  <si>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</si>
  <si>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</si>
  <si>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</si>
  <si>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</si>
  <si>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</si>
  <si>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</si>
  <si>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</si>
  <si>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</si>
  <si>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</si>
  <si>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</si>
  <si>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</si>
  <si>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</si>
  <si>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</si>
  <si>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</si>
  <si>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</si>
  <si>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</si>
  <si>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</si>
  <si>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</si>
  <si>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</si>
  <si>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</si>
  <si>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</si>
  <si>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</si>
  <si>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</si>
  <si>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</si>
  <si>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</si>
  <si>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</si>
  <si>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</si>
  <si>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</si>
  <si>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</si>
  <si>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</si>
  <si>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</si>
  <si>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</si>
  <si>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</si>
  <si>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</si>
  <si>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</si>
  <si>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</si>
  <si>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</si>
  <si>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</si>
  <si>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</si>
  <si>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</si>
  <si>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</si>
  <si>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</si>
  <si>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</si>
  <si>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</si>
  <si>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</si>
  <si>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</si>
  <si>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</si>
  <si>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</si>
  <si>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</si>
  <si>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</si>
  <si>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</si>
  <si>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</si>
  <si>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</si>
  <si>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</si>
  <si>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</si>
  <si>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</si>
  <si>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</si>
  <si>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</si>
  <si>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</si>
  <si>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</si>
  <si>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</si>
  <si>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</si>
  <si>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</si>
  <si>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</si>
  <si>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</si>
  <si>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</si>
  <si>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</si>
  <si>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</si>
  <si>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</si>
  <si>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</si>
  <si>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</si>
  <si>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</si>
  <si>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</si>
  <si>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</si>
  <si>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</si>
  <si>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</si>
  <si>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</si>
  <si>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</si>
  <si>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</si>
  <si>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</si>
  <si>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</si>
  <si>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</si>
  <si>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</si>
  <si>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</si>
  <si>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</si>
  <si>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</si>
  <si>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</si>
  <si>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</si>
  <si>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</si>
  <si>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</si>
  <si>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</si>
  <si>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</si>
  <si>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</si>
  <si>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</si>
  <si>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</si>
  <si>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</si>
  <si>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</si>
  <si>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</si>
  <si>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</si>
  <si>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</si>
  <si>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</si>
  <si>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</si>
  <si>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</si>
  <si>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</si>
  <si>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</si>
  <si>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</si>
  <si>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</si>
  <si>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</si>
  <si>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</si>
  <si>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</si>
  <si>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</si>
  <si>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</si>
  <si>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</si>
  <si>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</si>
  <si>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</si>
  <si>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</si>
  <si>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</si>
  <si>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</si>
  <si>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</si>
  <si>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</si>
  <si>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</si>
  <si>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</si>
  <si>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</si>
  <si>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</si>
  <si>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</si>
  <si>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</si>
  <si>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</si>
  <si>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</si>
  <si>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</si>
  <si>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</si>
  <si>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</si>
  <si>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</si>
  <si>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</si>
  <si>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</si>
  <si>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</si>
  <si>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</si>
  <si>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</si>
  <si>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</si>
  <si>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</si>
  <si>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</si>
  <si>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</si>
  <si>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</si>
  <si>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</si>
  <si>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</si>
  <si>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</si>
  <si>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</si>
  <si>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</si>
  <si>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</si>
  <si>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</si>
  <si>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</si>
  <si>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</si>
  <si>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</si>
  <si>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</si>
  <si>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</si>
  <si>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</si>
  <si>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</si>
  <si>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</si>
  <si>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</si>
  <si>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</si>
  <si>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</si>
  <si>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</si>
  <si>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</si>
  <si>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</si>
  <si>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</si>
  <si>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</si>
  <si>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</si>
  <si>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</si>
  <si>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</si>
  <si>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</si>
  <si>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</si>
  <si>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</si>
  <si>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</si>
  <si>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</si>
  <si>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</si>
  <si>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</si>
  <si>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</si>
  <si>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</si>
  <si>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</si>
  <si>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</si>
  <si>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</si>
  <si>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</si>
  <si>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</si>
  <si>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</si>
  <si>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</si>
  <si>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</si>
  <si>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</si>
  <si>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</si>
  <si>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</si>
  <si>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</si>
  <si>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</si>
  <si>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</si>
  <si>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</si>
  <si>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</si>
  <si>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</si>
  <si>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</si>
  <si>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</si>
  <si>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</si>
  <si>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</si>
  <si>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</si>
  <si>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</si>
  <si>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</si>
  <si>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</si>
  <si>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PhB</t>
  </si>
  <si>
    <t>PhC</t>
  </si>
  <si>
    <t>PhA</t>
  </si>
  <si>
    <t>312</t>
  </si>
  <si>
    <t>223</t>
  </si>
  <si>
    <t>384</t>
  </si>
  <si>
    <t>390</t>
  </si>
  <si>
    <t>719</t>
  </si>
  <si>
    <t>819</t>
  </si>
  <si>
    <t>807</t>
  </si>
  <si>
    <t>682</t>
  </si>
  <si>
    <t>704</t>
  </si>
  <si>
    <t>892</t>
  </si>
  <si>
    <t>887</t>
  </si>
  <si>
    <t>3127</t>
  </si>
  <si>
    <t>3206</t>
  </si>
  <si>
    <t>1051</t>
  </si>
  <si>
    <t>1043</t>
  </si>
  <si>
    <t>979</t>
  </si>
  <si>
    <t>933</t>
  </si>
  <si>
    <t>5189</t>
  </si>
  <si>
    <t>1089</t>
  </si>
  <si>
    <t>82083</t>
  </si>
  <si>
    <t>05118893</t>
  </si>
  <si>
    <t>18310006400033</t>
  </si>
  <si>
    <t>Lachapelle</t>
  </si>
  <si>
    <t>Le Camezon</t>
  </si>
  <si>
    <t>18/07/2023</t>
  </si>
  <si>
    <t>Le Camezon au lieu dit Lamarion</t>
  </si>
  <si>
    <t>Agence de l'eau Adour-Garonne</t>
  </si>
  <si>
    <t>Turbidité chronique. Prelevement direct. Collmatage terre ++ (5cm d'épaiseur, voire plus)</t>
  </si>
  <si>
    <t>TP14</t>
  </si>
  <si>
    <t>MPCE_Aquascop_13_05118893_18/07/2023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</si>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</sst>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17734</v>
      </c>
      <c r="B23" s="93" t="s">
        <v>17733</v>
      </c>
      <c r="C23" s="92" t="s">
        <v>17736</v>
      </c>
      <c r="D23" s="92" t="s">
        <v>17738</v>
      </c>
      <c r="E23" s="92" t="s">
        <v>17735</v>
      </c>
      <c r="F23" s="93" t="s">
        <v>17732</v>
      </c>
      <c r="G23" s="92">
        <v>527786</v>
      </c>
      <c r="H23" s="92">
        <v>6322158</v>
      </c>
      <c r="I23" s="92"/>
      <c r="J23" s="92"/>
      <c r="K23" s="93">
        <v>527818</v>
      </c>
      <c r="L23" s="93">
        <v>6322075</v>
      </c>
      <c r="M23" s="93">
        <v>527802</v>
      </c>
      <c r="N23" s="93">
        <v>6322136</v>
      </c>
      <c r="O23" s="92">
        <v>3.9</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17739</v>
      </c>
      <c r="B26" s="235" t="s">
        <v>17742</v>
      </c>
      <c r="C26" s="235"/>
      <c r="D26" s="236" t="s">
        <v>17737</v>
      </c>
      <c r="E26" s="258" t="s">
        <v>17743</v>
      </c>
      <c r="F26" s="235" t="s">
        <v>17744</v>
      </c>
      <c r="G26" s="237" t="s">
        <v>17741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05118893</v>
      </c>
      <c r="B39" s="98" t="str">
        <f>C23</f>
        <v>Le Camezon</v>
      </c>
      <c r="C39" s="98" t="str">
        <f>D23</f>
        <v>Le Camezon au lieu dit Lamarion</v>
      </c>
      <c r="D39" s="99" t="str">
        <f>D26</f>
        <v>18/07/2023</v>
      </c>
      <c r="E39" s="14">
        <v>2.6</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17740</v>
      </c>
      <c r="B41" s="359"/>
      <c r="C41" s="359"/>
      <c r="D41" s="359"/>
      <c r="E41" s="360"/>
      <c r="F41" s="33" t="s">
        <v>55</v>
      </c>
      <c r="G41" s="34" t="s">
        <v>9</v>
      </c>
      <c r="H41" s="35">
        <v>3</v>
      </c>
      <c r="I41" s="69" t="s">
        <v>17709</v>
      </c>
      <c r="R41" s="31"/>
      <c r="S41" s="31"/>
      <c r="T41" s="18"/>
    </row>
    <row r="42" spans="1:21">
      <c r="A42" s="36"/>
      <c r="B42" s="36"/>
      <c r="C42" s="36"/>
      <c r="D42" s="37"/>
      <c r="E42" s="36"/>
      <c r="F42" s="33" t="s">
        <v>56</v>
      </c>
      <c r="G42" s="34" t="s">
        <v>12</v>
      </c>
      <c r="H42" s="35">
        <v>4</v>
      </c>
      <c r="I42" s="69" t="s">
        <v>17709</v>
      </c>
      <c r="R42" s="31"/>
      <c r="S42" s="31"/>
      <c r="T42" s="18"/>
    </row>
    <row r="43" spans="1:21">
      <c r="A43" s="36"/>
      <c r="B43" s="36"/>
      <c r="C43" s="36"/>
      <c r="D43" s="37"/>
      <c r="E43" s="36"/>
      <c r="F43" s="33" t="s">
        <v>57</v>
      </c>
      <c r="G43" s="34" t="s">
        <v>16</v>
      </c>
      <c r="H43" s="35">
        <v>31</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60</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05118893</v>
      </c>
      <c r="B66" s="100" t="str">
        <f>D26</f>
        <v>18/07/2023</v>
      </c>
      <c r="C66" s="74" t="s">
        <v>91</v>
      </c>
      <c r="D66" s="69" t="s">
        <v>25</v>
      </c>
      <c r="E66" s="69" t="s">
        <v>13</v>
      </c>
      <c r="F66" s="69" t="s">
        <v>17710</v>
      </c>
      <c r="G66" s="69">
        <v>5</v>
      </c>
      <c r="H66" s="69">
        <v>5</v>
      </c>
      <c r="I66" s="69"/>
      <c r="J66" s="69"/>
      <c r="K66" s="69"/>
      <c r="T66" s="31"/>
    </row>
    <row r="67" spans="1:20">
      <c r="A67" s="50" t="str">
        <f>+A$66</f>
        <v>05118893</v>
      </c>
      <c r="B67" s="51" t="str">
        <f>+B$66</f>
        <v>18/07/2023</v>
      </c>
      <c r="C67" s="74" t="s">
        <v>92</v>
      </c>
      <c r="D67" s="69" t="s">
        <v>9</v>
      </c>
      <c r="E67" s="69" t="s">
        <v>13</v>
      </c>
      <c r="F67" s="69" t="s">
        <v>17712</v>
      </c>
      <c r="G67" s="35">
        <v>5</v>
      </c>
      <c r="H67" s="69">
        <v>4</v>
      </c>
      <c r="I67" s="69"/>
      <c r="J67" s="35"/>
      <c r="K67" s="69"/>
      <c r="T67" s="31"/>
    </row>
    <row r="68" spans="1:20">
      <c r="A68" s="50" t="str">
        <f t="shared" ref="A68:B77" si="0">+A$66</f>
        <v>05118893</v>
      </c>
      <c r="B68" s="51" t="str">
        <f t="shared" si="0"/>
        <v>18/07/2023</v>
      </c>
      <c r="C68" s="74" t="s">
        <v>93</v>
      </c>
      <c r="D68" s="69" t="s">
        <v>25</v>
      </c>
      <c r="E68" s="69" t="s">
        <v>13</v>
      </c>
      <c r="F68" s="69" t="s">
        <v>17710</v>
      </c>
      <c r="G68" s="35">
        <v>10</v>
      </c>
      <c r="H68" s="69">
        <v>4</v>
      </c>
      <c r="I68" s="69"/>
      <c r="J68" s="35"/>
      <c r="K68" s="69"/>
      <c r="T68" s="31"/>
    </row>
    <row r="69" spans="1:20">
      <c r="A69" s="50" t="str">
        <f t="shared" si="0"/>
        <v>05118893</v>
      </c>
      <c r="B69" s="51" t="str">
        <f t="shared" si="0"/>
        <v>18/07/2023</v>
      </c>
      <c r="C69" s="74" t="s">
        <v>94</v>
      </c>
      <c r="D69" s="69" t="s">
        <v>25</v>
      </c>
      <c r="E69" s="69" t="s">
        <v>13</v>
      </c>
      <c r="F69" s="69" t="s">
        <v>17711</v>
      </c>
      <c r="G69" s="35">
        <v>10</v>
      </c>
      <c r="H69" s="69">
        <v>5</v>
      </c>
      <c r="I69" s="69"/>
      <c r="J69" s="35"/>
      <c r="K69" s="69"/>
      <c r="T69" s="31"/>
    </row>
    <row r="70" spans="1:20">
      <c r="A70" s="50" t="str">
        <f t="shared" si="0"/>
        <v>05118893</v>
      </c>
      <c r="B70" s="51" t="str">
        <f t="shared" si="0"/>
        <v>18/07/2023</v>
      </c>
      <c r="C70" s="74" t="s">
        <v>95</v>
      </c>
      <c r="D70" s="69" t="s">
        <v>12</v>
      </c>
      <c r="E70" s="69" t="s">
        <v>13</v>
      </c>
      <c r="F70" s="69" t="s">
        <v>17712</v>
      </c>
      <c r="G70" s="35">
        <v>20</v>
      </c>
      <c r="H70" s="69">
        <v>4</v>
      </c>
      <c r="I70" s="69"/>
      <c r="J70" s="35"/>
      <c r="K70" s="69"/>
      <c r="T70" s="31"/>
    </row>
    <row r="71" spans="1:20">
      <c r="A71" s="50" t="str">
        <f t="shared" si="0"/>
        <v>05118893</v>
      </c>
      <c r="B71" s="51" t="str">
        <f t="shared" si="0"/>
        <v>18/07/2023</v>
      </c>
      <c r="C71" s="74" t="s">
        <v>96</v>
      </c>
      <c r="D71" s="69" t="s">
        <v>20</v>
      </c>
      <c r="E71" s="69" t="s">
        <v>13</v>
      </c>
      <c r="F71" s="69" t="s">
        <v>17712</v>
      </c>
      <c r="G71" s="35">
        <v>55</v>
      </c>
      <c r="H71" s="69">
        <v>5</v>
      </c>
      <c r="I71" s="69"/>
      <c r="J71" s="35"/>
      <c r="K71" s="69"/>
      <c r="T71" s="31"/>
    </row>
    <row r="72" spans="1:20">
      <c r="A72" s="50" t="str">
        <f t="shared" si="0"/>
        <v>05118893</v>
      </c>
      <c r="B72" s="51" t="str">
        <f t="shared" si="0"/>
        <v>18/07/2023</v>
      </c>
      <c r="C72" s="74" t="s">
        <v>97</v>
      </c>
      <c r="D72" s="69" t="s">
        <v>31</v>
      </c>
      <c r="E72" s="69" t="s">
        <v>13</v>
      </c>
      <c r="F72" s="69" t="s">
        <v>17712</v>
      </c>
      <c r="G72" s="35">
        <v>10</v>
      </c>
      <c r="H72" s="69">
        <v>4</v>
      </c>
      <c r="I72" s="69"/>
      <c r="J72" s="35"/>
      <c r="K72" s="69"/>
      <c r="T72" s="31"/>
    </row>
    <row r="73" spans="1:20">
      <c r="A73" s="50" t="str">
        <f t="shared" si="0"/>
        <v>05118893</v>
      </c>
      <c r="B73" s="51" t="str">
        <f t="shared" si="0"/>
        <v>18/07/2023</v>
      </c>
      <c r="C73" s="74" t="s">
        <v>98</v>
      </c>
      <c r="D73" s="69" t="s">
        <v>25</v>
      </c>
      <c r="E73" s="69" t="s">
        <v>13</v>
      </c>
      <c r="F73" s="69" t="s">
        <v>17711</v>
      </c>
      <c r="G73" s="35">
        <v>20</v>
      </c>
      <c r="H73" s="69">
        <v>5</v>
      </c>
      <c r="I73" s="69"/>
      <c r="J73" s="35"/>
      <c r="K73" s="69"/>
      <c r="T73" s="31"/>
    </row>
    <row r="74" spans="1:20">
      <c r="A74" s="50" t="str">
        <f t="shared" si="0"/>
        <v>05118893</v>
      </c>
      <c r="B74" s="51" t="str">
        <f t="shared" si="0"/>
        <v>18/07/2023</v>
      </c>
      <c r="C74" s="74" t="s">
        <v>99</v>
      </c>
      <c r="D74" s="69" t="s">
        <v>25</v>
      </c>
      <c r="E74" s="69" t="s">
        <v>13</v>
      </c>
      <c r="F74" s="69" t="s">
        <v>17711</v>
      </c>
      <c r="G74" s="35">
        <v>15</v>
      </c>
      <c r="H74" s="69">
        <v>4</v>
      </c>
      <c r="I74" s="69"/>
      <c r="J74" s="35"/>
      <c r="K74" s="69"/>
      <c r="T74" s="31"/>
    </row>
    <row r="75" spans="1:20">
      <c r="A75" s="50" t="str">
        <f t="shared" si="0"/>
        <v>05118893</v>
      </c>
      <c r="B75" s="51" t="str">
        <f t="shared" si="0"/>
        <v>18/07/2023</v>
      </c>
      <c r="C75" s="74" t="s">
        <v>100</v>
      </c>
      <c r="D75" s="69" t="s">
        <v>16</v>
      </c>
      <c r="E75" s="69" t="s">
        <v>13</v>
      </c>
      <c r="F75" s="69" t="s">
        <v>17710</v>
      </c>
      <c r="G75" s="35">
        <v>5</v>
      </c>
      <c r="H75" s="69">
        <v>4</v>
      </c>
      <c r="I75" s="69"/>
      <c r="J75" s="35"/>
      <c r="K75" s="69"/>
      <c r="T75" s="31"/>
    </row>
    <row r="76" spans="1:20">
      <c r="A76" s="50" t="str">
        <f t="shared" si="0"/>
        <v>05118893</v>
      </c>
      <c r="B76" s="51" t="str">
        <f t="shared" si="0"/>
        <v>18/07/2023</v>
      </c>
      <c r="C76" s="74" t="s">
        <v>101</v>
      </c>
      <c r="D76" s="69" t="s">
        <v>16</v>
      </c>
      <c r="E76" s="69" t="s">
        <v>13</v>
      </c>
      <c r="F76" s="69" t="s">
        <v>17710</v>
      </c>
      <c r="G76" s="35">
        <v>40</v>
      </c>
      <c r="H76" s="69">
        <v>4</v>
      </c>
      <c r="I76" s="69"/>
      <c r="J76" s="35"/>
      <c r="K76" s="69"/>
      <c r="T76" s="31"/>
    </row>
    <row r="77" spans="1:20">
      <c r="A77" s="50" t="str">
        <f t="shared" si="0"/>
        <v>05118893</v>
      </c>
      <c r="B77" s="51" t="str">
        <f t="shared" si="0"/>
        <v>18/07/2023</v>
      </c>
      <c r="C77" s="74" t="s">
        <v>102</v>
      </c>
      <c r="D77" s="69" t="s">
        <v>16</v>
      </c>
      <c r="E77" s="69" t="s">
        <v>13</v>
      </c>
      <c r="F77" s="69" t="s">
        <v>17711</v>
      </c>
      <c r="G77" s="35">
        <v>25</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05118893</v>
      </c>
      <c r="B88" s="245" t="str">
        <f>D26</f>
        <v>18/07/2023</v>
      </c>
      <c r="C88" s="35" t="s">
        <v>1994</v>
      </c>
      <c r="D88" s="90" t="s">
        <v>17713</v>
      </c>
      <c r="E88" s="35"/>
      <c r="F88" s="35"/>
      <c r="G88" s="35">
        <v>1</v>
      </c>
      <c r="H88" s="35"/>
      <c r="I88" s="35"/>
      <c r="J88" s="35"/>
      <c r="K88" s="35"/>
      <c r="L88" s="35"/>
      <c r="M88" s="35"/>
      <c r="N88" s="35"/>
      <c r="O88" s="35"/>
      <c r="P88" s="35"/>
      <c r="Q88" s="35"/>
      <c r="R88" s="35"/>
      <c r="S88" s="35"/>
      <c r="T88" s="31"/>
    </row>
    <row r="89" spans="1:20">
      <c r="A89" s="50" t="str">
        <f>+A$88</f>
        <v>05118893</v>
      </c>
      <c r="B89" s="51" t="str">
        <f>+B$88</f>
        <v>18/07/2023</v>
      </c>
      <c r="C89" s="35" t="s">
        <v>2098</v>
      </c>
      <c r="D89" s="90" t="s">
        <v>17714</v>
      </c>
      <c r="E89" s="35">
        <v>1</v>
      </c>
      <c r="F89" s="35"/>
      <c r="G89" s="35"/>
      <c r="H89" s="35"/>
      <c r="I89" s="35"/>
      <c r="J89" s="35"/>
      <c r="K89" s="35"/>
      <c r="L89" s="35"/>
      <c r="M89" s="35"/>
      <c r="N89" s="35"/>
      <c r="O89" s="35"/>
      <c r="P89" s="35"/>
      <c r="Q89" s="35"/>
      <c r="R89" s="35"/>
      <c r="S89" s="35"/>
      <c r="T89" s="31"/>
    </row>
    <row r="90" spans="1:20">
      <c r="A90" s="50" t="str">
        <f t="shared" ref="A90:B121" si="1">+A$88</f>
        <v>05118893</v>
      </c>
      <c r="B90" s="51" t="str">
        <f t="shared" si="1"/>
        <v>18/07/2023</v>
      </c>
      <c r="C90" s="35" t="s">
        <v>8237</v>
      </c>
      <c r="D90" s="90" t="s">
        <v>17715</v>
      </c>
      <c r="E90" s="35">
        <v>1</v>
      </c>
      <c r="F90" s="35">
        <v>1</v>
      </c>
      <c r="G90" s="35"/>
      <c r="H90" s="35"/>
      <c r="I90" s="35"/>
      <c r="J90" s="35"/>
      <c r="K90" s="35"/>
      <c r="L90" s="35"/>
      <c r="M90" s="35"/>
      <c r="N90" s="35"/>
      <c r="O90" s="35"/>
      <c r="P90" s="35"/>
      <c r="Q90" s="35"/>
      <c r="R90" s="35"/>
      <c r="S90" s="35"/>
      <c r="T90" s="31"/>
    </row>
    <row r="91" spans="1:20">
      <c r="A91" s="50" t="str">
        <f t="shared" si="1"/>
        <v>05118893</v>
      </c>
      <c r="B91" s="51" t="str">
        <f t="shared" si="1"/>
        <v>18/07/2023</v>
      </c>
      <c r="C91" s="35" t="s">
        <v>2081</v>
      </c>
      <c r="D91" s="90" t="s">
        <v>17716</v>
      </c>
      <c r="E91" s="35"/>
      <c r="F91" s="35">
        <v>1</v>
      </c>
      <c r="G91" s="35"/>
      <c r="H91" s="35"/>
      <c r="I91" s="35"/>
      <c r="J91" s="35"/>
      <c r="K91" s="35"/>
      <c r="L91" s="35"/>
      <c r="M91" s="35"/>
      <c r="N91" s="35"/>
      <c r="O91" s="35"/>
      <c r="P91" s="35"/>
      <c r="Q91" s="35"/>
      <c r="R91" s="35"/>
      <c r="S91" s="35"/>
      <c r="T91" s="31"/>
    </row>
    <row r="92" spans="1:20">
      <c r="A92" s="50" t="str">
        <f t="shared" si="1"/>
        <v>05118893</v>
      </c>
      <c r="B92" s="51" t="str">
        <f t="shared" si="1"/>
        <v>18/07/2023</v>
      </c>
      <c r="C92" s="35" t="s">
        <v>2262</v>
      </c>
      <c r="D92" s="90" t="s">
        <v>17717</v>
      </c>
      <c r="E92" s="35"/>
      <c r="F92" s="35">
        <v>1</v>
      </c>
      <c r="G92" s="35">
        <v>6</v>
      </c>
      <c r="H92" s="35"/>
      <c r="I92" s="35"/>
      <c r="J92" s="35"/>
      <c r="K92" s="35"/>
      <c r="L92" s="35"/>
      <c r="M92" s="35"/>
      <c r="N92" s="35"/>
      <c r="O92" s="35"/>
      <c r="P92" s="35"/>
      <c r="Q92" s="35"/>
      <c r="R92" s="35"/>
      <c r="S92" s="35"/>
      <c r="T92" s="31"/>
    </row>
    <row r="93" spans="1:20">
      <c r="A93" s="50" t="str">
        <f t="shared" si="1"/>
        <v>05118893</v>
      </c>
      <c r="B93" s="51" t="str">
        <f t="shared" si="1"/>
        <v>18/07/2023</v>
      </c>
      <c r="C93" s="35" t="s">
        <v>4986</v>
      </c>
      <c r="D93" s="90" t="s">
        <v>17718</v>
      </c>
      <c r="E93" s="35"/>
      <c r="F93" s="35">
        <v>1</v>
      </c>
      <c r="G93" s="35"/>
      <c r="H93" s="35"/>
      <c r="I93" s="35"/>
      <c r="J93" s="35"/>
      <c r="K93" s="35"/>
      <c r="L93" s="35"/>
      <c r="M93" s="35"/>
      <c r="N93" s="35"/>
      <c r="O93" s="35"/>
      <c r="P93" s="35"/>
      <c r="Q93" s="35"/>
      <c r="R93" s="35"/>
      <c r="S93" s="35"/>
      <c r="T93" s="31"/>
    </row>
    <row r="94" spans="1:20">
      <c r="A94" s="50" t="str">
        <f t="shared" si="1"/>
        <v>05118893</v>
      </c>
      <c r="B94" s="51" t="str">
        <f t="shared" si="1"/>
        <v>18/07/2023</v>
      </c>
      <c r="C94" s="35" t="s">
        <v>4988</v>
      </c>
      <c r="D94" s="90" t="s">
        <v>17719</v>
      </c>
      <c r="E94" s="35">
        <v>307</v>
      </c>
      <c r="F94" s="35">
        <v>171</v>
      </c>
      <c r="G94" s="35">
        <v>109</v>
      </c>
      <c r="H94" s="35"/>
      <c r="I94" s="35"/>
      <c r="J94" s="35"/>
      <c r="K94" s="35"/>
      <c r="L94" s="35"/>
      <c r="M94" s="35"/>
      <c r="N94" s="35"/>
      <c r="O94" s="35"/>
      <c r="P94" s="35"/>
      <c r="Q94" s="35"/>
      <c r="R94" s="35"/>
      <c r="S94" s="35"/>
      <c r="T94" s="31"/>
    </row>
    <row r="95" spans="1:20">
      <c r="A95" s="50" t="str">
        <f t="shared" si="1"/>
        <v>05118893</v>
      </c>
      <c r="B95" s="51" t="str">
        <f t="shared" si="1"/>
        <v>18/07/2023</v>
      </c>
      <c r="C95" s="35" t="s">
        <v>1955</v>
      </c>
      <c r="D95" s="90" t="s">
        <v>17720</v>
      </c>
      <c r="E95" s="35"/>
      <c r="F95" s="35">
        <v>1</v>
      </c>
      <c r="G95" s="35"/>
      <c r="H95" s="35"/>
      <c r="I95" s="35"/>
      <c r="J95" s="35"/>
      <c r="K95" s="35"/>
      <c r="L95" s="35"/>
      <c r="M95" s="35"/>
      <c r="N95" s="35"/>
      <c r="O95" s="35"/>
      <c r="P95" s="35"/>
      <c r="Q95" s="35"/>
      <c r="R95" s="35"/>
      <c r="S95" s="35"/>
      <c r="T95" s="31"/>
    </row>
    <row r="96" spans="1:20">
      <c r="A96" s="50" t="str">
        <f t="shared" si="1"/>
        <v>05118893</v>
      </c>
      <c r="B96" s="51" t="str">
        <f t="shared" si="1"/>
        <v>18/07/2023</v>
      </c>
      <c r="C96" s="35" t="s">
        <v>2222</v>
      </c>
      <c r="D96" s="90" t="s">
        <v>17721</v>
      </c>
      <c r="E96" s="35">
        <v>2</v>
      </c>
      <c r="F96" s="35"/>
      <c r="G96" s="35"/>
      <c r="H96" s="35"/>
      <c r="I96" s="35"/>
      <c r="J96" s="35"/>
      <c r="K96" s="35"/>
      <c r="L96" s="35"/>
      <c r="M96" s="35"/>
      <c r="N96" s="35"/>
      <c r="O96" s="35"/>
      <c r="P96" s="35"/>
      <c r="Q96" s="35"/>
      <c r="R96" s="35"/>
      <c r="S96" s="35"/>
      <c r="T96" s="31"/>
    </row>
    <row r="97" spans="1:20">
      <c r="A97" s="50" t="str">
        <f t="shared" si="1"/>
        <v>05118893</v>
      </c>
      <c r="B97" s="51" t="str">
        <f t="shared" si="1"/>
        <v>18/07/2023</v>
      </c>
      <c r="C97" s="35" t="s">
        <v>4960</v>
      </c>
      <c r="D97" s="90" t="s">
        <v>17722</v>
      </c>
      <c r="E97" s="35">
        <v>1</v>
      </c>
      <c r="F97" s="35"/>
      <c r="G97" s="35"/>
      <c r="H97" s="35"/>
      <c r="I97" s="35"/>
      <c r="J97" s="35"/>
      <c r="K97" s="35"/>
      <c r="L97" s="35"/>
      <c r="M97" s="35"/>
      <c r="N97" s="35"/>
      <c r="O97" s="35"/>
      <c r="P97" s="35"/>
      <c r="Q97" s="35"/>
      <c r="R97" s="35"/>
      <c r="S97" s="35"/>
      <c r="T97" s="31"/>
    </row>
    <row r="98" spans="1:20">
      <c r="A98" s="50" t="str">
        <f t="shared" si="1"/>
        <v>05118893</v>
      </c>
      <c r="B98" s="51" t="str">
        <f t="shared" si="1"/>
        <v>18/07/2023</v>
      </c>
      <c r="C98" s="35" t="s">
        <v>2249</v>
      </c>
      <c r="D98" s="90" t="s">
        <v>17723</v>
      </c>
      <c r="E98" s="35">
        <v>1</v>
      </c>
      <c r="F98" s="35"/>
      <c r="G98" s="35"/>
      <c r="H98" s="35"/>
      <c r="I98" s="35"/>
      <c r="J98" s="35"/>
      <c r="K98" s="35"/>
      <c r="L98" s="35"/>
      <c r="M98" s="35"/>
      <c r="N98" s="35"/>
      <c r="O98" s="35"/>
      <c r="P98" s="35"/>
      <c r="Q98" s="35"/>
      <c r="R98" s="35"/>
      <c r="S98" s="35"/>
      <c r="T98" s="31"/>
    </row>
    <row r="99" spans="1:20">
      <c r="A99" s="50" t="str">
        <f t="shared" si="1"/>
        <v>05118893</v>
      </c>
      <c r="B99" s="51" t="str">
        <f t="shared" si="1"/>
        <v>18/07/2023</v>
      </c>
      <c r="C99" s="35" t="s">
        <v>8538</v>
      </c>
      <c r="D99" s="90" t="s">
        <v>17724</v>
      </c>
      <c r="E99" s="35">
        <v>1</v>
      </c>
      <c r="F99" s="35"/>
      <c r="G99" s="35"/>
      <c r="H99" s="35"/>
      <c r="I99" s="35"/>
      <c r="J99" s="35"/>
      <c r="K99" s="35"/>
      <c r="L99" s="35"/>
      <c r="M99" s="35"/>
      <c r="N99" s="35"/>
      <c r="O99" s="35"/>
      <c r="P99" s="35"/>
      <c r="Q99" s="35"/>
      <c r="R99" s="35"/>
      <c r="S99" s="35"/>
      <c r="T99" s="31"/>
    </row>
    <row r="100" spans="1:20">
      <c r="A100" s="50" t="str">
        <f t="shared" si="1"/>
        <v>05118893</v>
      </c>
      <c r="B100" s="51" t="str">
        <f t="shared" si="1"/>
        <v>18/07/2023</v>
      </c>
      <c r="C100" s="35" t="s">
        <v>8723</v>
      </c>
      <c r="D100" s="90" t="s">
        <v>17725</v>
      </c>
      <c r="E100" s="35">
        <v>1</v>
      </c>
      <c r="F100" s="35">
        <v>1</v>
      </c>
      <c r="G100" s="35">
        <v>1</v>
      </c>
      <c r="H100" s="35"/>
      <c r="I100" s="35"/>
      <c r="J100" s="35"/>
      <c r="K100" s="35"/>
      <c r="L100" s="35"/>
      <c r="M100" s="35"/>
      <c r="N100" s="35"/>
      <c r="O100" s="35"/>
      <c r="P100" s="35"/>
      <c r="Q100" s="35"/>
      <c r="R100" s="35"/>
      <c r="S100" s="35"/>
      <c r="T100" s="31"/>
    </row>
    <row r="101" spans="1:20">
      <c r="A101" s="50" t="str">
        <f t="shared" si="1"/>
        <v>05118893</v>
      </c>
      <c r="B101" s="51" t="str">
        <f t="shared" si="1"/>
        <v>18/07/2023</v>
      </c>
      <c r="C101" s="35" t="s">
        <v>4864</v>
      </c>
      <c r="D101" s="90" t="s">
        <v>17726</v>
      </c>
      <c r="E101" s="35">
        <v>1</v>
      </c>
      <c r="F101" s="35">
        <v>1</v>
      </c>
      <c r="G101" s="35"/>
      <c r="H101" s="35"/>
      <c r="I101" s="35"/>
      <c r="J101" s="35"/>
      <c r="K101" s="35"/>
      <c r="L101" s="35"/>
      <c r="M101" s="35"/>
      <c r="N101" s="35"/>
      <c r="O101" s="35"/>
      <c r="P101" s="35"/>
      <c r="Q101" s="35"/>
      <c r="R101" s="35"/>
      <c r="S101" s="35"/>
      <c r="T101" s="31"/>
    </row>
    <row r="102" spans="1:20">
      <c r="A102" s="50" t="str">
        <f t="shared" si="1"/>
        <v>05118893</v>
      </c>
      <c r="B102" s="51" t="str">
        <f t="shared" si="1"/>
        <v>18/07/2023</v>
      </c>
      <c r="C102" s="35" t="s">
        <v>4869</v>
      </c>
      <c r="D102" s="90" t="s">
        <v>17727</v>
      </c>
      <c r="E102" s="35"/>
      <c r="F102" s="35">
        <v>1</v>
      </c>
      <c r="G102" s="35"/>
      <c r="H102" s="35"/>
      <c r="I102" s="35"/>
      <c r="J102" s="35"/>
      <c r="K102" s="35"/>
      <c r="L102" s="35"/>
      <c r="M102" s="35"/>
      <c r="N102" s="35"/>
      <c r="O102" s="35"/>
      <c r="P102" s="35"/>
      <c r="Q102" s="35"/>
      <c r="R102" s="35"/>
      <c r="S102" s="35"/>
      <c r="T102" s="31"/>
    </row>
    <row r="103" spans="1:20">
      <c r="A103" s="50" t="str">
        <f t="shared" si="1"/>
        <v>05118893</v>
      </c>
      <c r="B103" s="51" t="str">
        <f t="shared" si="1"/>
        <v>18/07/2023</v>
      </c>
      <c r="C103" s="35" t="s">
        <v>14773</v>
      </c>
      <c r="D103" s="90" t="s">
        <v>17728</v>
      </c>
      <c r="E103" s="35">
        <v>3</v>
      </c>
      <c r="F103" s="35"/>
      <c r="G103" s="35">
        <v>1</v>
      </c>
      <c r="H103" s="35"/>
      <c r="I103" s="35"/>
      <c r="J103" s="35"/>
      <c r="K103" s="35"/>
      <c r="L103" s="35"/>
      <c r="M103" s="35"/>
      <c r="N103" s="35"/>
      <c r="O103" s="35"/>
      <c r="P103" s="35"/>
      <c r="Q103" s="35"/>
      <c r="R103" s="35"/>
      <c r="S103" s="35"/>
      <c r="T103" s="31"/>
    </row>
    <row r="104" spans="1:20">
      <c r="A104" s="50" t="str">
        <f t="shared" si="1"/>
        <v>05118893</v>
      </c>
      <c r="B104" s="51" t="str">
        <f t="shared" si="1"/>
        <v>18/07/2023</v>
      </c>
      <c r="C104" s="35" t="s">
        <v>13504</v>
      </c>
      <c r="D104" s="90" t="s">
        <v>17729</v>
      </c>
      <c r="E104" s="35">
        <v>44</v>
      </c>
      <c r="F104" s="35">
        <v>115</v>
      </c>
      <c r="G104" s="35">
        <v>34</v>
      </c>
      <c r="H104" s="35"/>
      <c r="I104" s="35"/>
      <c r="J104" s="35"/>
      <c r="K104" s="35"/>
      <c r="L104" s="35"/>
      <c r="M104" s="35"/>
      <c r="N104" s="35"/>
      <c r="O104" s="35"/>
      <c r="P104" s="35"/>
      <c r="Q104" s="35"/>
      <c r="R104" s="35"/>
      <c r="S104" s="35"/>
      <c r="T104" s="31"/>
    </row>
    <row r="105" spans="1:20">
      <c r="A105" s="50" t="str">
        <f t="shared" si="1"/>
        <v>05118893</v>
      </c>
      <c r="B105" s="51" t="str">
        <f t="shared" si="1"/>
        <v>18/07/2023</v>
      </c>
      <c r="C105" s="35" t="s">
        <v>10532</v>
      </c>
      <c r="D105" s="90" t="s">
        <v>17730</v>
      </c>
      <c r="E105" s="35"/>
      <c r="F105" s="35">
        <v>1</v>
      </c>
      <c r="G105" s="35"/>
      <c r="H105" s="35"/>
      <c r="I105" s="35"/>
      <c r="J105" s="35"/>
      <c r="K105" s="35"/>
      <c r="L105" s="35"/>
      <c r="M105" s="35"/>
      <c r="N105" s="35"/>
      <c r="O105" s="35"/>
      <c r="P105" s="35"/>
      <c r="Q105" s="35"/>
      <c r="R105" s="35"/>
      <c r="S105" s="35"/>
      <c r="T105" s="31"/>
    </row>
    <row r="106" spans="1:20">
      <c r="A106" s="50" t="str">
        <f t="shared" si="1"/>
        <v>05118893</v>
      </c>
      <c r="B106" s="51" t="str">
        <f t="shared" si="1"/>
        <v>18/07/2023</v>
      </c>
      <c r="C106" s="35" t="s">
        <v>13101</v>
      </c>
      <c r="D106" s="90" t="s">
        <v>17731</v>
      </c>
      <c r="E106" s="35"/>
      <c r="F106" s="35">
        <v>1</v>
      </c>
      <c r="G106" s="35">
        <v>1</v>
      </c>
      <c r="H106" s="35"/>
      <c r="I106" s="35"/>
      <c r="J106" s="35"/>
      <c r="K106" s="35"/>
      <c r="L106" s="35"/>
      <c r="M106" s="35"/>
      <c r="N106" s="35"/>
      <c r="O106" s="35"/>
      <c r="P106" s="35"/>
      <c r="Q106" s="35"/>
      <c r="R106" s="35"/>
      <c r="S106" s="35"/>
      <c r="T106" s="31"/>
    </row>
    <row r="107" spans="1:20">
      <c r="A107" s="50" t="str">
        <f t="shared" si="1"/>
        <v>05118893</v>
      </c>
      <c r="B107" s="51" t="str">
        <f t="shared" si="1"/>
        <v>18/07/2023</v>
      </c>
      <c r="C107" s="35"/>
      <c r="D107" s="90" t="e">
        <f>VLOOKUP(C107,'Ref. Taxo. '!A:B,2,FALSE)</f>
        <v>#N/A</v>
      </c>
      <c r="E107" s="35"/>
      <c r="F107" s="35"/>
      <c r="G107" s="35"/>
      <c r="H107" s="35"/>
      <c r="I107" s="35"/>
      <c r="J107" s="35"/>
      <c r="K107" s="35"/>
      <c r="L107" s="35"/>
      <c r="M107" s="35"/>
      <c r="N107" s="35"/>
      <c r="O107" s="35"/>
      <c r="P107" s="35"/>
      <c r="Q107" s="35"/>
      <c r="R107" s="35"/>
      <c r="S107" s="35"/>
      <c r="T107" s="31"/>
    </row>
    <row r="108" spans="1:20">
      <c r="A108" s="50" t="str">
        <f t="shared" si="1"/>
        <v>05118893</v>
      </c>
      <c r="B108" s="51" t="str">
        <f t="shared" si="1"/>
        <v>18/07/2023</v>
      </c>
      <c r="C108" s="35"/>
      <c r="D108" s="90" t="e">
        <f>VLOOKUP(C108,'Ref. Taxo. '!A:B,2,FALSE)</f>
        <v>#N/A</v>
      </c>
      <c r="E108" s="35"/>
      <c r="F108" s="35"/>
      <c r="G108" s="35"/>
      <c r="H108" s="35"/>
      <c r="I108" s="35"/>
      <c r="J108" s="35"/>
      <c r="K108" s="35"/>
      <c r="L108" s="35"/>
      <c r="M108" s="35"/>
      <c r="N108" s="35"/>
      <c r="O108" s="35"/>
      <c r="P108" s="35"/>
      <c r="Q108" s="35"/>
      <c r="R108" s="35"/>
      <c r="S108" s="35"/>
      <c r="T108" s="31"/>
    </row>
    <row r="109" spans="1:20">
      <c r="A109" s="50" t="str">
        <f t="shared" si="1"/>
        <v>05118893</v>
      </c>
      <c r="B109" s="51" t="str">
        <f t="shared" si="1"/>
        <v>18/07/2023</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t="str">
        <f t="shared" si="1"/>
        <v>05118893</v>
      </c>
      <c r="B110" s="51" t="str">
        <f t="shared" si="1"/>
        <v>18/07/2023</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05118893</v>
      </c>
      <c r="B111" s="51" t="str">
        <f t="shared" si="1"/>
        <v>18/07/2023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05118893</v>
      </c>
      <c r="B112" s="51" t="str">
        <f t="shared" si="1"/>
        <v>18/07/2023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05118893</v>
      </c>
      <c r="B113" s="51" t="str">
        <f t="shared" si="1"/>
        <v>18/07/2023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05118893</v>
      </c>
      <c r="B114" s="51" t="str">
        <f t="shared" si="1"/>
        <v>18/07/2023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05118893</v>
      </c>
      <c r="B115" s="51" t="str">
        <f t="shared" si="1"/>
        <v>18/07/2023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05118893</v>
      </c>
      <c r="B116" s="51" t="str">
        <f t="shared" si="1"/>
        <v>18/07/2023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05118893</v>
      </c>
      <c r="B117" s="51" t="str">
        <f t="shared" si="1"/>
        <v>18/07/2023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05118893</v>
      </c>
      <c r="B118" s="51" t="str">
        <f t="shared" si="1"/>
        <v>18/07/2023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05118893</v>
      </c>
      <c r="B119" s="51" t="str">
        <f t="shared" si="1"/>
        <v>18/07/2023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05118893</v>
      </c>
      <c r="B120" s="51" t="str">
        <f t="shared" si="1"/>
        <v>18/07/2023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05118893</v>
      </c>
      <c r="B121" s="51" t="str">
        <f t="shared" si="1"/>
        <v>18/07/2023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05118893</v>
      </c>
      <c r="B122" s="51" t="str">
        <f t="shared" si="2"/>
        <v>18/07/2023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05118893</v>
      </c>
      <c r="B123" s="51" t="str">
        <f t="shared" si="2"/>
        <v>18/07/2023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05118893</v>
      </c>
      <c r="B124" s="51" t="str">
        <f t="shared" si="2"/>
        <v>18/07/2023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05118893</v>
      </c>
      <c r="B125" s="51" t="str">
        <f t="shared" si="2"/>
        <v>18/07/2023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05118893</v>
      </c>
      <c r="B126" s="51" t="str">
        <f t="shared" si="2"/>
        <v>18/07/2023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05118893</v>
      </c>
      <c r="B127" s="51" t="str">
        <f t="shared" si="2"/>
        <v>18/07/2023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05118893</v>
      </c>
      <c r="B128" s="51" t="str">
        <f t="shared" si="2"/>
        <v>18/07/2023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05118893</v>
      </c>
      <c r="B129" s="51" t="str">
        <f t="shared" si="2"/>
        <v>18/07/2023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05118893</v>
      </c>
      <c r="B130" s="51" t="str">
        <f t="shared" si="2"/>
        <v>18/07/2023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05118893</v>
      </c>
      <c r="B131" s="51" t="str">
        <f t="shared" si="2"/>
        <v>18/07/2023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05118893</v>
      </c>
      <c r="B132" s="51" t="str">
        <f t="shared" si="2"/>
        <v>18/07/2023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05118893</v>
      </c>
      <c r="B133" s="51" t="str">
        <f t="shared" si="2"/>
        <v>18/07/2023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05118893</v>
      </c>
      <c r="B134" s="51" t="str">
        <f t="shared" si="2"/>
        <v>18/07/2023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05118893</v>
      </c>
      <c r="B135" s="51" t="str">
        <f t="shared" si="2"/>
        <v>18/07/2023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05118893</v>
      </c>
      <c r="B136" s="51" t="str">
        <f t="shared" si="2"/>
        <v>18/07/2023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05118893</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05118893</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05118893</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05118893</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05118893</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05118893</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05118893</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05118893</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05118893</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05118893</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05118893</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05118893</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05118893</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05118893</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05118893</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05118893</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05118893</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05118893</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05118893</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05118893</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05118893</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05118893</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05118893</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05118893</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05118893</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05118893</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05118893</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05118893</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05118893</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05118893</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05118893</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05118893</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05118893</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05118893</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05118893</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05118893</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05118893</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05118893</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05118893</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05118893</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05118893</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05118893</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05118893</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05118893</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05118893</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05118893</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05118893</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05118893</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05118893</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05118893</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05118893</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05118893</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05118893</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05118893</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05118893</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05118893</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05118893</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05118893</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05118893</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05118893</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05118893</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05118893</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05118893</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05118893</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05118893</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05118893</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05118893</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05118893</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05118893</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05118893</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05118893</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05118893</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05118893</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05118893</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05118893</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05118893</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05118893</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05118893</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05118893</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05118893</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05118893</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05118893</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05118893</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05118893</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05118893</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05118893</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05118893</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05118893</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05118893</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05118893</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05118893</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05118893</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05118893</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05118893</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05118893</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05118893</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05118893</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05118893</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05118893</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05118893</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05118893</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05118893</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05118893</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05118893</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05118893</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05118893</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05118893</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05118893</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