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P:\SIG-SGBD\export_ofb\SG234-08\RCS\Saisie\"/>
    </mc:Choice>
  </mc:AlternateContent>
  <xr:revisionPtr revIDLastSave="0" documentId="13_ncr:1_{EBB85480-4AF0-4DBC-88EA-B243D7337F9B}" xr6:coauthVersionLast="47" xr6:coauthVersionMax="47" xr10:uidLastSave="{00000000-0000-0000-0000-000000000000}"/>
  <bookViews>
    <workbookView xWindow="6915" yWindow="6915" windowWidth="13590" windowHeight="4020" activeTab="2" xr2:uid="{00000000-000D-0000-FFFF-FFFF00000000}"/>
  </bookViews>
  <sheets>
    <sheet name="fiche terrain à imprimer" sheetId="3" r:id="rId1"/>
    <sheet name="Ref. Taxo. " sheetId="2" r:id="rId2"/>
    <sheet name="Saisie" sheetId="1" r:id="rId3"/>
    <sheet name="Mises à jour"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8" i="1" l="1"/>
  <c r="B66" i="1"/>
  <c r="D39" i="1"/>
  <c r="C39" i="1"/>
  <c r="B39" i="1"/>
  <c r="C15" i="3" l="1"/>
  <c r="C16" i="3" s="1"/>
  <c r="D154" i="1" l="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<sst xmlns="http://schemas.openxmlformats.org/spreadsheetml/2006/main" count="35379" uniqueCount="17724">
  <si>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</si>
  <si>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</si>
  <si>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</si>
  <si>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</si>
  <si>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</si>
  <si>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</si>
  <si>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</si>
  <si>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</si>
  <si>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</si>
  <si>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</si>
  <si>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</si>
  <si>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</si>
  <si>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</si>
  <si>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</si>
  <si>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</si>
  <si>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</si>
  <si>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</si>
  <si>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</si>
  <si>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</si>
  <si>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</si>
  <si>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</si>
  <si>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</si>
  <si>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</si>
  <si>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</si>
  <si>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</si>
  <si>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</si>
  <si>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</si>
  <si>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</si>
  <si>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</si>
  <si>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</si>
  <si>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</si>
  <si>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</si>
  <si>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</si>
  <si>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</si>
  <si>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</si>
  <si>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</si>
  <si>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</si>
  <si>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</si>
  <si>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</si>
  <si>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</si>
  <si>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</si>
  <si>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</si>
  <si>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</si>
  <si>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</si>
  <si>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</si>
  <si>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</si>
  <si>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</si>
  <si>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</si>
  <si>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</si>
  <si>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</si>
  <si>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</si>
  <si>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</si>
  <si>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</si>
  <si>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</si>
  <si>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</si>
  <si>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</si>
  <si>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</si>
  <si>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</si>
  <si>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</si>
  <si>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</si>
  <si>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</si>
  <si>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</si>
  <si>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</si>
  <si>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</si>
  <si>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</si>
  <si>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</si>
  <si>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</si>
  <si>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</si>
  <si>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</si>
  <si>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</si>
  <si>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</si>
  <si>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</si>
  <si>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</si>
  <si>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</si>
  <si>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</si>
  <si>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</si>
  <si>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</si>
  <si>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</si>
  <si>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</si>
  <si>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</si>
  <si>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</si>
  <si>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</si>
  <si>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</si>
  <si>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</si>
  <si>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</si>
  <si>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</si>
  <si>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</si>
  <si>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</si>
  <si>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</si>
  <si>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</si>
  <si>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</si>
  <si>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</si>
  <si>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</si>
  <si>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</si>
  <si>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</si>
  <si>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</si>
  <si>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</si>
  <si>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</si>
  <si>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</si>
  <si>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</si>
  <si>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</si>
  <si>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</si>
  <si>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</si>
  <si>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</si>
  <si>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</si>
  <si>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</si>
  <si>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</si>
  <si>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</si>
  <si>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</si>
  <si>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</si>
  <si>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</si>
  <si>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</si>
  <si>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</si>
  <si>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</si>
  <si>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</si>
  <si>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</si>
  <si>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</si>
  <si>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</si>
  <si>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</si>
  <si>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</si>
  <si>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</si>
  <si>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</si>
  <si>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</si>
  <si>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</si>
  <si>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</si>
  <si>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</si>
  <si>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</si>
  <si>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</si>
  <si>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</si>
  <si>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</si>
  <si>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</si>
  <si>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</si>
  <si>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</si>
  <si>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</si>
  <si>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</si>
  <si>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</si>
  <si>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</si>
  <si>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</si>
  <si>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</si>
  <si>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</si>
  <si>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</si>
  <si>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</si>
  <si>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</si>
  <si>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</si>
  <si>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</si>
  <si>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</si>
  <si>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</si>
  <si>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</si>
  <si>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</si>
  <si>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</si>
  <si>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</si>
  <si>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</si>
  <si>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</si>
  <si>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</si>
  <si>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</si>
  <si>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</si>
  <si>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</si>
  <si>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</si>
  <si>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</si>
  <si>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</si>
  <si>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</si>
  <si>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</si>
  <si>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</si>
  <si>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</si>
  <si>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</si>
  <si>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</si>
  <si>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</si>
  <si>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</si>
  <si>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</si>
  <si>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</si>
  <si>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</si>
  <si>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</si>
  <si>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</si>
  <si>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</si>
  <si>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</si>
  <si>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</si>
  <si>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</si>
  <si>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</si>
  <si>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</si>
  <si>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</si>
  <si>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</si>
  <si>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</si>
  <si>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</si>
  <si>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</si>
  <si>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</si>
  <si>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</si>
  <si>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</si>
  <si>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</si>
  <si>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</si>
  <si>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</si>
  <si>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</si>
  <si>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</si>
  <si>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</si>
  <si>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</si>
  <si>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</si>
  <si>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</si>
  <si>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</si>
  <si>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</si>
  <si>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</si>
  <si>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</si>
  <si>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</si>
  <si>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</si>
  <si>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</si>
  <si>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</si>
  <si>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</si>
  <si>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</si>
  <si>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</si>
  <si>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</si>
  <si>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</si>
  <si>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</si>
  <si>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</si>
  <si>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</si>
  <si>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</si>
  <si>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</si>
  <si>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</si>
  <si>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</si>
  <si>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</si>
  <si>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</si>
  <si>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</si>
  <si>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</si>
  <si>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</si>
  <si>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</si>
  <si>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</si>
  <si>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</si>
  <si>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</si>
  <si>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</si>
  <si>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</si>
  <si>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</si>
  <si>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</si>
  <si>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</si>
  <si>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</si>
  <si>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</si>
  <si>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</si>
  <si>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</si>
  <si>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</si>
  <si>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</si>
  <si>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</si>
  <si>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</si>
  <si>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</si>
  <si>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</si>
  <si>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</si>
  <si>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</si>
  <si>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</si>
  <si>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</si>
  <si>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</si>
  <si>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</si>
  <si>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</si>
  <si>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</si>
  <si>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</si>
  <si>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</si>
  <si>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</si>
  <si>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</si>
  <si>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</si>
  <si>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</si>
  <si>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</si>
  <si>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</si>
  <si>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</si>
  <si>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</si>
  <si>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</si>
  <si>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</si>
  <si>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</si>
  <si>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</si>
  <si>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</si>
  <si>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</si>
  <si>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</si>
  <si>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</si>
  <si>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</si>
  <si>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</si>
  <si>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</si>
  <si>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</si>
  <si>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</si>
  <si>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</si>
  <si>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</si>
  <si>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</si>
  <si>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</si>
  <si>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</si>
  <si>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</si>
  <si>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</si>
  <si>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</si>
  <si>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</si>
  <si>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</si>
  <si>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</si>
  <si>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</si>
  <si>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</si>
  <si>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</si>
  <si>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</si>
  <si>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</si>
  <si>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</si>
  <si>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</si>
  <si>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</si>
  <si>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</si>
  <si>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</si>
  <si>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</si>
  <si>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</si>
  <si>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</si>
  <si>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</si>
  <si>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</si>
  <si>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</si>
  <si>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</si>
  <si>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</si>
  <si>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</si>
  <si>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</si>
  <si>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</si>
  <si>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</si>
  <si>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</si>
  <si>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</si>
  <si>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</si>
  <si>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</si>
  <si>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</si>
  <si>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</si>
  <si>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</si>
  <si>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</si>
  <si>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</si>
  <si>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</si>
  <si>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</si>
  <si>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</si>
  <si>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</si>
  <si>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</si>
  <si>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</si>
  <si>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</si>
  <si>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</si>
  <si>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</si>
  <si>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</si>
  <si>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</si>
  <si>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</si>
  <si>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</si>
  <si>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</si>
  <si>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</si>
  <si>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</si>
  <si>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</si>
  <si>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</si>
  <si>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</si>
  <si>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</si>
  <si>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</si>
  <si>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</si>
  <si>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</si>
  <si>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</si>
  <si>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</si>
  <si>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</si>
  <si>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</si>
  <si>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</si>
  <si>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</si>
  <si>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</si>
  <si>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</si>
  <si>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</si>
  <si>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</si>
  <si>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</si>
  <si>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</si>
  <si>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</si>
  <si>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</si>
  <si>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</si>
  <si>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</si>
  <si>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</si>
  <si>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</si>
  <si>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</si>
  <si>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</si>
  <si>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</si>
  <si>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</si>
  <si>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</si>
  <si>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</si>
  <si>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</si>
  <si>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</si>
  <si>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</si>
  <si>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</si>
  <si>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</si>
  <si>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</si>
  <si>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</si>
  <si>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</si>
  <si>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</si>
  <si>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</si>
  <si>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</si>
  <si>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</si>
  <si>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</si>
  <si>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</si>
  <si>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</si>
  <si>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</si>
  <si>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</si>
  <si>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</si>
  <si>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</si>
  <si>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</si>
  <si>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</si>
  <si>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</si>
  <si>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</si>
  <si>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</si>
  <si>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</si>
  <si>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</si>
  <si>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</si>
  <si>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</si>
  <si>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</si>
  <si>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</si>
  <si>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</si>
  <si>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</si>
  <si>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</si>
  <si>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</si>
  <si>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</si>
  <si>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</si>
  <si>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</si>
  <si>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</si>
  <si>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</si>
  <si>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</si>
  <si>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</si>
  <si>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</si>
  <si>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</si>
  <si>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</si>
  <si>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</si>
  <si>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</si>
  <si>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</si>
  <si>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</si>
  <si>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</si>
  <si>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</si>
  <si>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</si>
  <si>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</si>
  <si>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</si>
  <si>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</si>
  <si>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</si>
  <si>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</si>
  <si>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</si>
  <si>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</si>
  <si>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</si>
  <si>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</si>
  <si>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</si>
  <si>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</si>
  <si>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</si>
  <si>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</si>
  <si>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</si>
  <si>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</si>
  <si>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</si>
  <si>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</si>
  <si>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</si>
  <si>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</si>
  <si>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</si>
  <si>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</si>
  <si>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</si>
  <si>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</si>
  <si>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</si>
  <si>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</si>
  <si>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</si>
  <si>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</si>
  <si>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</si>
  <si>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</si>
  <si>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</si>
  <si>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</si>
  <si>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</si>
  <si>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</si>
  <si>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</si>
  <si>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</si>
  <si>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</si>
  <si>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</si>
  <si>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</si>
  <si>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</si>
  <si>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</si>
  <si>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</si>
  <si>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</si>
  <si>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</si>
  <si>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</si>
  <si>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</si>
  <si>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</si>
  <si>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</si>
  <si>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</si>
  <si>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</si>
  <si>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</si>
  <si>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</si>
  <si>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</si>
  <si>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</si>
  <si>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</si>
  <si>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</si>
  <si>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</si>
  <si>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</si>
  <si>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</si>
  <si>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</si>
  <si>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</si>
  <si>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</si>
  <si>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</si>
  <si>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</si>
  <si>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</si>
  <si>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</si>
  <si>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</si>
  <si>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</si>
  <si>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</si>
  <si>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</si>
  <si>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</si>
  <si>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</si>
  <si>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</si>
  <si>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</si>
  <si>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</si>
  <si>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</si>
  <si>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</si>
  <si>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</si>
  <si>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</si>
  <si>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</si>
  <si>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</si>
  <si>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</si>
  <si>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</si>
  <si>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</si>
  <si>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</si>
  <si>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</si>
  <si>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</si>
  <si>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</si>
  <si>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</si>
  <si>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</si>
  <si>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</si>
  <si>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</si>
  <si>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</si>
  <si>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</si>
  <si>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</si>
  <si>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</si>
  <si>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</si>
  <si>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</si>
  <si>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</si>
  <si>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</si>
  <si>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</si>
  <si>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</si>
  <si>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</si>
  <si>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</si>
  <si>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</si>
  <si>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</si>
  <si>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</si>
  <si>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</si>
  <si>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</si>
  <si>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</si>
  <si>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</si>
  <si>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</si>
  <si>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</si>
  <si>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</si>
  <si>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</si>
  <si>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</si>
  <si>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</si>
  <si>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</si>
  <si>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</si>
  <si>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</si>
  <si>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</si>
  <si>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</si>
  <si>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</si>
  <si>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</si>
  <si>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</si>
  <si>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</si>
  <si>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</si>
  <si>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</si>
  <si>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</si>
  <si>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</si>
  <si>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</si>
  <si>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</si>
  <si>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</si>
  <si>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</si>
  <si>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</si>
  <si>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</si>
  <si>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</si>
  <si>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</si>
  <si>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</si>
  <si>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</si>
  <si>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</si>
  <si>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</si>
  <si>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</si>
  <si>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</si>
  <si>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</si>
  <si>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</si>
  <si>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</si>
  <si>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</si>
  <si>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</si>
  <si>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</si>
  <si>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</si>
  <si>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</si>
  <si>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</si>
  <si>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</si>
  <si>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</si>
  <si>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</si>
  <si>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</si>
  <si>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</si>
  <si>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</si>
  <si>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</si>
  <si>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</si>
  <si>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</si>
  <si>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</si>
  <si>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</si>
  <si>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</si>
  <si>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</si>
  <si>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</si>
  <si>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</si>
  <si>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</si>
  <si>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</si>
  <si>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</si>
  <si>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</si>
  <si>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</si>
  <si>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</si>
  <si>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</si>
  <si>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</si>
  <si>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</si>
  <si>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</si>
  <si>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</si>
  <si>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</si>
  <si>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</si>
  <si>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</si>
  <si>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</si>
  <si>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</si>
  <si>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</si>
  <si>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</si>
  <si>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</si>
  <si>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</si>
  <si>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</si>
  <si>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</si>
  <si>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</si>
  <si>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</si>
  <si>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</si>
  <si>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</si>
  <si>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</si>
  <si>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</si>
  <si>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</si>
  <si>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</si>
  <si>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</si>
  <si>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</si>
  <si>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</si>
  <si>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</si>
  <si>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</si>
  <si>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</si>
  <si>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</si>
  <si>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</si>
  <si>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</si>
  <si>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</si>
  <si>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</si>
  <si>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</si>
  <si>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</si>
  <si>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</si>
  <si>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</si>
  <si>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</si>
  <si>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</si>
  <si>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</si>
  <si>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</si>
  <si>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</si>
  <si>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</si>
  <si>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</si>
  <si>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</si>
  <si>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</si>
  <si>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</si>
  <si>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</si>
  <si>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</si>
  <si>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</si>
  <si>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</si>
  <si>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</si>
  <si>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</si>
  <si>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</si>
  <si>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</si>
  <si>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</si>
  <si>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</si>
  <si>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</si>
  <si>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</si>
  <si>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</si>
  <si>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</si>
  <si>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</si>
  <si>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</si>
  <si>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</si>
  <si>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</si>
  <si>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</si>
  <si>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</si>
  <si>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</si>
  <si>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</si>
  <si>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</si>
  <si>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</si>
  <si>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</si>
  <si>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</si>
  <si>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</si>
  <si>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</si>
  <si>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</si>
  <si>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</si>
  <si>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</si>
  <si>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</si>
  <si>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</si>
  <si>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</si>
  <si>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</si>
  <si>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</si>
  <si>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</si>
  <si>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</si>
  <si>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</si>
  <si>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</si>
  <si>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</si>
  <si>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</si>
  <si>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</si>
  <si>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</si>
  <si>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</si>
  <si>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</si>
  <si>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</si>
  <si>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</si>
  <si>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</si>
  <si>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</si>
  <si>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</si>
  <si>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</si>
  <si>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</si>
  <si>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</si>
  <si>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</si>
  <si>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</si>
  <si>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</si>
  <si>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</si>
  <si>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</si>
  <si>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</si>
  <si>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</si>
  <si>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</si>
  <si>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</si>
  <si>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</si>
  <si>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</si>
  <si>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</si>
  <si>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</si>
  <si>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</si>
  <si>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</si>
  <si>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</si>
  <si>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</si>
  <si>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</si>
  <si>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</si>
  <si>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</si>
  <si>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</si>
  <si>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</si>
  <si>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</si>
  <si>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</si>
  <si>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</si>
  <si>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</si>
  <si>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</si>
  <si>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</si>
  <si>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</si>
  <si>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</si>
  <si>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</si>
  <si>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</si>
  <si>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</si>
  <si>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</si>
  <si>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</si>
  <si>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</si>
  <si>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</si>
  <si>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</si>
  <si>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</si>
  <si>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</si>
  <si>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</si>
  <si>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</si>
  <si>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</si>
  <si>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</si>
  <si>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</si>
  <si>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</si>
  <si>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</si>
  <si>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</si>
  <si>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</si>
  <si>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</si>
  <si>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</si>
  <si>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</si>
  <si>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</si>
  <si>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</si>
  <si>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</si>
  <si>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</si>
  <si>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</si>
  <si>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</si>
  <si>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</si>
  <si>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</si>
  <si>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</si>
  <si>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</si>
  <si>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</si>
  <si>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</si>
  <si>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</si>
  <si>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</si>
  <si>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</si>
  <si>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</si>
  <si>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</si>
  <si>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</si>
  <si>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</si>
  <si>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</si>
  <si>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</si>
  <si>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</si>
  <si>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</si>
  <si>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</si>
  <si>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</si>
  <si>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</si>
  <si>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</si>
  <si>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</si>
  <si>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</si>
  <si>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</si>
  <si>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</si>
  <si>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</si>
  <si>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</si>
  <si>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</si>
  <si>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</si>
  <si>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</si>
  <si>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</si>
  <si>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</si>
  <si>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</si>
  <si>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</si>
  <si>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</si>
  <si>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</si>
  <si>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</si>
  <si>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</si>
  <si>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</si>
  <si>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</si>
  <si>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</si>
  <si>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</si>
  <si>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</si>
  <si>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</si>
  <si>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</si>
  <si>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</si>
  <si>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</si>
  <si>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</si>
  <si>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</si>
  <si>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</si>
  <si>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</si>
  <si>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</si>
  <si>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</si>
  <si>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</si>
  <si>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</si>
  <si>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</si>
  <si>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</si>
  <si>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</si>
  <si>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</si>
  <si>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</si>
  <si>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</si>
  <si>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</si>
  <si>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</si>
  <si>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</si>
  <si>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</si>
  <si>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</si>
  <si>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</si>
  <si>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</si>
  <si>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</si>
  <si>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</si>
  <si>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</si>
  <si>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</si>
  <si>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</si>
  <si>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</si>
  <si>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</si>
  <si>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</si>
  <si>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</si>
  <si>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</si>
  <si>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</si>
  <si>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</si>
  <si>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</si>
  <si>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</si>
  <si>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</si>
  <si>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</si>
  <si>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</si>
  <si>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</si>
  <si>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</si>
  <si>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</si>
  <si>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</si>
  <si>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</si>
  <si>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</si>
  <si>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</si>
  <si>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</si>
  <si>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</si>
  <si>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</si>
  <si>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</si>
  <si>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</si>
  <si>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</si>
  <si>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</si>
  <si>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</si>
  <si>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</si>
  <si>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</si>
  <si>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</si>
  <si>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</si>
  <si>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</si>
  <si>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</si>
  <si>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</si>
  <si>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</si>
  <si>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</si>
  <si>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</si>
  <si>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</si>
  <si>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</si>
  <si>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</si>
  <si>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</si>
  <si>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</si>
  <si>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</si>
  <si>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</si>
  <si>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</si>
  <si>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</si>
  <si>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</si>
  <si>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</si>
  <si>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</si>
  <si>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</si>
  <si>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</si>
  <si>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</si>
  <si>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</si>
  <si>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</si>
  <si>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</si>
  <si>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</si>
  <si>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</si>
  <si>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</si>
  <si>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</si>
  <si>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</si>
  <si>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</si>
  <si>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</si>
  <si>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</si>
  <si>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</si>
  <si>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</si>
  <si>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</si>
  <si>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</si>
  <si>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</si>
  <si>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</si>
  <si>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</si>
  <si>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</si>
  <si>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</si>
  <si>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</si>
  <si>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</si>
  <si>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</si>
  <si>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</si>
  <si>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</si>
  <si>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</si>
  <si>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</si>
  <si>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</si>
  <si>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</si>
  <si>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</si>
  <si>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</si>
  <si>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</si>
  <si>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</si>
  <si>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</si>
  <si>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</si>
  <si>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</si>
  <si>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</si>
  <si>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</si>
  <si>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</si>
  <si>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</si>
  <si>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</si>
  <si>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</si>
  <si>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</si>
  <si>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</si>
  <si>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</si>
  <si>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</si>
  <si>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</si>
  <si>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</si>
  <si>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</si>
  <si>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</si>
  <si>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</si>
  <si>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</si>
  <si>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</si>
  <si>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</si>
  <si>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</si>
  <si>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</si>
  <si>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</si>
  <si>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</si>
  <si>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</si>
  <si>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</si>
  <si>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</si>
  <si>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</si>
  <si>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</si>
  <si>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</si>
  <si>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</si>
  <si>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</si>
  <si>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</si>
  <si>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</si>
  <si>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</si>
  <si>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</si>
  <si>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</si>
  <si>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</si>
  <si>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</si>
  <si>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</si>
  <si>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</si>
  <si>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</si>
  <si>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</si>
  <si>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</si>
  <si>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</si>
  <si>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</si>
  <si>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</si>
  <si>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</si>
  <si>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</si>
  <si>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</si>
  <si>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</si>
  <si>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</si>
  <si>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</si>
  <si>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</si>
  <si>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</si>
  <si>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</si>
  <si>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</si>
  <si>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</si>
  <si>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</si>
  <si>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</si>
  <si>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</si>
  <si>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</si>
  <si>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</si>
  <si>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</si>
  <si>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</si>
  <si>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</si>
  <si>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</si>
  <si>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</si>
  <si>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</si>
  <si>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</si>
  <si>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</si>
  <si>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</si>
  <si>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</si>
  <si>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</si>
  <si>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</si>
  <si>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</si>
  <si>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</si>
  <si>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</si>
  <si>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</si>
  <si>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</si>
  <si>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</si>
  <si>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</si>
  <si>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</si>
  <si>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</si>
  <si>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</si>
  <si>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</si>
  <si>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</si>
  <si>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</si>
  <si>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</si>
  <si>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</si>
  <si>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</si>
  <si>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</si>
  <si>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</si>
  <si>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</si>
  <si>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</si>
  <si>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</si>
  <si>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</si>
  <si>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</si>
  <si>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</si>
  <si>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</si>
  <si>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</si>
  <si>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</si>
  <si>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</si>
  <si>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</si>
  <si>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</si>
  <si>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</si>
  <si>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</si>
  <si>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</si>
  <si>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</si>
  <si>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</si>
  <si>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</si>
  <si>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</si>
  <si>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</si>
  <si>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</si>
  <si>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</si>
  <si>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</si>
  <si>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</si>
  <si>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</si>
  <si>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</si>
  <si>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</si>
  <si>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</si>
  <si>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</si>
  <si>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</si>
  <si>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</si>
  <si>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</si>
  <si>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</si>
  <si>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</si>
  <si>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</si>
  <si>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</si>
  <si>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</si>
  <si>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</si>
  <si>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</si>
  <si>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</si>
  <si>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</si>
  <si>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</si>
  <si>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</si>
  <si>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</si>
  <si>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</si>
  <si>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</si>
  <si>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</si>
  <si>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</si>
  <si>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</si>
  <si>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</si>
  <si>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</si>
  <si>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</si>
  <si>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</si>
  <si>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</si>
  <si>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</si>
  <si>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</si>
  <si>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</si>
  <si>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</si>
  <si>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</si>
  <si>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</si>
  <si>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</si>
  <si>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</si>
  <si>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</si>
  <si>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</si>
  <si>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</si>
  <si>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</si>
  <si>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</si>
  <si>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</si>
  <si>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</si>
  <si>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</si>
  <si>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</si>
  <si>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</si>
  <si>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</si>
  <si>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</si>
  <si>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</si>
  <si>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</si>
  <si>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</si>
  <si>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</si>
  <si>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</si>
  <si>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</si>
  <si>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</si>
  <si>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</si>
  <si>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</si>
  <si>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</si>
  <si>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</si>
  <si>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</si>
  <si>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</si>
  <si>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</si>
  <si>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</si>
  <si>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</si>
  <si>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</si>
  <si>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</si>
  <si>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</si>
  <si>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</si>
  <si>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</si>
  <si>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</si>
  <si>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</si>
  <si>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</si>
  <si>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</si>
  <si>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</si>
  <si>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</si>
  <si>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</si>
  <si>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</si>
  <si>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</si>
  <si>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</si>
  <si>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</si>
  <si>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</si>
  <si>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</si>
  <si>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</si>
  <si>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</si>
  <si>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</si>
  <si>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</si>
  <si>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</si>
  <si>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</si>
  <si>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</si>
  <si>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</si>
  <si>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</si>
  <si>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</si>
  <si>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</si>
  <si>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</si>
  <si>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</si>
  <si>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</si>
  <si>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</si>
  <si>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</si>
  <si>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</si>
  <si>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</si>
  <si>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</si>
  <si>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</si>
  <si>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</si>
  <si>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</si>
  <si>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</si>
  <si>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</si>
  <si>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</si>
  <si>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</si>
  <si>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</si>
  <si>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</si>
  <si>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</si>
  <si>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</si>
  <si>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</si>
  <si>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</si>
  <si>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</si>
  <si>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</si>
  <si>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</si>
  <si>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</si>
  <si>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</si>
  <si>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</si>
  <si>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</si>
  <si>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</si>
  <si>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</si>
  <si>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</si>
  <si>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</si>
  <si>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</si>
  <si>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</si>
  <si>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</si>
  <si>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</si>
  <si>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</si>
  <si>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</si>
  <si>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</si>
  <si>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</si>
  <si>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</si>
  <si>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</si>
  <si>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</si>
  <si>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</si>
  <si>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</si>
  <si>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</si>
  <si>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</si>
  <si>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</si>
  <si>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</si>
  <si>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</si>
  <si>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</si>
  <si>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</si>
  <si>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</si>
  <si>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</si>
  <si>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</si>
  <si>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</si>
  <si>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</si>
  <si>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</si>
  <si>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</si>
  <si>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</si>
  <si>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</si>
  <si>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</si>
  <si>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</si>
  <si>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</si>
  <si>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</si>
  <si>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</si>
  <si>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</si>
  <si>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</si>
  <si>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</si>
  <si>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</si>
  <si>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</si>
  <si>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</si>
  <si>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</si>
  <si>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</si>
  <si>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</si>
  <si>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</si>
  <si>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</si>
  <si>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</si>
  <si>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</si>
  <si>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</si>
  <si>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</si>
  <si>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</si>
  <si>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</si>
  <si>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</si>
  <si>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</si>
  <si>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</si>
  <si>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</si>
  <si>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</si>
  <si>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</si>
  <si>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</si>
  <si>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</si>
  <si>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</si>
  <si>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</si>
  <si>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</si>
  <si>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</si>
  <si>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</si>
  <si>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</si>
  <si>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</si>
  <si>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</si>
  <si>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</si>
  <si>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</si>
  <si>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</si>
  <si>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</si>
  <si>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</si>
  <si>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</si>
  <si>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</si>
  <si>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</si>
  <si>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</si>
  <si>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</si>
  <si>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</si>
  <si>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</si>
  <si>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</si>
  <si>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</si>
  <si>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</si>
  <si>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</si>
  <si>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</si>
  <si>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</si>
  <si>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</si>
  <si>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</si>
  <si>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</si>
  <si>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</si>
  <si>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</si>
  <si>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</si>
  <si>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</si>
  <si>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</si>
  <si>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</si>
  <si>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</si>
  <si>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</si>
  <si>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</si>
  <si>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</si>
  <si>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</si>
  <si>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</si>
  <si>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</si>
  <si>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</si>
  <si>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</si>
  <si>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</si>
  <si>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</si>
  <si>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</si>
  <si>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</si>
  <si>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</si>
  <si>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</si>
  <si>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</si>
  <si>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</si>
  <si>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</si>
  <si>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</si>
  <si>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</si>
  <si>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</si>
  <si>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</si>
  <si>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</si>
  <si>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</si>
  <si>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</si>
  <si>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</si>
  <si>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</si>
  <si>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</si>
  <si>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</si>
  <si>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</si>
  <si>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</si>
  <si>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</si>
  <si>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</si>
  <si>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</si>
  <si>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</si>
  <si>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</si>
  <si>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</si>
  <si>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</si>
  <si>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</si>
  <si>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</si>
  <si>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</si>
  <si>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</si>
  <si>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</si>
  <si>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</si>
  <si>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</si>
  <si>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</si>
  <si>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</si>
  <si>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</si>
  <si>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</si>
  <si>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</si>
  <si>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</si>
  <si>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</si>
  <si>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</si>
  <si>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</si>
  <si>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</si>
  <si>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</si>
  <si>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</si>
  <si>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</si>
  <si>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</si>
  <si>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</si>
  <si>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</si>
  <si>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</si>
  <si>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</si>
  <si>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</si>
  <si>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</si>
  <si>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</si>
  <si>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</si>
  <si>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</si>
  <si>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</si>
  <si>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</si>
  <si>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</si>
  <si>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</si>
  <si>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</si>
  <si>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</si>
  <si>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</si>
  <si>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</si>
  <si>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</si>
  <si>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</si>
  <si>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</si>
  <si>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</si>
  <si>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</si>
  <si>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</si>
  <si>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</si>
  <si>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</si>
  <si>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</si>
  <si>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</si>
  <si>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</si>
  <si>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</si>
  <si>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</si>
  <si>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</si>
  <si>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</si>
  <si>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</si>
  <si>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</si>
  <si>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</si>
  <si>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</si>
  <si>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</si>
  <si>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</si>
  <si>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</si>
  <si>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</si>
  <si>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</si>
  <si>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</si>
  <si>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</si>
  <si>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</si>
  <si>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</si>
  <si>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</si>
  <si>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</si>
  <si>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</si>
  <si>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</si>
  <si>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</si>
  <si>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</si>
  <si>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</si>
  <si>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</si>
  <si>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</si>
  <si>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</si>
  <si>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</si>
  <si>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</si>
  <si>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</si>
  <si>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</si>
  <si>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</si>
  <si>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</si>
  <si>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</si>
  <si>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</si>
  <si>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</si>
  <si>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</si>
  <si>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</si>
  <si>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</si>
  <si>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</si>
  <si>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</si>
  <si>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</si>
  <si>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</si>
  <si>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</si>
  <si>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</si>
  <si>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</si>
  <si>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</si>
  <si>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</si>
  <si>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</si>
  <si>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</si>
  <si>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</si>
  <si>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</si>
  <si>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</si>
  <si>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</si>
  <si>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</si>
  <si>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</si>
  <si>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</si>
  <si>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</si>
  <si>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</si>
  <si>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</si>
  <si>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</si>
  <si>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</si>
  <si>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</si>
  <si>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</si>
  <si>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</si>
  <si>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</si>
  <si>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</si>
  <si>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</si>
  <si>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</si>
  <si>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</si>
  <si>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</si>
  <si>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</si>
  <si>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</si>
  <si>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</si>
  <si>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</si>
  <si>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</si>
  <si>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</si>
  <si>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</si>
  <si>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</si>
  <si>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</si>
  <si>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</si>
  <si>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</si>
  <si>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</si>
  <si>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</si>
  <si>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</si>
  <si>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</si>
  <si>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</si>
  <si>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</si>
  <si>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</si>
  <si>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</si>
  <si>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</si>
  <si>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</si>
  <si>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</si>
  <si>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</si>
  <si>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</si>
  <si>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</si>
  <si>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</si>
  <si>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</si>
  <si>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</si>
  <si>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</si>
  <si>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</si>
  <si>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</si>
  <si>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</si>
  <si>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</si>
  <si>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</si>
  <si>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</si>
  <si>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</si>
  <si>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</si>
  <si>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</si>
  <si>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</si>
  <si>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</si>
  <si>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</si>
  <si>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</si>
  <si>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</si>
  <si>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</si>
  <si>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</si>
  <si>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</si>
  <si>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</si>
  <si>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</si>
  <si>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</si>
  <si>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</si>
  <si>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</si>
  <si>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</si>
  <si>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</si>
  <si>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</si>
  <si>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</si>
  <si>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</si>
  <si>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</si>
  <si>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</si>
  <si>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</si>
  <si>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</si>
  <si>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</si>
  <si>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</si>
  <si>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</si>
  <si>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</si>
  <si>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</si>
  <si>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</si>
  <si>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</si>
  <si>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</si>
  <si>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</si>
  <si>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</si>
  <si>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</si>
  <si>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</si>
  <si>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</si>
  <si>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</si>
  <si>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</si>
  <si>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</si>
  <si>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</si>
  <si>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</si>
  <si>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</si>
  <si>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</si>
  <si>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</si>
  <si>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</si>
  <si>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</si>
  <si>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</si>
  <si>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</si>
  <si>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</si>
  <si>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</si>
  <si>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</si>
  <si>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</si>
  <si>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</si>
  <si>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</si>
  <si>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</si>
  <si>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</si>
  <si>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</si>
  <si>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</si>
  <si>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</si>
  <si>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</si>
  <si>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</si>
  <si>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</si>
  <si>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</si>
  <si>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</si>
  <si>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</si>
  <si>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</si>
  <si>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</si>
  <si>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</si>
  <si>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</si>
  <si>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</si>
  <si>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</si>
  <si>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</si>
  <si>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</si>
  <si>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</si>
  <si>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</si>
  <si>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</si>
  <si>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</si>
  <si>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</si>
  <si>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</si>
  <si>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</si>
  <si>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</si>
  <si>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</si>
  <si>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</si>
  <si>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</si>
  <si>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</si>
  <si>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</si>
  <si>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</si>
  <si>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</si>
  <si>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</si>
  <si>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</si>
  <si>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</si>
  <si>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</si>
  <si>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</si>
  <si>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</si>
  <si>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</si>
  <si>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</si>
  <si>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</si>
  <si>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</si>
  <si>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</si>
  <si>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</si>
  <si>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</si>
  <si>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</si>
  <si>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</si>
  <si>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</si>
  <si>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</si>
  <si>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</si>
  <si>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</si>
  <si>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</si>
  <si>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</si>
  <si>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</si>
  <si>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</si>
  <si>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</si>
  <si>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</si>
  <si>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</si>
  <si>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</si>
  <si>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</si>
  <si>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</si>
  <si>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</si>
  <si>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</si>
  <si>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</si>
  <si>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</si>
  <si>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</si>
  <si>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</si>
  <si>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</si>
  <si>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</si>
  <si>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</si>
  <si>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</si>
  <si>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</si>
  <si>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</si>
  <si>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</si>
  <si>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</si>
  <si>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</si>
  <si>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</si>
  <si>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</si>
  <si>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</si>
  <si>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</si>
  <si>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</si>
  <si>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</si>
  <si>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</si>
  <si>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</si>
  <si>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</si>
  <si>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</si>
  <si>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</si>
  <si>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</si>
  <si>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</si>
  <si>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</si>
  <si>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</si>
  <si>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</si>
  <si>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</si>
  <si>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</si>
  <si>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</si>
  <si>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</si>
  <si>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</si>
  <si>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</si>
  <si>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</si>
  <si>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</si>
  <si>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</si>
  <si>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</si>
  <si>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</si>
  <si>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</si>
  <si>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</si>
  <si>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</si>
  <si>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</si>
  <si>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</si>
  <si>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</si>
  <si>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</si>
  <si>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</si>
  <si>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</si>
  <si>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</si>
  <si>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</si>
  <si>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</si>
  <si>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</si>
  <si>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</si>
  <si>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</si>
  <si>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</si>
  <si>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</si>
  <si>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</si>
  <si>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</si>
  <si>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</si>
  <si>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</si>
  <si>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</si>
  <si>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</si>
  <si>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</si>
  <si>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</si>
  <si>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</si>
  <si>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</si>
  <si>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</si>
  <si>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</si>
  <si>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</si>
  <si>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</si>
  <si>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</si>
  <si>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</si>
  <si>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</si>
  <si>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</si>
  <si>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</si>
  <si>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</si>
  <si>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</si>
  <si>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</si>
  <si>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</si>
  <si>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</si>
  <si>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</si>
  <si>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</si>
  <si>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</si>
  <si>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</si>
  <si>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</si>
  <si>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</si>
  <si>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</si>
  <si>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</si>
  <si>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</si>
  <si>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</si>
  <si>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</si>
  <si>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</si>
  <si>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</si>
  <si>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</si>
  <si>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</si>
  <si>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</si>
  <si>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</si>
  <si>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</si>
  <si>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</si>
  <si>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</si>
  <si>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</si>
  <si>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</si>
  <si>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</si>
  <si>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</si>
  <si>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</si>
  <si>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</si>
  <si>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</si>
  <si>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</si>
  <si>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</si>
  <si>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</si>
  <si>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</si>
  <si>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</si>
  <si>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</si>
  <si>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</si>
  <si>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</si>
  <si>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</si>
  <si>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</si>
  <si>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</si>
  <si>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</si>
  <si>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</si>
  <si>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</si>
  <si>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</si>
  <si>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</si>
  <si>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</si>
  <si>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</si>
  <si>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</si>
  <si>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</si>
  <si>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</si>
  <si>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</si>
  <si>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</si>
  <si>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</si>
  <si>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</si>
  <si>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</si>
  <si>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</si>
  <si>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</si>
  <si>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</si>
  <si>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</si>
  <si>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</si>
  <si>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</si>
  <si>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</si>
  <si>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</si>
  <si>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</si>
  <si>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</si>
  <si>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</si>
  <si>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</si>
  <si>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</si>
  <si>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</si>
  <si>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</si>
  <si>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</si>
  <si>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</si>
  <si>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</si>
  <si>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</si>
  <si>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</si>
  <si>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</si>
  <si>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</si>
  <si>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</si>
  <si>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</si>
  <si>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</si>
  <si>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</si>
  <si>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</si>
  <si>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</si>
  <si>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</si>
  <si>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</si>
  <si>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</si>
  <si>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</si>
  <si>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</si>
  <si>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</si>
  <si>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</si>
  <si>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</si>
  <si>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</si>
  <si>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</si>
  <si>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</si>
  <si>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</si>
  <si>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</si>
  <si>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</si>
  <si>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</si>
  <si>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</si>
  <si>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</si>
  <si>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</si>
  <si>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</si>
  <si>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</si>
  <si>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</si>
  <si>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</si>
  <si>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</si>
  <si>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</si>
  <si>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</si>
  <si>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</si>
  <si>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</si>
  <si>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</si>
  <si>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</si>
  <si>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</si>
  <si>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</si>
  <si>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</si>
  <si>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</si>
  <si>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</si>
  <si>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</si>
  <si>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</si>
  <si>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</si>
  <si>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</si>
  <si>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</si>
  <si>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</si>
  <si>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</si>
  <si>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</si>
  <si>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</si>
  <si>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</si>
  <si>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</si>
  <si>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</si>
  <si>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</si>
  <si>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</si>
  <si>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</si>
  <si>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</si>
  <si>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</si>
  <si>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</si>
  <si>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</si>
  <si>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</si>
  <si>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</si>
  <si>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</si>
  <si>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</si>
  <si>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</si>
  <si>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</si>
  <si>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</si>
  <si>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</si>
  <si>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</si>
  <si>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</si>
  <si>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</si>
  <si>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</si>
  <si>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</si>
  <si>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</si>
  <si>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</si>
  <si>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</si>
  <si>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</si>
  <si>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</si>
  <si>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</si>
  <si>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</si>
  <si>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</si>
  <si>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</si>
  <si>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</si>
  <si>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</si>
  <si>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</si>
  <si>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</si>
  <si>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</si>
  <si>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</si>
  <si>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</si>
  <si>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</si>
  <si>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</si>
  <si>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</si>
  <si>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</si>
  <si>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</si>
  <si>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</si>
  <si>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</si>
  <si>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</si>
  <si>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</si>
  <si>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</si>
  <si>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</si>
  <si>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</si>
  <si>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</si>
  <si>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</si>
  <si>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</si>
  <si>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</si>
  <si>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</si>
  <si>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</si>
  <si>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</si>
  <si>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</si>
  <si>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</si>
  <si>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</si>
  <si>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</si>
  <si>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</si>
  <si>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</si>
  <si>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</si>
  <si>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</si>
  <si>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</si>
  <si>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</si>
  <si>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</si>
  <si>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</si>
  <si>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</si>
  <si>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</si>
  <si>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</si>
  <si>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</si>
  <si>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</si>
  <si>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</si>
  <si>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</si>
  <si>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</si>
  <si>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</si>
  <si>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</si>
  <si>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</si>
  <si>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</si>
  <si>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</si>
  <si>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</si>
  <si>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</si>
  <si>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</si>
  <si>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</si>
  <si>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</si>
  <si>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</si>
  <si>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</si>
  <si>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</si>
  <si>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</si>
  <si>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</si>
  <si>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</si>
  <si>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</si>
  <si>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</si>
  <si>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</si>
  <si>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</si>
  <si>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</si>
  <si>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</si>
  <si>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</si>
  <si>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</si>
  <si>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</si>
  <si>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</si>
  <si>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</si>
  <si>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</si>
  <si>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</si>
  <si>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</si>
  <si>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</si>
  <si>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</si>
  <si>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</si>
  <si>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</si>
  <si>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</si>
  <si>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</si>
  <si>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</si>
  <si>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</si>
  <si>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</si>
  <si>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</si>
  <si>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</si>
  <si>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</si>
  <si>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</si>
  <si>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</si>
  <si>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</si>
  <si>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</si>
  <si>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</si>
  <si>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</si>
  <si>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</si>
  <si>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</si>
  <si>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</si>
  <si>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</si>
  <si>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</si>
  <si>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</si>
  <si>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</si>
  <si>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</si>
  <si>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</si>
  <si>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</si>
  <si>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</si>
  <si>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</si>
  <si>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</si>
  <si>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</si>
  <si>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</si>
  <si>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</si>
  <si>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</si>
  <si>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</si>
  <si>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</si>
  <si>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</si>
  <si>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</si>
  <si>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</si>
  <si>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</si>
  <si>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</si>
  <si>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</si>
  <si>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</si>
  <si>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</si>
  <si>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</si>
  <si>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</si>
  <si>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</si>
  <si>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</si>
  <si>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</si>
  <si>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</si>
  <si>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</si>
  <si>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</si>
  <si>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</si>
  <si>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</si>
  <si>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</si>
  <si>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</si>
  <si>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</si>
  <si>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</si>
  <si>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</si>
  <si>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</si>
  <si>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</si>
  <si>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</si>
  <si>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</si>
  <si>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</si>
  <si>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</si>
  <si>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</si>
  <si>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</si>
  <si>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</si>
  <si>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</si>
  <si>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</si>
  <si>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</si>
  <si>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</si>
  <si>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</si>
  <si>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</si>
  <si>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</si>
  <si>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</si>
  <si>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</si>
  <si>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</si>
  <si>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</si>
  <si>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</si>
  <si>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</si>
  <si>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</si>
  <si>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</si>
  <si>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</si>
  <si>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</si>
  <si>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</si>
  <si>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</si>
  <si>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</si>
  <si>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</si>
  <si>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</si>
  <si>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</si>
  <si>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</si>
  <si>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</si>
  <si>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</si>
  <si>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</si>
  <si>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</si>
  <si>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</si>
  <si>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</si>
  <si>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</si>
  <si>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</si>
  <si>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</si>
  <si>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</si>
  <si>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</si>
  <si>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</si>
  <si>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</si>
  <si>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</si>
  <si>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</si>
  <si>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</si>
  <si>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</si>
  <si>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</si>
  <si>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</si>
  <si>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</si>
  <si>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</si>
  <si>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</si>
  <si>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</si>
  <si>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</si>
  <si>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</si>
  <si>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</si>
  <si>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</si>
  <si>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</si>
  <si>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</si>
  <si>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</si>
  <si>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</si>
  <si>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</si>
  <si>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</si>
  <si>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</si>
  <si>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</si>
  <si>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</si>
  <si>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</si>
  <si>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</si>
  <si>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</si>
  <si>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</si>
  <si>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</si>
  <si>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</si>
  <si>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</si>
  <si>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</si>
  <si>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</si>
  <si>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</si>
  <si>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</si>
  <si>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</si>
  <si>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</si>
  <si>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</si>
  <si>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</si>
  <si>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</si>
  <si>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</si>
  <si>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</si>
  <si>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</si>
  <si>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</si>
  <si>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</si>
  <si>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</si>
  <si>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</si>
  <si>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</si>
  <si>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</si>
  <si>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</si>
  <si>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</si>
  <si>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</si>
  <si>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</si>
  <si>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</si>
  <si>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</si>
  <si>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</si>
  <si>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</si>
  <si>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</si>
  <si>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</si>
  <si>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</si>
  <si>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</si>
  <si>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</si>
  <si>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</si>
  <si>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</si>
  <si>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</si>
  <si>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</si>
  <si>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</si>
  <si>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</si>
  <si>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</si>
  <si>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</si>
  <si>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</si>
  <si>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</si>
  <si>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</si>
  <si>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</si>
  <si>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</si>
  <si>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</si>
  <si>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</si>
  <si>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</si>
  <si>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</si>
  <si>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</si>
  <si>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</si>
  <si>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</si>
  <si>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</si>
  <si>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</si>
  <si>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</si>
  <si>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</si>
  <si>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</si>
  <si>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</si>
  <si>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</si>
  <si>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</si>
  <si>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</si>
  <si>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</si>
  <si>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</si>
  <si>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</si>
  <si>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</si>
  <si>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</si>
  <si>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</si>
  <si>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</si>
  <si>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</si>
  <si>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</si>
  <si>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</si>
  <si>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</si>
  <si>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</si>
  <si>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</si>
  <si>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</si>
  <si>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</si>
  <si>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</si>
  <si>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</si>
  <si>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</si>
  <si>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</si>
  <si>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</si>
  <si>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</si>
  <si>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</si>
  <si>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</si>
  <si>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</si>
  <si>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</si>
  <si>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</si>
  <si>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</si>
  <si>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</si>
  <si>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</si>
  <si>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</si>
  <si>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</si>
  <si>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</si>
  <si>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</si>
  <si>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</si>
  <si>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</si>
  <si>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</si>
  <si>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</si>
  <si>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</si>
  <si>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</si>
  <si>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</si>
  <si>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</si>
  <si>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</si>
  <si>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</si>
  <si>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</si>
  <si>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</si>
  <si>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</si>
  <si>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</si>
  <si>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</si>
  <si>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</si>
  <si>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</si>
  <si>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</si>
  <si>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</si>
  <si>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</si>
  <si>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</si>
  <si>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</si>
  <si>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</si>
  <si>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</si>
  <si>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</si>
  <si>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</si>
  <si>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</si>
  <si>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</si>
  <si>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</si>
  <si>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</si>
  <si>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</si>
  <si>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</si>
  <si>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</si>
  <si>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</si>
  <si>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</si>
  <si>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</si>
  <si>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</si>
  <si>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</si>
  <si>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</si>
  <si>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</si>
  <si>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</si>
  <si>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</si>
  <si>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</si>
  <si>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</si>
  <si>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</si>
  <si>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</si>
  <si>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</si>
  <si>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</si>
  <si>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</si>
  <si>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</si>
  <si>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</si>
  <si>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</si>
  <si>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</si>
  <si>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</si>
  <si>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</si>
  <si>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</si>
  <si>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</si>
  <si>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</si>
  <si>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</si>
  <si>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</si>
  <si>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</si>
  <si>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</si>
  <si>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</si>
  <si>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</si>
  <si>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</si>
  <si>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</si>
  <si>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</si>
  <si>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</si>
  <si>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</si>
  <si>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</si>
  <si>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</si>
  <si>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</si>
  <si>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</si>
  <si>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</si>
  <si>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</si>
  <si>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</si>
  <si>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</si>
  <si>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</si>
  <si>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</si>
  <si>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</si>
  <si>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</si>
  <si>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</si>
  <si>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</si>
  <si>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</si>
  <si>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</si>
  <si>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</si>
  <si>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</si>
  <si>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</si>
  <si>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</si>
  <si>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</si>
  <si>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</si>
  <si>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</si>
  <si>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</si>
  <si>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</si>
  <si>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</si>
  <si>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</si>
  <si>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</si>
  <si>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</si>
  <si>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</si>
  <si>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</si>
  <si>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</si>
  <si>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</si>
  <si>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</si>
  <si>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</si>
  <si>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</si>
  <si>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</si>
  <si>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</si>
  <si>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</si>
  <si>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</si>
  <si>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</si>
  <si>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</si>
  <si>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</si>
  <si>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</si>
  <si>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</si>
  <si>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</si>
  <si>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</si>
  <si>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</si>
  <si>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</si>
  <si>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</si>
  <si>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</si>
  <si>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</si>
  <si>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</si>
  <si>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</si>
  <si>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</si>
  <si>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</si>
  <si>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</si>
  <si>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</si>
  <si>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</si>
  <si>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</si>
  <si>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</si>
  <si>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</si>
  <si>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</si>
  <si>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</si>
  <si>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</si>
  <si>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</si>
  <si>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</si>
  <si>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</si>
  <si>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</si>
  <si>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</si>
  <si>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</si>
  <si>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</si>
  <si>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</si>
  <si>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</si>
  <si>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</si>
  <si>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</si>
  <si>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</si>
  <si>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</si>
  <si>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</si>
  <si>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</si>
  <si>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</si>
  <si>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</si>
  <si>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</si>
  <si>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</si>
  <si>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</si>
  <si>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</si>
  <si>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</si>
  <si>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</si>
  <si>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</si>
  <si>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</si>
  <si>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</si>
  <si>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</si>
  <si>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</si>
  <si>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</si>
  <si>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</si>
  <si>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</si>
  <si>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</si>
  <si>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</si>
  <si>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</si>
  <si>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</si>
  <si>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</si>
  <si>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</si>
  <si>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</si>
  <si>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</si>
  <si>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</si>
  <si>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</si>
  <si>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</si>
  <si>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</si>
  <si>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</si>
  <si>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</si>
  <si>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</si>
  <si>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</si>
  <si>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</si>
  <si>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</si>
  <si>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</si>
  <si>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</si>
  <si>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</si>
  <si>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</si>
  <si>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</si>
  <si>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</si>
  <si>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</si>
  <si>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</si>
  <si>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</si>
  <si>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</si>
  <si>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</si>
  <si>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</si>
  <si>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</si>
  <si>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</si>
  <si>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</si>
  <si>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</si>
  <si>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</si>
  <si>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</si>
  <si>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</si>
  <si>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</si>
  <si>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</si>
  <si>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</si>
  <si>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</si>
  <si>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</si>
  <si>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</si>
  <si>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</si>
  <si>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</si>
  <si>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</si>
  <si>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</si>
  <si>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</si>
  <si>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</si>
  <si>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</si>
  <si>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</si>
  <si>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</si>
  <si>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</si>
  <si>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</si>
  <si>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</si>
  <si>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</si>
  <si>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</si>
  <si>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</si>
  <si>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</si>
  <si>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</si>
  <si>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</si>
  <si>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</si>
  <si>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</si>
  <si>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</si>
  <si>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</si>
  <si>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</si>
  <si>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</si>
  <si>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</si>
  <si>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</si>
  <si>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</si>
  <si>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</si>
  <si>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</si>
  <si>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</si>
  <si>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</si>
  <si>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</si>
  <si>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</si>
  <si>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</si>
  <si>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</si>
  <si>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</si>
  <si>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</si>
  <si>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</si>
  <si>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</si>
  <si>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</si>
  <si>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</si>
  <si>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</si>
  <si>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</si>
  <si>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</si>
  <si>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</si>
  <si>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</si>
  <si>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</si>
  <si>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</si>
  <si>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</si>
  <si>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</si>
  <si>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</si>
  <si>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</si>
  <si>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</si>
  <si>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</si>
  <si>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</si>
  <si>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</si>
  <si>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</si>
  <si>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</si>
  <si>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</si>
  <si>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</si>
  <si>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</si>
  <si>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</si>
  <si>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</si>
  <si>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</si>
  <si>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</si>
  <si>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</si>
  <si>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</si>
  <si>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</si>
  <si>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</si>
  <si>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</si>
  <si>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</si>
  <si>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</si>
  <si>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</si>
  <si>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</si>
  <si>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</si>
  <si>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</si>
  <si>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</si>
  <si>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</si>
  <si>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</si>
  <si>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</si>
  <si>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</si>
  <si>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</si>
  <si>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</si>
  <si>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</si>
  <si>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</si>
  <si>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</si>
  <si>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</si>
  <si>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</si>
  <si>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</si>
  <si>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</si>
  <si>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</si>
  <si>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</si>
  <si>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</si>
  <si>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</si>
  <si>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</si>
  <si>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</si>
  <si>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</si>
  <si>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</si>
  <si>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</si>
  <si>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</si>
  <si>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</si>
  <si>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</si>
  <si>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</si>
  <si>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</si>
  <si>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</si>
  <si>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</si>
  <si>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</si>
  <si>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</si>
  <si>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</si>
  <si>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</si>
  <si>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</si>
  <si>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</si>
  <si>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</si>
  <si>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</si>
  <si>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</si>
  <si>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</si>
  <si>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</si>
  <si>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</si>
  <si>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</si>
  <si>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</si>
  <si>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</si>
  <si>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</si>
  <si>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</si>
  <si>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</si>
  <si>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</si>
  <si>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</si>
  <si>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</si>
  <si>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</si>
  <si>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</si>
  <si>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</si>
  <si>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</si>
  <si>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</si>
  <si>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</si>
  <si>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</si>
  <si>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</si>
  <si>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</si>
  <si>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</si>
  <si>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</si>
  <si>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</si>
  <si>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</si>
  <si>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</si>
  <si>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</si>
  <si>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</si>
  <si>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</si>
  <si>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</si>
  <si>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</si>
  <si>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</si>
  <si>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</si>
  <si>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</si>
  <si>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</si>
  <si>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</si>
  <si>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</si>
  <si>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</si>
  <si>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</si>
  <si>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</si>
  <si>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</si>
  <si>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</si>
  <si>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</si>
  <si>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</si>
  <si>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</si>
  <si>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</si>
  <si>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</si>
  <si>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</si>
  <si>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</si>
  <si>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</si>
  <si>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</si>
  <si>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</si>
  <si>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</si>
  <si>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</si>
  <si>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</si>
  <si>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</si>
  <si>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</si>
  <si>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</si>
  <si>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</si>
  <si>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</si>
  <si>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</si>
  <si>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</si>
  <si>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</si>
  <si>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</si>
  <si>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</si>
  <si>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</si>
  <si>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</si>
  <si>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</si>
  <si>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</si>
  <si>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</si>
  <si>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</si>
  <si>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</si>
  <si>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</si>
  <si>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</si>
  <si>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</si>
  <si>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</si>
  <si>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</si>
  <si>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</si>
  <si>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</si>
  <si>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</si>
  <si>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</si>
  <si>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</si>
  <si>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</si>
  <si>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</si>
  <si>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</si>
  <si>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</si>
  <si>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</si>
  <si>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</si>
  <si>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</si>
  <si>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</si>
  <si>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</si>
  <si>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</si>
  <si>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</si>
  <si>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</si>
  <si>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</si>
  <si>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</si>
  <si>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</si>
  <si>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</si>
  <si>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</si>
  <si>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</si>
  <si>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</si>
  <si>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</si>
  <si>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</si>
  <si>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</si>
  <si>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</si>
  <si>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</si>
  <si>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</si>
  <si>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</si>
  <si>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</si>
  <si>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</si>
  <si>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</si>
  <si>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</si>
  <si>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</si>
  <si>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</si>
  <si>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</si>
  <si>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</si>
  <si>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</si>
  <si>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</si>
  <si>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</si>
  <si>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</si>
  <si>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</si>
  <si>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</si>
  <si>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</si>
  <si>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</si>
  <si>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</si>
  <si>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</si>
  <si>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</si>
  <si>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</si>
  <si>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</si>
  <si>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</si>
  <si>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</si>
  <si>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</si>
  <si>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</si>
  <si>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</si>
  <si>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</si>
  <si>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</si>
  <si>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</si>
  <si>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</si>
  <si>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</si>
  <si>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</si>
  <si>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</si>
  <si>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</si>
  <si>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</si>
  <si>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</si>
  <si>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</si>
  <si>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</si>
  <si>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</si>
  <si>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</si>
  <si>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</si>
  <si>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</si>
  <si>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</si>
  <si>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</si>
  <si>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</si>
  <si>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</si>
  <si>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</si>
  <si>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</si>
  <si>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</si>
  <si>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</si>
  <si>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</si>
  <si>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</si>
  <si>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</si>
  <si>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</si>
  <si>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</si>
  <si>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</si>
  <si>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</si>
  <si>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</si>
  <si>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</si>
  <si>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</si>
  <si>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</si>
  <si>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</si>
  <si>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</si>
  <si>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</si>
  <si>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</si>
  <si>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</si>
  <si>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</si>
  <si>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</si>
  <si>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</si>
  <si>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</si>
  <si>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</si>
  <si>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</si>
  <si>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</si>
  <si>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</si>
  <si>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</si>
  <si>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</si>
  <si>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</si>
  <si>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</si>
  <si>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</si>
  <si>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</si>
  <si>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</si>
  <si>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</si>
  <si>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</si>
  <si>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</si>
  <si>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</si>
  <si>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</si>
  <si>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</si>
  <si>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</si>
  <si>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</si>
  <si>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</si>
  <si>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</si>
  <si>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</si>
  <si>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</si>
  <si>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</si>
  <si>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</si>
  <si>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</si>
  <si>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</si>
  <si>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</si>
  <si>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</si>
  <si>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</si>
  <si>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</si>
  <si>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</si>
  <si>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</si>
  <si>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</si>
  <si>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</si>
  <si>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</si>
  <si>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</si>
  <si>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</si>
  <si>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</si>
  <si>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</si>
  <si>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</si>
  <si>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</si>
  <si>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</si>
  <si>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</si>
  <si>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</si>
  <si>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</si>
  <si>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</si>
  <si>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</si>
  <si>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</si>
  <si>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</si>
  <si>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</si>
  <si>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</si>
  <si>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</si>
  <si>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</si>
  <si>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</si>
  <si>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</si>
  <si>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</si>
  <si>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</si>
  <si>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</si>
  <si>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</si>
  <si>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</si>
  <si>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</si>
  <si>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</si>
  <si>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</si>
  <si>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</si>
  <si>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</si>
  <si>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</si>
  <si>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</si>
  <si>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</si>
  <si>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</si>
  <si>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</si>
  <si>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</si>
  <si>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</si>
  <si>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</si>
  <si>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</si>
  <si>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</si>
  <si>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</si>
  <si>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</si>
  <si>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</si>
  <si>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</si>
  <si>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</si>
  <si>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</si>
  <si>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</si>
  <si>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</si>
  <si>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</si>
  <si>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</si>
  <si>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</si>
  <si>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</si>
  <si>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</si>
  <si>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</si>
  <si>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</si>
  <si>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</si>
  <si>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</si>
  <si>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</si>
  <si>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</si>
  <si>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</si>
  <si>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</si>
  <si>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</si>
  <si>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</si>
  <si>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</si>
  <si>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</si>
  <si>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</si>
  <si>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</si>
  <si>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</si>
  <si>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</si>
  <si>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</si>
  <si>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</si>
  <si>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</si>
  <si>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</si>
  <si>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</si>
  <si>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</si>
  <si>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</si>
  <si>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</si>
  <si>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</si>
  <si>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</si>
  <si>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</si>
  <si>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</si>
  <si>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</si>
  <si>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</si>
  <si>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</si>
  <si>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</si>
  <si>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</si>
  <si>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</si>
  <si>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</si>
  <si>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</si>
  <si>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</si>
  <si>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</si>
  <si>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</si>
  <si>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</si>
  <si>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</si>
  <si>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</si>
  <si>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</si>
  <si>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</si>
  <si>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</si>
  <si>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</si>
  <si>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</si>
  <si>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</si>
  <si>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</si>
  <si>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</si>
  <si>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</si>
  <si>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</si>
  <si>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</si>
  <si>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</si>
  <si>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</si>
  <si>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</si>
  <si>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</si>
  <si>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</si>
  <si>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</si>
  <si>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</si>
  <si>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</si>
  <si>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</si>
  <si>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</si>
  <si>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</si>
  <si>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</si>
  <si>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</si>
  <si>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</si>
  <si>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</si>
  <si>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</si>
  <si>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</si>
  <si>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</si>
  <si>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</si>
  <si>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</si>
  <si>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</si>
  <si>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</si>
  <si>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</si>
  <si>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</si>
  <si>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</si>
  <si>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</si>
  <si>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</si>
  <si>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</si>
  <si>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</si>
  <si>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</si>
  <si>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</si>
  <si>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</si>
  <si>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</si>
  <si>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</si>
  <si>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</si>
  <si>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</si>
  <si>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</si>
  <si>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</si>
  <si>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</si>
  <si>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</si>
  <si>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</si>
  <si>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</si>
  <si>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</si>
  <si>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</si>
  <si>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</si>
  <si>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</si>
  <si>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</si>
  <si>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</si>
  <si>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</si>
  <si>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</si>
  <si>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</si>
  <si>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</si>
  <si>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</si>
  <si>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</si>
  <si>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</si>
  <si>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</si>
  <si>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</si>
  <si>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</si>
  <si>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</si>
  <si>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</si>
  <si>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</si>
  <si>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</si>
  <si>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</si>
  <si>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</si>
  <si>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</si>
  <si>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</si>
  <si>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</si>
  <si>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</si>
  <si>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</si>
  <si>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</si>
  <si>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</si>
  <si>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</si>
  <si>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</si>
  <si>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</si>
  <si>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</si>
  <si>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</si>
  <si>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</si>
  <si>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</si>
  <si>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</si>
  <si>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</si>
  <si>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</si>
  <si>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</si>
  <si>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</si>
  <si>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</si>
  <si>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</si>
  <si>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</si>
  <si>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</si>
  <si>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</si>
  <si>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</si>
  <si>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</si>
  <si>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</si>
  <si>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</si>
  <si>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</si>
  <si>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</si>
  <si>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</si>
  <si>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</si>
  <si>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</si>
  <si>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</si>
  <si>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</si>
  <si>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</si>
  <si>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</si>
  <si>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</si>
  <si>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</si>
  <si>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</si>
  <si>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</si>
  <si>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</si>
  <si>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</si>
  <si>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</si>
  <si>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</si>
  <si>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</si>
  <si>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</si>
  <si>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</si>
  <si>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</si>
  <si>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</si>
  <si>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</si>
  <si>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</si>
  <si>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</si>
  <si>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</si>
  <si>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</si>
  <si>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</si>
  <si>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</si>
  <si>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</si>
  <si>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</si>
  <si>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</si>
  <si>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</si>
  <si>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</si>
  <si>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</si>
  <si>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</si>
  <si>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</si>
  <si>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</si>
  <si>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</si>
  <si>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</si>
  <si>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</si>
  <si>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</si>
  <si>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</si>
  <si>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</si>
  <si>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</si>
  <si>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</si>
  <si>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</si>
  <si>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</si>
  <si>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</si>
  <si>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</si>
  <si>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</si>
  <si>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</si>
  <si>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</si>
  <si>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</si>
  <si>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</si>
  <si>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</si>
  <si>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</si>
  <si>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</si>
  <si>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</si>
  <si>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</si>
  <si>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</si>
  <si>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</si>
  <si>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</si>
  <si>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</si>
  <si>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</si>
  <si>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</si>
  <si>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</si>
  <si>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</si>
  <si>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</si>
  <si>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</si>
  <si>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</si>
  <si>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</si>
  <si>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</si>
  <si>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</si>
  <si>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</si>
  <si>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</si>
  <si>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</si>
  <si>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</si>
  <si>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</si>
  <si>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</si>
  <si>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</si>
  <si>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</si>
  <si>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</si>
  <si>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</si>
  <si>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</si>
  <si>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</si>
  <si>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</si>
  <si>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</si>
  <si>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</si>
  <si>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</si>
  <si>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</si>
  <si>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</si>
  <si>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</si>
  <si>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</si>
  <si>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</si>
  <si>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</si>
  <si>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</si>
  <si>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</si>
  <si>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</si>
  <si>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</si>
  <si>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</si>
  <si>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</si>
  <si>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</si>
  <si>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</si>
  <si>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</si>
  <si>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</si>
  <si>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</si>
  <si>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</si>
  <si>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</si>
  <si>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</si>
  <si>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</si>
  <si>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</si>
  <si>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</si>
  <si>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</si>
  <si>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</si>
  <si>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</si>
  <si>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</si>
  <si>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</si>
  <si>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</si>
  <si>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</si>
  <si>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</si>
  <si>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</si>
  <si>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</si>
  <si>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</si>
  <si>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</si>
  <si>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</si>
  <si>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</si>
  <si>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</si>
  <si>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</si>
  <si>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</si>
  <si>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</si>
  <si>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</si>
  <si>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</si>
  <si>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</si>
  <si>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</si>
  <si>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</si>
  <si>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</si>
  <si>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</si>
  <si>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</si>
  <si>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</si>
  <si>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</si>
  <si>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</si>
  <si>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</si>
  <si>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</si>
  <si>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</si>
  <si>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</si>
  <si>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</si>
  <si>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</si>
  <si>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</si>
  <si>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</si>
  <si>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</si>
  <si>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</si>
  <si>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</si>
  <si>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</si>
  <si>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</si>
  <si>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</si>
  <si>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</si>
  <si>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</si>
  <si>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</si>
  <si>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</si>
  <si>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</si>
  <si>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</si>
  <si>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</si>
  <si>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</si>
  <si>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</si>
  <si>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</si>
  <si>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</si>
  <si>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</si>
  <si>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</si>
  <si>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</si>
  <si>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</si>
  <si>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</si>
  <si>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</si>
  <si>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</si>
  <si>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</si>
  <si>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</si>
  <si>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</si>
  <si>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</si>
  <si>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</si>
  <si>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</si>
  <si>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</si>
  <si>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</si>
  <si>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</si>
  <si>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</si>
  <si>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</si>
  <si>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</si>
  <si>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</si>
  <si>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</si>
  <si>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</si>
  <si>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</si>
  <si>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</si>
  <si>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</si>
  <si>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</si>
  <si>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</si>
  <si>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</si>
  <si>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</si>
  <si>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</si>
  <si>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</si>
  <si>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</si>
  <si>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</si>
  <si>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</si>
  <si>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</si>
  <si>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</si>
  <si>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</si>
  <si>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</si>
  <si>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</si>
  <si>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</si>
  <si>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</si>
  <si>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</si>
  <si>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</si>
  <si>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</si>
  <si>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</si>
  <si>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</si>
  <si>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</si>
  <si>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</si>
  <si>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</si>
  <si>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</si>
  <si>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</si>
  <si>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</si>
  <si>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</si>
  <si>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</si>
  <si>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</si>
  <si>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</si>
  <si>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</si>
  <si>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</si>
  <si>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</si>
  <si>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</si>
  <si>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</si>
  <si>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</si>
  <si>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</si>
  <si>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</si>
  <si>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</si>
  <si>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</si>
  <si>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</si>
  <si>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</si>
  <si>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</si>
  <si>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</si>
  <si>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</si>
  <si>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</si>
  <si>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</si>
  <si>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</si>
  <si>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</si>
  <si>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</si>
  <si>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</si>
  <si>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</si>
  <si>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</si>
  <si>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</si>
  <si>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</si>
  <si>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</si>
  <si>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</si>
  <si>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</si>
  <si>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</si>
  <si>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</si>
  <si>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</si>
  <si>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</si>
  <si>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</si>
  <si>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</si>
  <si>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</si>
  <si>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</si>
  <si>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</si>
  <si>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</si>
  <si>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</si>
  <si>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</si>
  <si>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</si>
  <si>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</si>
  <si>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</si>
  <si>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</si>
  <si>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</si>
  <si>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</si>
  <si>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</si>
  <si>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</si>
  <si>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</si>
  <si>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</si>
  <si>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</si>
  <si>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</si>
  <si>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</si>
  <si>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</si>
  <si>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</si>
  <si>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</si>
  <si>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</si>
  <si>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</si>
  <si>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</si>
  <si>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</si>
  <si>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</si>
  <si>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</si>
  <si>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</si>
  <si>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</si>
  <si>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</si>
  <si>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</si>
  <si>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</si>
  <si>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</si>
  <si>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</si>
  <si>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</si>
  <si>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</si>
  <si>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</si>
  <si>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</si>
  <si>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</si>
  <si>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</si>
  <si>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</si>
  <si>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</si>
  <si>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</si>
  <si>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</si>
  <si>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</si>
  <si>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</si>
  <si>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</si>
  <si>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</si>
  <si>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</si>
  <si>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</si>
  <si>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</si>
  <si>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</si>
  <si>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</si>
  <si>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</si>
  <si>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</si>
  <si>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</si>
  <si>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</si>
  <si>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</si>
  <si>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</si>
  <si>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</si>
  <si>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</si>
  <si>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</si>
  <si>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</si>
  <si>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</si>
  <si>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</si>
  <si>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</si>
  <si>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</si>
  <si>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</si>
  <si>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</si>
  <si>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</si>
  <si>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</si>
  <si>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</si>
  <si>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</si>
  <si>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</si>
  <si>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</si>
  <si>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</si>
  <si>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</si>
  <si>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</si>
  <si>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</si>
  <si>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</si>
  <si>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</si>
  <si>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</si>
  <si>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</si>
  <si>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</si>
  <si>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</si>
  <si>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</si>
  <si>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</si>
  <si>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</si>
  <si>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</si>
  <si>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</si>
  <si>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</si>
  <si>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</si>
  <si>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</si>
  <si>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</si>
  <si>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</si>
  <si>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</si>
  <si>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</si>
  <si>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</si>
  <si>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</si>
  <si>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</si>
  <si>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</si>
  <si>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</si>
  <si>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</si>
  <si>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</si>
  <si>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</si>
  <si>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</si>
  <si>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</si>
  <si>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</si>
  <si>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</si>
  <si>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</si>
  <si>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</si>
  <si>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</si>
  <si>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</si>
  <si>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</si>
  <si>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</si>
  <si>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</si>
  <si>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</si>
  <si>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</si>
  <si>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</si>
  <si>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</si>
  <si>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</si>
  <si>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</si>
  <si>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</si>
  <si>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</si>
  <si>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</si>
  <si>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</si>
  <si>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</si>
  <si>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</si>
  <si>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</si>
  <si>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</si>
  <si>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</si>
  <si>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</si>
  <si>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</si>
  <si>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</si>
  <si>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</si>
  <si>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</si>
  <si>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</si>
  <si>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</si>
  <si>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</si>
  <si>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</si>
  <si>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</si>
  <si>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</si>
  <si>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</si>
  <si>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</si>
  <si>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</si>
  <si>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</si>
  <si>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</si>
  <si>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</si>
  <si>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</si>
  <si>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</si>
  <si>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</si>
  <si>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</si>
  <si>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</si>
  <si>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</si>
  <si>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</si>
  <si>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</si>
  <si>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</si>
  <si>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</si>
  <si>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</si>
  <si>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</si>
  <si>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</si>
  <si>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</si>
  <si>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</si>
  <si>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</si>
  <si>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</si>
  <si>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</si>
  <si>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</si>
  <si>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</si>
  <si>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</si>
  <si>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</si>
  <si>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</si>
  <si>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</si>
  <si>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</si>
  <si>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</si>
  <si>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</si>
  <si>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</si>
  <si>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</si>
  <si>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</si>
  <si>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</si>
  <si>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</si>
  <si>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</si>
  <si>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</si>
  <si>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</si>
  <si>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</si>
  <si>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</si>
  <si>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</si>
  <si>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</si>
  <si>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</si>
  <si>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</si>
  <si>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</si>
  <si>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</si>
  <si>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</si>
  <si>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</si>
  <si>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</si>
  <si>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</si>
  <si>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</si>
  <si>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</si>
  <si>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</si>
  <si>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</si>
  <si>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</si>
  <si>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</si>
  <si>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</si>
  <si>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</si>
  <si>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</si>
  <si>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</si>
  <si>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</si>
  <si>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</si>
  <si>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</si>
  <si>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</si>
  <si>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</si>
  <si>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</si>
  <si>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</si>
  <si>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</si>
  <si>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</si>
  <si>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</si>
  <si>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</si>
  <si>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</si>
  <si>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</si>
  <si>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</si>
  <si>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</si>
  <si>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</si>
  <si>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</si>
  <si>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</si>
  <si>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</si>
  <si>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</si>
  <si>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</si>
  <si>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</si>
  <si>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</si>
  <si>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</si>
  <si>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</si>
  <si>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</si>
  <si>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</si>
  <si>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</si>
  <si>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</si>
  <si>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</si>
  <si>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</si>
  <si>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</si>
  <si>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</si>
  <si>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</si>
  <si>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</si>
  <si>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</si>
  <si>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</si>
  <si>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</si>
  <si>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</si>
  <si>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</si>
  <si>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</si>
  <si>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</si>
  <si>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</si>
  <si>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</si>
  <si>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</si>
  <si>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</si>
  <si>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</si>
  <si>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</si>
  <si>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</si>
  <si>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</si>
  <si>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</si>
  <si>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</si>
  <si>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</si>
  <si>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</si>
  <si>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</si>
  <si>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</si>
  <si>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</si>
  <si>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</si>
  <si>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</si>
  <si>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</si>
  <si>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</si>
  <si>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</si>
  <si>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</si>
  <si>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</si>
  <si>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</si>
  <si>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</si>
  <si>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</si>
  <si>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</si>
  <si>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</si>
  <si>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</si>
  <si>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</si>
  <si>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</si>
  <si>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</si>
  <si>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</si>
  <si>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</si>
  <si>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</si>
  <si>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</si>
  <si>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</si>
  <si>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</si>
  <si>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</si>
  <si>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</si>
  <si>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</si>
  <si>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</si>
  <si>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</si>
  <si>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</si>
  <si>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</si>
  <si>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</si>
  <si>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</si>
  <si>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</si>
  <si>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</si>
  <si>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</si>
  <si>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</si>
  <si>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</si>
  <si>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</si>
  <si>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</si>
  <si>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</si>
  <si>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</si>
  <si>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</si>
  <si>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</si>
  <si>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</si>
  <si>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</si>
  <si>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</si>
  <si>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</si>
  <si>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</si>
  <si>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</si>
  <si>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</si>
  <si>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</si>
  <si>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</si>
  <si>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</si>
  <si>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</si>
  <si>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</si>
  <si>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</si>
  <si>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</si>
  <si>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</si>
  <si>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</si>
  <si>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</si>
  <si>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</si>
  <si>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</si>
  <si>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</si>
  <si>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</si>
  <si>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</si>
  <si>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</si>
  <si>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</si>
  <si>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</si>
  <si>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</si>
  <si>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</si>
  <si>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</si>
  <si>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</si>
  <si>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</si>
  <si>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</si>
  <si>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</si>
  <si>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</si>
  <si>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</si>
  <si>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</si>
  <si>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</si>
  <si>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</si>
  <si>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</si>
  <si>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</si>
  <si>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</si>
  <si>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</si>
  <si>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</si>
  <si>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</si>
  <si>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</si>
  <si>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</si>
  <si>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</si>
  <si>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</si>
  <si>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</si>
  <si>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</si>
  <si>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</si>
  <si>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</si>
  <si>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</si>
  <si>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</si>
  <si>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</si>
  <si>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</si>
  <si>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</si>
  <si>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</si>
  <si>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</si>
  <si>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</si>
  <si>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</si>
  <si>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</si>
  <si>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</si>
  <si>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</si>
  <si>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</si>
  <si>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</si>
  <si>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</si>
  <si>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</si>
  <si>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</si>
  <si>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</si>
  <si>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</si>
  <si>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</si>
  <si>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</si>
  <si>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</si>
  <si>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</si>
  <si>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</si>
  <si>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</si>
  <si>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</si>
  <si>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</si>
  <si>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</si>
  <si>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</si>
  <si>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</si>
  <si>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</si>
  <si>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</si>
  <si>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</si>
  <si>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</si>
  <si>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</si>
  <si>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</si>
  <si>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</si>
  <si>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</si>
  <si>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</si>
  <si>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</si>
  <si>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</si>
  <si>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</si>
  <si>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</si>
  <si>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</si>
  <si>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</si>
  <si>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</si>
  <si>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</si>
  <si>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</si>
  <si>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</si>
  <si>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</si>
  <si>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</si>
  <si>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</si>
  <si>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</si>
  <si>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</si>
  <si>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</si>
  <si>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</si>
  <si>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</si>
  <si>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</si>
  <si>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</si>
  <si>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</si>
  <si>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</si>
  <si>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</si>
  <si>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</si>
  <si>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</si>
  <si>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</si>
  <si>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</si>
  <si>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</si>
  <si>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</si>
  <si>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</si>
  <si>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</si>
  <si>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</si>
  <si>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</si>
  <si>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</si>
  <si>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</si>
  <si>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</si>
  <si>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</si>
  <si>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</si>
  <si>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</si>
  <si>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</si>
  <si>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</si>
  <si>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</si>
  <si>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</si>
  <si>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</si>
  <si>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</si>
  <si>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</si>
  <si>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</si>
  <si>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</si>
  <si>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</si>
  <si>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</si>
  <si>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</si>
  <si>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</si>
  <si>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</si>
  <si>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</si>
  <si>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</si>
  <si>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</si>
  <si>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</si>
  <si>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</si>
  <si>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</si>
  <si>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</si>
  <si>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</si>
  <si>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</si>
  <si>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</si>
  <si>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</si>
  <si>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</si>
  <si>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</si>
  <si>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</si>
  <si>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</si>
  <si>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</si>
  <si>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</si>
  <si>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</si>
  <si>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</si>
  <si>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</si>
  <si>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</si>
  <si>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</si>
  <si>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</si>
  <si>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</si>
  <si>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</si>
  <si>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</si>
  <si>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</si>
  <si>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</si>
  <si>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</si>
  <si>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</si>
  <si>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</si>
  <si>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</si>
  <si>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</si>
  <si>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</si>
  <si>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</si>
  <si>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</si>
  <si>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</si>
  <si>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</si>
  <si>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</si>
  <si>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</si>
  <si>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</si>
  <si>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</si>
  <si>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</si>
  <si>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</si>
  <si>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</si>
  <si>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</si>
  <si>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</si>
  <si>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</si>
  <si>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</si>
  <si>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</si>
  <si>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</si>
  <si>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</si>
  <si>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</si>
  <si>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</si>
  <si>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</si>
  <si>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</si>
  <si>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</si>
  <si>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</si>
  <si>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</si>
  <si>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</si>
  <si>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</si>
  <si>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</si>
  <si>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</si>
  <si>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</si>
  <si>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</si>
  <si>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</si>
  <si>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</si>
  <si>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</si>
  <si>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</si>
  <si>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</si>
  <si>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</si>
  <si>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</si>
  <si>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</si>
  <si>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</si>
  <si>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</si>
  <si>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</si>
  <si>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</si>
  <si>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</si>
  <si>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</si>
  <si>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</si>
  <si>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</si>
  <si>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</si>
  <si>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</si>
  <si>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</si>
  <si>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</si>
  <si>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</si>
  <si>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</si>
  <si>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</si>
  <si>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</si>
  <si>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</si>
  <si>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</si>
  <si>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</si>
  <si>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</si>
  <si>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</si>
  <si>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</si>
  <si>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</si>
  <si>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</si>
  <si>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</si>
  <si>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</si>
  <si>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</si>
  <si>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</si>
  <si>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</si>
  <si>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</si>
  <si>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</si>
  <si>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</si>
  <si>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</si>
  <si>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</si>
  <si>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</si>
  <si>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</si>
  <si>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</si>
  <si>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</si>
  <si>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</si>
  <si>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</si>
  <si>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</si>
  <si>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</si>
  <si>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</si>
  <si>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</si>
  <si>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</si>
  <si>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</si>
  <si>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</si>
  <si>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</si>
  <si>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</si>
  <si>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</si>
  <si>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</si>
  <si>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</si>
  <si>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</si>
  <si>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</si>
  <si>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</si>
  <si>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</si>
  <si>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</si>
  <si>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</si>
  <si>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</si>
  <si>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</si>
  <si>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</si>
  <si>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</si>
  <si>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</si>
  <si>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</si>
  <si>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</si>
  <si>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</si>
  <si>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</si>
  <si>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</si>
  <si>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</si>
  <si>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</si>
  <si>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</si>
  <si>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</si>
  <si>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</si>
  <si>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</si>
  <si>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</si>
  <si>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</si>
  <si>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</si>
  <si>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</si>
  <si>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</si>
  <si>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</si>
  <si>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</si>
  <si>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</si>
  <si>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</si>
  <si>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</si>
  <si>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</si>
  <si>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</si>
  <si>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</si>
  <si>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</si>
  <si>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</si>
  <si>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</si>
  <si>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</si>
  <si>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</si>
  <si>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</si>
  <si>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</si>
  <si>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</si>
  <si>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</si>
  <si>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</si>
  <si>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</si>
  <si>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</si>
  <si>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</si>
  <si>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</si>
  <si>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</si>
  <si>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</si>
  <si>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</si>
  <si>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</si>
  <si>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</si>
  <si>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</si>
  <si>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</si>
  <si>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</si>
  <si>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</si>
  <si>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</si>
  <si>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</si>
  <si>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</si>
  <si>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</si>
  <si>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</si>
  <si>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</si>
  <si>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</si>
  <si>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</si>
  <si>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</si>
  <si>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</si>
  <si>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</si>
  <si>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</si>
  <si>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</si>
  <si>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</si>
  <si>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</si>
  <si>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</si>
  <si>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</si>
  <si>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</si>
  <si>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</si>
  <si>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</si>
  <si>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</si>
  <si>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</si>
  <si>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</si>
  <si>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</si>
  <si>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</si>
  <si>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</si>
  <si>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</si>
  <si>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</si>
  <si>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</si>
  <si>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</si>
  <si>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</si>
  <si>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</si>
  <si>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</si>
  <si>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</si>
  <si>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</si>
  <si>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</si>
  <si>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</si>
  <si>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</si>
  <si>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</si>
  <si>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</si>
  <si>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</si>
  <si>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</si>
  <si>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</si>
  <si>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</si>
  <si>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</si>
  <si>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</si>
  <si>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</si>
  <si>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</si>
  <si>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</si>
  <si>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</si>
  <si>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</si>
  <si>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</si>
  <si>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</si>
  <si>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</si>
  <si>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</si>
  <si>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</si>
  <si>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</si>
  <si>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</si>
  <si>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</si>
  <si>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</si>
  <si>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</si>
  <si>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</si>
  <si>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</si>
  <si>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</si>
  <si>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</si>
  <si>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</si>
  <si>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</si>
  <si>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</si>
  <si>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</si>
  <si>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</si>
  <si>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</si>
  <si>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</si>
  <si>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</si>
  <si>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</si>
  <si>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</si>
  <si>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</si>
  <si>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</si>
  <si>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</si>
  <si>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</si>
  <si>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</si>
  <si>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</si>
  <si>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</si>
  <si>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</si>
  <si>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</si>
  <si>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</si>
  <si>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</si>
  <si>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</si>
  <si>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</si>
  <si>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</si>
  <si>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</si>
  <si>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</si>
  <si>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</si>
  <si>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</si>
  <si>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</si>
  <si>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</si>
  <si>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</si>
  <si>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</si>
  <si>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</si>
  <si>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</si>
  <si>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</si>
  <si>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</si>
  <si>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</si>
  <si>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</si>
  <si>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</si>
  <si>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</si>
  <si>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</si>
  <si>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</si>
  <si>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</si>
  <si>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</si>
  <si>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</si>
  <si>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</si>
  <si>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</si>
  <si>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</si>
  <si>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</si>
  <si>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</si>
  <si>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</si>
  <si>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</si>
  <si>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</si>
  <si>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</si>
  <si>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</si>
  <si>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</si>
  <si>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</si>
  <si>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</si>
  <si>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</si>
  <si>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</si>
  <si>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</si>
  <si>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</si>
  <si>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</si>
  <si>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</si>
  <si>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</si>
  <si>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</si>
  <si>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</si>
  <si>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</si>
  <si>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</si>
  <si>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</si>
  <si>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</si>
  <si>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</si>
  <si>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</si>
  <si>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</si>
  <si>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</si>
  <si>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</si>
  <si>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</si>
  <si>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</si>
  <si>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</si>
  <si>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</si>
  <si>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</si>
  <si>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</si>
  <si>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</si>
  <si>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</si>
  <si>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</si>
  <si>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</si>
  <si>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</si>
  <si>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</si>
  <si>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</si>
  <si>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</si>
  <si>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</si>
  <si>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</si>
  <si>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</si>
  <si>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</si>
  <si>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</si>
  <si>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</si>
  <si>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</si>
  <si>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</si>
  <si>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</si>
  <si>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</si>
  <si>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</si>
  <si>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</si>
  <si>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</si>
  <si>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</si>
  <si>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</si>
  <si>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</si>
  <si>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</si>
  <si>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</si>
  <si>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</si>
  <si>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</si>
  <si>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</si>
  <si>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</si>
  <si>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</si>
  <si>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</si>
  <si>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</si>
  <si>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</si>
  <si>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</si>
  <si>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</si>
  <si>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</si>
  <si>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</si>
  <si>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</si>
  <si>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</si>
  <si>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</si>
  <si>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</si>
  <si>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</si>
  <si>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</si>
  <si>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</si>
  <si>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</si>
  <si>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</si>
  <si>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</si>
  <si>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</si>
  <si>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</si>
  <si>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</si>
  <si>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</si>
  <si>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</si>
  <si>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</si>
  <si>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</si>
  <si>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</si>
  <si>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</si>
  <si>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</si>
  <si>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</si>
  <si>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</si>
  <si>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</si>
  <si>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</si>
  <si>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</si>
  <si>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</si>
  <si>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</si>
  <si>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</si>
  <si>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</si>
  <si>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</si>
  <si>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</si>
  <si>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</si>
  <si>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</si>
  <si>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</si>
  <si>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</si>
  <si>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</si>
  <si>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</si>
  <si>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</si>
  <si>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</si>
  <si>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</si>
  <si>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</si>
  <si>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</si>
  <si>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</si>
  <si>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</si>
  <si>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</si>
  <si>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</si>
  <si>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</si>
  <si>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</si>
  <si>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</si>
  <si>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</si>
  <si>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</si>
  <si>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</si>
  <si>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</si>
  <si>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</si>
  <si>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</si>
  <si>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</si>
  <si>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</si>
  <si>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</si>
  <si>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</si>
  <si>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</si>
  <si>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</si>
  <si>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</si>
  <si>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</si>
  <si>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</si>
  <si>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</si>
  <si>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</si>
  <si>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</si>
  <si>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</si>
  <si>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</si>
  <si>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</si>
  <si>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</si>
  <si>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</si>
  <si>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</si>
  <si>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</si>
  <si>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</si>
  <si>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</si>
  <si>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</si>
  <si>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</si>
  <si>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</si>
  <si>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</si>
  <si>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</si>
  <si>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</si>
  <si>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</si>
  <si>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</si>
  <si>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</si>
  <si>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</si>
  <si>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</si>
  <si>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</si>
  <si>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</si>
  <si>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</si>
  <si>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</si>
  <si>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</si>
  <si>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</si>
  <si>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</si>
  <si>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</si>
  <si>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</si>
  <si>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</si>
  <si>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</si>
  <si>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</si>
  <si>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</si>
  <si>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</si>
  <si>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</si>
  <si>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</si>
  <si>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</si>
  <si>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</si>
  <si>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</si>
  <si>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</si>
  <si>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</si>
  <si>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</si>
  <si>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</si>
  <si>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</si>
  <si>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</si>
  <si>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</si>
  <si>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</si>
  <si>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</si>
  <si>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</si>
  <si>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</si>
  <si>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</si>
  <si>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</si>
  <si>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</si>
  <si>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</si>
  <si>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</si>
  <si>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</si>
  <si>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</si>
  <si>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</si>
  <si>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</si>
  <si>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</si>
  <si>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</si>
  <si>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</si>
  <si>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</si>
  <si>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</si>
  <si>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</si>
  <si>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</si>
  <si>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</si>
  <si>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</si>
  <si>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</si>
  <si>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</si>
  <si>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</si>
  <si>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</si>
  <si>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</si>
  <si>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</si>
  <si>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</si>
  <si>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</si>
  <si>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</si>
  <si>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</si>
  <si>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</si>
  <si>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</si>
  <si>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</si>
  <si>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</si>
  <si>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</si>
  <si>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</si>
  <si>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</si>
  <si>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</si>
  <si>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</si>
  <si>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</si>
  <si>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</si>
  <si>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</si>
  <si>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</si>
  <si>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</si>
  <si>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</si>
  <si>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</si>
  <si>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</si>
  <si>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</si>
  <si>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</si>
  <si>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</si>
  <si>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</si>
  <si>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</si>
  <si>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</si>
  <si>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</si>
  <si>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</si>
  <si>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</si>
  <si>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</si>
  <si>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</si>
  <si>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</si>
  <si>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</si>
  <si>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</si>
  <si>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</si>
  <si>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</si>
  <si>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</si>
  <si>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</si>
  <si>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</si>
  <si>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</si>
  <si>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</si>
  <si>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</si>
  <si>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</si>
  <si>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</si>
  <si>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</si>
  <si>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</si>
  <si>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</si>
  <si>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</si>
  <si>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</si>
  <si>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</si>
  <si>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</si>
  <si>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</si>
  <si>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</si>
  <si>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</si>
  <si>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</si>
  <si>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</si>
  <si>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</si>
  <si>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</si>
  <si>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</si>
  <si>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</si>
  <si>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</si>
  <si>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</si>
  <si>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</si>
  <si>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</si>
  <si>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</si>
  <si>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</si>
  <si>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</si>
  <si>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</si>
  <si>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</si>
  <si>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</si>
  <si>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</si>
  <si>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</si>
  <si>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</si>
  <si>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</si>
  <si>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</si>
  <si>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</si>
  <si>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</si>
  <si>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</si>
  <si>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</si>
  <si>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</si>
  <si>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</si>
  <si>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</si>
  <si>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</si>
  <si>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</si>
  <si>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</si>
  <si>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</si>
  <si>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</si>
  <si>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</si>
  <si>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</si>
  <si>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</si>
  <si>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</si>
  <si>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</si>
  <si>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</si>
  <si>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</si>
  <si>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</si>
  <si>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</si>
  <si>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</si>
  <si>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</si>
  <si>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</si>
  <si>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</si>
  <si>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</si>
  <si>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</si>
  <si>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</si>
  <si>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</si>
  <si>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</si>
  <si>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</si>
  <si>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</si>
  <si>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</si>
  <si>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</si>
  <si>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</si>
  <si>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</si>
  <si>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</si>
  <si>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</si>
  <si>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</si>
  <si>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</si>
  <si>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</si>
  <si>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</si>
  <si>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</si>
  <si>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</si>
  <si>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</si>
  <si>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</si>
  <si>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</si>
  <si>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</si>
  <si>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</si>
  <si>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</si>
  <si>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</si>
  <si>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</si>
  <si>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</si>
  <si>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</si>
  <si>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</si>
  <si>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</si>
  <si>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</si>
  <si>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</si>
  <si>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</si>
  <si>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</si>
  <si>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</si>
  <si>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</si>
  <si>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</si>
  <si>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</si>
  <si>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</si>
  <si>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</si>
  <si>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</si>
  <si>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</si>
  <si>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</si>
  <si>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</si>
  <si>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</si>
  <si>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</si>
  <si>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</si>
  <si>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</si>
  <si>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</si>
  <si>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</si>
  <si>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</si>
  <si>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</si>
  <si>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</si>
  <si>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</si>
  <si>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</si>
  <si>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</si>
  <si>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</si>
  <si>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</si>
  <si>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</si>
  <si>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</si>
  <si>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</si>
  <si>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</si>
  <si>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</si>
  <si>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</si>
  <si>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</si>
  <si>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</si>
  <si>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</si>
  <si>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</si>
  <si>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</si>
  <si>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</si>
  <si>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</si>
  <si>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</si>
  <si>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</si>
  <si>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</si>
  <si>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</si>
  <si>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</si>
  <si>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</si>
  <si>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</si>
  <si>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</si>
  <si>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</si>
  <si>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</si>
  <si>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</si>
  <si>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</si>
  <si>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</si>
  <si>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</si>
  <si>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</si>
  <si>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</si>
  <si>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</si>
  <si>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</si>
  <si>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</si>
  <si>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</si>
  <si>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</si>
  <si>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</si>
  <si>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</si>
  <si>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</si>
  <si>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</si>
  <si>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</si>
  <si>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</si>
  <si>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</si>
  <si>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</si>
  <si>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</si>
  <si>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</si>
  <si>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</si>
  <si>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</si>
  <si>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</si>
  <si>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</si>
  <si>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</si>
  <si>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</si>
  <si>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</si>
  <si>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</si>
  <si>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</si>
  <si>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</si>
  <si>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</si>
  <si>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</si>
  <si>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</si>
  <si>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</si>
  <si>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</si>
  <si>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</si>
  <si>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</si>
  <si>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</si>
  <si>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</si>
  <si>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</si>
  <si>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</si>
  <si>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</si>
  <si>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</si>
  <si>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</si>
  <si>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</si>
  <si>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</si>
  <si>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</si>
  <si>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</si>
  <si>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</si>
  <si>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</si>
  <si>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</si>
  <si>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</si>
  <si>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</si>
  <si>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</si>
  <si>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</si>
  <si>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</si>
  <si>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</si>
  <si>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</si>
  <si>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</si>
  <si>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</si>
  <si>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</si>
  <si>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</si>
  <si>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</si>
  <si>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</si>
  <si>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</si>
  <si>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</si>
  <si>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</si>
  <si>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</si>
  <si>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</si>
  <si>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</si>
  <si>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</si>
  <si>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</si>
  <si>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</si>
  <si>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</si>
  <si>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</si>
  <si>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</si>
  <si>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</si>
  <si>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</si>
  <si>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</si>
  <si>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</si>
  <si>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</si>
  <si>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</si>
  <si>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</si>
  <si>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</si>
  <si>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</si>
  <si>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</si>
  <si>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</si>
  <si>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</si>
  <si>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</si>
  <si>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</si>
  <si>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</si>
  <si>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</si>
  <si>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</si>
  <si>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</si>
  <si>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</si>
  <si>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</si>
  <si>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</si>
  <si>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</si>
  <si>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</si>
  <si>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</si>
  <si>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</si>
  <si>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</si>
  <si>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</si>
  <si>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</si>
  <si>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</si>
  <si>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</si>
  <si>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</si>
  <si>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</si>
  <si>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</si>
  <si>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</si>
  <si>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</si>
  <si>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</si>
  <si>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</si>
  <si>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</si>
  <si>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</si>
  <si>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</si>
  <si>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</si>
  <si>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</si>
  <si>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</si>
  <si>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</si>
  <si>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</si>
  <si>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</si>
  <si>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</si>
  <si>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</si>
  <si>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</si>
  <si>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</si>
  <si>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</si>
  <si>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</si>
  <si>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</si>
  <si>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</si>
  <si>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</si>
  <si>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</si>
  <si>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</si>
  <si>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</si>
  <si>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</si>
  <si>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</si>
  <si>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</si>
  <si>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</si>
  <si>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</si>
  <si>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</si>
  <si>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</si>
  <si>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</si>
  <si>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</si>
  <si>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</si>
  <si>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</si>
  <si>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</si>
  <si>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</si>
  <si>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</si>
  <si>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</si>
  <si>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</si>
  <si>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</si>
  <si>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</si>
  <si>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</si>
  <si>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</si>
  <si>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</si>
  <si>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</si>
  <si>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</si>
  <si>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</si>
  <si>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</si>
  <si>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</si>
  <si>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</si>
  <si>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</si>
  <si>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</si>
  <si>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</si>
  <si>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</si>
  <si>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</si>
  <si>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</si>
  <si>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</si>
  <si>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</si>
  <si>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</si>
  <si>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</si>
  <si>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</si>
  <si>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</si>
  <si>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</si>
  <si>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</si>
  <si>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</si>
  <si>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</si>
  <si>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</si>
  <si>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</si>
  <si>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</si>
  <si>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</si>
  <si>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</si>
  <si>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</si>
  <si>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</si>
  <si>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</si>
  <si>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</si>
  <si>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</si>
  <si>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</si>
  <si>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</si>
  <si>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</si>
  <si>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</si>
  <si>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</si>
  <si>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</si>
  <si>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</si>
  <si>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</si>
  <si>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</si>
  <si>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</si>
  <si>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</si>
  <si>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</si>
  <si>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</si>
  <si>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</si>
  <si>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</si>
  <si>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</si>
  <si>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</si>
  <si>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</si>
  <si>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</si>
  <si>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</si>
  <si>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</si>
  <si>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</si>
  <si>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</si>
  <si>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</si>
  <si>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</si>
  <si>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</si>
  <si>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</si>
  <si>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</si>
  <si>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</si>
  <si>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</si>
  <si>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</si>
  <si>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</si>
  <si>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</si>
  <si>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</si>
  <si>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</si>
  <si>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</si>
  <si>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</si>
  <si>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</si>
  <si>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</si>
  <si>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</si>
  <si>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</si>
  <si>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</si>
  <si>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</si>
  <si>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</si>
  <si>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</si>
  <si>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</si>
  <si>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</si>
  <si>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</si>
  <si>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</si>
  <si>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</si>
  <si>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</si>
  <si>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</si>
  <si>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</si>
  <si>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</si>
  <si>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</si>
  <si>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</si>
  <si>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</si>
  <si>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</si>
  <si>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</si>
  <si>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</si>
  <si>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</si>
  <si>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</si>
  <si>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</si>
  <si>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</si>
  <si>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</si>
  <si>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</si>
  <si>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</si>
  <si>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</si>
  <si>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</si>
  <si>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</si>
  <si>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</si>
  <si>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</si>
  <si>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</si>
  <si>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</si>
  <si>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</si>
  <si>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</si>
  <si>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</si>
  <si>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</si>
  <si>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</si>
  <si>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</si>
  <si>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</si>
  <si>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</si>
  <si>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</si>
  <si>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</si>
  <si>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</si>
  <si>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</si>
  <si>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</si>
  <si>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</si>
  <si>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</si>
  <si>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</si>
  <si>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</si>
  <si>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</si>
  <si>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</si>
  <si>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</si>
  <si>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</si>
  <si>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</si>
  <si>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</si>
  <si>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</si>
  <si>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</si>
  <si>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</si>
  <si>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</si>
  <si>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</si>
  <si>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</si>
  <si>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</si>
  <si>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</si>
  <si>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</si>
  <si>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</si>
  <si>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</si>
  <si>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</si>
  <si>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</si>
  <si>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</si>
  <si>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</si>
  <si>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</si>
  <si>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</si>
  <si>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</si>
  <si>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</si>
  <si>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</si>
  <si>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</si>
  <si>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</si>
  <si>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</si>
  <si>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</si>
  <si>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</si>
  <si>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</si>
  <si>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</si>
  <si>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</si>
  <si>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</si>
  <si>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</si>
  <si>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</si>
  <si>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</si>
  <si>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</si>
  <si>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</si>
  <si>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</si>
  <si>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</si>
  <si>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</si>
  <si>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</si>
  <si>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</si>
  <si>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</si>
  <si>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</si>
  <si>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</si>
  <si>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</si>
  <si>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</si>
  <si>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</si>
  <si>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</si>
  <si>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</si>
  <si>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</si>
  <si>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</si>
  <si>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</si>
  <si>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</si>
  <si>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</si>
  <si>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</si>
  <si>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</si>
  <si>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</si>
  <si>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</si>
  <si>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</si>
  <si>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</si>
  <si>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</si>
  <si>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</si>
  <si>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</si>
  <si>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</si>
  <si>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</si>
  <si>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</si>
  <si>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</si>
  <si>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</si>
  <si>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</si>
  <si>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</si>
  <si>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</si>
  <si>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</si>
  <si>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</si>
  <si>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</si>
  <si>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</si>
  <si>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</si>
  <si>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</si>
  <si>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</si>
  <si>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</si>
  <si>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</si>
  <si>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</si>
  <si>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</si>
  <si>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</si>
  <si>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</si>
  <si>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</si>
  <si>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</si>
  <si>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</si>
  <si>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</si>
  <si>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</si>
  <si>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</si>
  <si>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</si>
  <si>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</si>
  <si>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</si>
  <si>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</si>
  <si>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</si>
  <si>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</si>
  <si>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</si>
  <si>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</si>
  <si>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</si>
  <si>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</si>
  <si>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</si>
  <si>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</si>
  <si>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</si>
  <si>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</si>
  <si>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</si>
  <si>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</si>
  <si>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</si>
  <si>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</si>
  <si>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</si>
  <si>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</si>
  <si>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</si>
  <si>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</si>
  <si>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</si>
  <si>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</si>
  <si>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</si>
  <si>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</si>
  <si>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</si>
  <si>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</si>
  <si>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</si>
  <si>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</si>
  <si>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</si>
  <si>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</si>
  <si>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</si>
  <si>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</si>
  <si>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</si>
  <si>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</si>
  <si>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</si>
  <si>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</si>
  <si>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</si>
  <si>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</si>
  <si>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</si>
  <si>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</si>
  <si>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</si>
  <si>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</si>
  <si>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</si>
  <si>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</si>
  <si>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</si>
  <si>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</si>
  <si>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</si>
  <si>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</si>
  <si>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</si>
  <si>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</si>
  <si>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</si>
  <si>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</si>
  <si>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</si>
  <si>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</si>
  <si>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</si>
  <si>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</si>
  <si>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</si>
  <si>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</si>
  <si>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</si>
  <si>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</si>
  <si>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</si>
  <si>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</si>
  <si>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</si>
  <si>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</si>
  <si>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</si>
  <si>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</si>
  <si>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</si>
  <si>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</si>
  <si>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</si>
  <si>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</si>
  <si>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</si>
  <si>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</si>
  <si>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</si>
  <si>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</si>
  <si>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</si>
  <si>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</si>
  <si>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</si>
  <si>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</si>
  <si>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</si>
  <si>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</si>
  <si>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</si>
  <si>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</si>
  <si>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</si>
  <si>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</si>
  <si>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</si>
  <si>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</si>
  <si>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</si>
  <si>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</si>
  <si>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</si>
  <si>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</si>
  <si>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</si>
  <si>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</si>
  <si>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</si>
  <si>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</si>
  <si>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</si>
  <si>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</si>
  <si>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</si>
  <si>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</si>
  <si>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</si>
  <si>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</si>
  <si>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</si>
  <si>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</si>
  <si>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</si>
  <si>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</si>
  <si>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</si>
  <si>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</si>
  <si>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</si>
  <si>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</si>
  <si>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</si>
  <si>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</si>
  <si>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</si>
  <si>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</si>
  <si>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</si>
  <si>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</si>
  <si>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</si>
  <si>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</si>
  <si>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</si>
  <si>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</si>
  <si>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</si>
  <si>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</si>
  <si>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</si>
  <si>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</si>
  <si>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</si>
  <si>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</si>
  <si>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</si>
  <si>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</si>
  <si>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</si>
  <si>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</si>
  <si>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</si>
  <si>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</si>
  <si>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</si>
  <si>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</si>
  <si>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</si>
  <si>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</si>
  <si>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</si>
  <si>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</si>
  <si>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</si>
  <si>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</si>
  <si>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</si>
  <si>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</si>
  <si>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</si>
  <si>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</si>
  <si>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</si>
  <si>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</si>
  <si>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</si>
  <si>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</si>
  <si>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</si>
  <si>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</si>
  <si>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</si>
  <si>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</si>
  <si>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</si>
  <si>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</si>
  <si>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</si>
  <si>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</si>
  <si>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</si>
  <si>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</si>
  <si>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</si>
  <si>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</si>
  <si>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</si>
  <si>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</si>
  <si>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</si>
  <si>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</si>
  <si>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</si>
  <si>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</si>
  <si>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</si>
  <si>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</si>
  <si>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</si>
  <si>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</si>
  <si>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</si>
  <si>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</si>
  <si>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</si>
  <si>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</si>
  <si>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</si>
  <si>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</si>
  <si>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</si>
  <si>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</si>
  <si>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</si>
  <si>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</si>
  <si>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</si>
  <si>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</si>
  <si>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</si>
  <si>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</si>
  <si>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</si>
  <si>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</si>
  <si>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</si>
  <si>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</si>
  <si>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</si>
  <si>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</si>
  <si>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</si>
  <si>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</si>
  <si>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</si>
  <si>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</si>
  <si>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</si>
  <si>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</si>
  <si>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</si>
  <si>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</si>
  <si>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</si>
  <si>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</si>
  <si>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</si>
  <si>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</si>
  <si>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</si>
  <si>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</si>
  <si>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</si>
  <si>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</si>
  <si>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</si>
  <si>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</si>
  <si>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</si>
  <si>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</si>
  <si>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</si>
  <si>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</si>
  <si>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</si>
  <si>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</si>
  <si>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</si>
  <si>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</si>
  <si>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</si>
  <si>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</si>
  <si>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</si>
  <si>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</si>
  <si>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</si>
  <si>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</si>
  <si>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</si>
  <si>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</si>
  <si>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</si>
  <si>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</si>
  <si>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</si>
  <si>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</si>
  <si>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</si>
  <si>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</si>
  <si>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</si>
  <si>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</si>
  <si>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</si>
  <si>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</si>
  <si>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</si>
  <si>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</si>
  <si>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</si>
  <si>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</si>
  <si>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</si>
  <si>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</si>
  <si>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</si>
  <si>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</si>
  <si>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</si>
  <si>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</si>
  <si>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</si>
  <si>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</si>
  <si>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</si>
  <si>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</si>
  <si>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</si>
  <si>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</si>
  <si>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</si>
  <si>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</si>
  <si>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</si>
  <si>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</si>
  <si>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</si>
  <si>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</si>
  <si>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</si>
  <si>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</si>
  <si>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</si>
  <si>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</si>
  <si>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</si>
  <si>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</si>
  <si>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</si>
  <si>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</si>
  <si>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</si>
  <si>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</si>
  <si>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</si>
  <si>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</si>
  <si>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</si>
  <si>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</si>
  <si>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</si>
  <si>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</si>
  <si>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</si>
  <si>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</si>
  <si>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</si>
  <si>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</si>
  <si>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</si>
  <si>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</si>
  <si>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</si>
  <si>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</si>
  <si>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</si>
  <si>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</si>
  <si>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</si>
  <si>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</si>
  <si>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</si>
  <si>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</si>
  <si>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</si>
  <si>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</si>
  <si>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</si>
  <si>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</si>
  <si>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</si>
  <si>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</si>
  <si>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</si>
  <si>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</si>
  <si>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</si>
  <si>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</si>
  <si>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</si>
  <si>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</si>
  <si>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</si>
  <si>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</si>
  <si>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</si>
  <si>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</si>
  <si>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</si>
  <si>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</si>
  <si>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</si>
  <si>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</si>
  <si>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</si>
  <si>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</si>
  <si>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</si>
  <si>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</si>
  <si>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</si>
  <si>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</si>
  <si>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</si>
  <si>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</si>
  <si>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</si>
  <si>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</si>
  <si>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</si>
  <si>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</si>
  <si>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</si>
  <si>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</si>
  <si>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</si>
  <si>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</si>
  <si>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</si>
  <si>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</si>
  <si>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</si>
  <si>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</si>
  <si>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</si>
  <si>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</si>
  <si>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</si>
  <si>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</si>
  <si>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</si>
  <si>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</si>
  <si>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</si>
  <si>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</si>
  <si>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</si>
  <si>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</si>
  <si>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</si>
  <si>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</si>
  <si>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</si>
  <si>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</si>
  <si>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</si>
  <si>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</si>
  <si>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</si>
  <si>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</si>
  <si>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</si>
  <si>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</si>
  <si>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</si>
  <si>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</si>
  <si>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</si>
  <si>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</si>
  <si>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</si>
  <si>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</si>
  <si>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</si>
  <si>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</si>
  <si>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</si>
  <si>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</si>
  <si>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</si>
  <si>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</si>
  <si>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</si>
  <si>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</si>
  <si>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</si>
  <si>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</si>
  <si>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</si>
  <si>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</si>
  <si>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</si>
  <si>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</si>
  <si>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</si>
  <si>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</si>
  <si>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</si>
  <si>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</si>
  <si>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</si>
  <si>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</si>
  <si>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</si>
  <si>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</si>
  <si>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</si>
  <si>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</si>
  <si>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</si>
  <si>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</si>
  <si>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</si>
  <si>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</si>
  <si>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</si>
  <si>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</si>
  <si>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</si>
  <si>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</si>
  <si>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</si>
  <si>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</si>
  <si>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</si>
  <si>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</si>
  <si>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</si>
  <si>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</si>
  <si>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</si>
  <si>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</si>
  <si>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</si>
  <si>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</si>
  <si>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</si>
  <si>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</si>
  <si>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</si>
  <si>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</si>
  <si>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</si>
  <si>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</si>
  <si>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</si>
  <si>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</si>
  <si>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</si>
  <si>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</si>
  <si>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</si>
  <si>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</si>
  <si>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</si>
  <si>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</si>
  <si>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</si>
  <si>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</si>
  <si>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</si>
  <si>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</si>
  <si>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</si>
  <si>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</si>
  <si>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</si>
  <si>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</si>
  <si>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</si>
  <si>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</si>
  <si>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</si>
  <si>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</si>
  <si>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</si>
  <si>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</si>
  <si>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</si>
  <si>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</si>
  <si>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</si>
  <si>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</si>
  <si>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</si>
  <si>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</si>
  <si>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</si>
  <si>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</si>
  <si>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</si>
  <si>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</si>
  <si>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</si>
  <si>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</si>
  <si>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</si>
  <si>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</si>
  <si>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</si>
  <si>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</si>
  <si>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</si>
  <si>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</si>
  <si>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</si>
  <si>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</si>
  <si>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</si>
  <si>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</si>
  <si>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</si>
  <si>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</si>
  <si>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</si>
  <si>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</si>
  <si>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</si>
  <si>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</si>
  <si>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</si>
  <si>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</si>
  <si>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</si>
  <si>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</si>
  <si>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</si>
  <si>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</si>
  <si>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</si>
  <si>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</si>
  <si>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</si>
  <si>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</si>
  <si>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</si>
  <si>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</si>
  <si>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</si>
  <si>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</si>
  <si>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</si>
  <si>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</si>
  <si>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</si>
  <si>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</si>
  <si>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</si>
  <si>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</si>
  <si>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</si>
  <si>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</si>
  <si>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</si>
  <si>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</si>
  <si>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</si>
  <si>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</si>
  <si>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</si>
  <si>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</si>
  <si>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</si>
  <si>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</si>
  <si>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</si>
  <si>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</si>
  <si>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</si>
  <si>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</si>
  <si>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</si>
  <si>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</si>
  <si>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</si>
  <si>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</si>
  <si>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</si>
  <si>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</si>
  <si>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</si>
  <si>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</si>
  <si>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</si>
  <si>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</si>
  <si>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</si>
  <si>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</si>
  <si>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</si>
  <si>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</si>
  <si>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</si>
  <si>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</si>
  <si>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</si>
  <si>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</si>
  <si>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</si>
  <si>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</si>
  <si>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</si>
  <si>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</si>
  <si>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</si>
  <si>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</si>
  <si>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</si>
  <si>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</si>
  <si>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</si>
  <si>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</si>
  <si>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</si>
  <si>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</si>
  <si>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</si>
  <si>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</si>
  <si>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</si>
  <si>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</si>
  <si>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</si>
  <si>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</si>
  <si>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</si>
  <si>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</si>
  <si>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</si>
  <si>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</si>
  <si>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</si>
  <si>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</si>
  <si>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</si>
  <si>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</si>
  <si>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</si>
  <si>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</si>
  <si>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</si>
  <si>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</si>
  <si>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</si>
  <si>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</si>
  <si>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</si>
  <si>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</si>
  <si>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</si>
  <si>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</si>
  <si>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</si>
  <si>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</si>
  <si>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</si>
  <si>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</si>
  <si>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</si>
  <si>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</si>
  <si>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</si>
  <si>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</si>
  <si>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</si>
  <si>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</si>
  <si>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</si>
  <si>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</si>
  <si>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</si>
  <si>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</si>
  <si>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</si>
  <si>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</si>
  <si>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</si>
  <si>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</si>
  <si>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</si>
  <si>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</si>
  <si>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</si>
  <si>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</si>
  <si>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</si>
  <si>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</si>
  <si>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</si>
  <si>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</si>
  <si>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</si>
  <si>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</si>
  <si>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</si>
  <si>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</si>
  <si>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</si>
  <si>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</si>
  <si>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</si>
  <si>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</si>
  <si>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</si>
  <si>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</si>
  <si>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</si>
  <si>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</si>
  <si>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</si>
  <si>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</si>
  <si>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</si>
  <si>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</si>
  <si>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</si>
  <si>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</si>
  <si>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</si>
  <si>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</si>
  <si>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</si>
  <si>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</si>
  <si>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</si>
  <si>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</si>
  <si>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</si>
  <si>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</si>
  <si>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</si>
  <si>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</si>
  <si>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</si>
  <si>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</si>
  <si>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</si>
  <si>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</si>
  <si>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</si>
  <si>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</si>
  <si>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</si>
  <si>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</si>
  <si>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</si>
  <si>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</si>
  <si>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</si>
  <si>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</si>
  <si>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</si>
  <si>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</si>
  <si>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</si>
  <si>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</si>
  <si>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</si>
  <si>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</si>
  <si>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</si>
  <si>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</si>
  <si>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</si>
  <si>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</si>
  <si>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</si>
  <si>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</si>
  <si>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</si>
  <si>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</si>
  <si>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</si>
  <si>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</si>
  <si>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</si>
  <si>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</si>
  <si>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</si>
  <si>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</si>
  <si>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</si>
  <si>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</si>
  <si>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</si>
  <si>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</si>
  <si>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</si>
  <si>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</si>
  <si>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</si>
  <si>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</si>
  <si>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</si>
  <si>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</si>
  <si>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</si>
  <si>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</si>
  <si>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</si>
  <si>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</si>
  <si>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</si>
  <si>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</si>
  <si>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</si>
  <si>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</si>
  <si>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</si>
  <si>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</si>
  <si>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</si>
  <si>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</si>
  <si>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</si>
  <si>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</si>
  <si>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</si>
  <si>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</si>
  <si>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</si>
  <si>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</si>
  <si>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</si>
  <si>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</si>
  <si>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</si>
  <si>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</si>
  <si>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</si>
  <si>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</si>
  <si>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</si>
  <si>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</si>
  <si>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</si>
  <si>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</si>
  <si>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</si>
  <si>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</si>
  <si>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</si>
  <si>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</si>
  <si>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</si>
  <si>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</si>
  <si>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</si>
  <si>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</si>
  <si>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</si>
  <si>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</si>
  <si>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</si>
  <si>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</si>
  <si>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</si>
  <si>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</si>
  <si>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</si>
  <si>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</si>
  <si>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</si>
  <si>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</si>
  <si>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</si>
  <si>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</si>
  <si>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</si>
  <si>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</si>
  <si>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</si>
  <si>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</si>
  <si>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</si>
  <si>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</si>
  <si>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</si>
  <si>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</si>
  <si>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</si>
  <si>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</si>
  <si>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</si>
  <si>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</si>
  <si>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</si>
  <si>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</si>
  <si>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</si>
  <si>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</si>
  <si>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</si>
  <si>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</si>
  <si>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</si>
  <si>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</si>
  <si>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</si>
  <si>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</si>
  <si>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</si>
  <si>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</si>
  <si>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</si>
  <si>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</si>
  <si>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</si>
  <si>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</si>
  <si>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</si>
  <si>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</si>
  <si>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</si>
  <si>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</si>
  <si>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</si>
  <si>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</si>
  <si>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</si>
  <si>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</si>
  <si>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</si>
  <si>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</si>
  <si>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</si>
  <si>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</si>
  <si>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</si>
  <si>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</si>
  <si>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</si>
  <si>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</si>
  <si>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</si>
  <si>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</si>
  <si>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</si>
  <si>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</si>
  <si>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</si>
  <si>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</si>
  <si>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</si>
  <si>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</si>
  <si>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</si>
  <si>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</si>
  <si>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</si>
  <si>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</si>
  <si>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</si>
  <si>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</si>
  <si>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</si>
  <si>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</si>
  <si>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</si>
  <si>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</si>
  <si>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</si>
  <si>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</si>
  <si>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</si>
  <si>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</si>
  <si>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</si>
  <si>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</si>
  <si>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</si>
  <si>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</si>
  <si>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</si>
  <si>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</si>
  <si>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</si>
  <si>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</si>
  <si>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</si>
  <si>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</si>
  <si>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</si>
  <si>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</si>
  <si>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</si>
  <si>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</si>
  <si>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</si>
  <si>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</si>
  <si>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</si>
  <si>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</si>
  <si>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</si>
  <si>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</si>
  <si>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</si>
  <si>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</si>
  <si>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</si>
  <si>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</si>
  <si>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</si>
  <si>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</si>
  <si>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</si>
  <si>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</si>
  <si>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</si>
  <si>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</si>
  <si>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</si>
  <si>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</si>
  <si>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</si>
  <si>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</si>
  <si>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</si>
  <si>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</si>
  <si>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</si>
  <si>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</si>
  <si>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</si>
  <si>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</si>
  <si>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</si>
  <si>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</si>
  <si>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</si>
  <si>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</si>
  <si>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</si>
  <si>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</si>
  <si>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</si>
  <si>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</si>
  <si>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</si>
  <si>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</si>
  <si>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</si>
  <si>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</si>
  <si>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</si>
  <si>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</si>
  <si>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</si>
  <si>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</si>
  <si>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</si>
  <si>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</si>
  <si>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</si>
  <si>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</si>
  <si>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</si>
  <si>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</si>
  <si>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</si>
  <si>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</si>
  <si>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</si>
  <si>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</si>
  <si>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</si>
  <si>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</si>
  <si>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</si>
  <si>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</si>
  <si>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</si>
  <si>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</si>
  <si>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</si>
  <si>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</si>
  <si>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</si>
  <si>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</si>
  <si>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</si>
  <si>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</si>
  <si>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</si>
  <si>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</si>
  <si>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</si>
  <si>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</si>
  <si>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</si>
  <si>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</si>
  <si>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</si>
  <si>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</si>
  <si>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</si>
  <si>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</si>
  <si>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</si>
  <si>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</si>
  <si>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</si>
  <si>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</si>
  <si>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</si>
  <si>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</si>
  <si>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</si>
  <si>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</si>
  <si>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</si>
  <si>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</si>
  <si>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</si>
  <si>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</si>
  <si>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</si>
  <si>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</si>
  <si>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</si>
  <si>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</si>
  <si>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</si>
  <si>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</si>
  <si>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</si>
  <si>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</si>
  <si>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</si>
  <si>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</si>
  <si>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</si>
  <si>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</si>
  <si>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</si>
  <si>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</si>
  <si>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</si>
  <si>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</si>
  <si>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</si>
  <si>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</si>
  <si>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</si>
  <si>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</si>
  <si>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</si>
  <si>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</si>
  <si>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</si>
  <si>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</si>
  <si>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</si>
  <si>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</si>
  <si>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</si>
  <si>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</si>
  <si>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</si>
  <si>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</si>
  <si>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</si>
  <si>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</si>
  <si>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</si>
  <si>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</si>
  <si>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</si>
  <si>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</si>
  <si>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</si>
  <si>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</si>
  <si>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</si>
  <si>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</si>
  <si>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</si>
  <si>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</si>
  <si>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</si>
  <si>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</si>
  <si>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</si>
  <si>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</si>
  <si>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</si>
  <si>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</si>
  <si>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</si>
  <si>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</si>
  <si>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</si>
  <si>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</si>
  <si>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</si>
  <si>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</si>
  <si>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</si>
  <si>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</si>
  <si>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</si>
  <si>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</si>
  <si>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</si>
  <si>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</si>
  <si>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</si>
  <si>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</si>
  <si>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</si>
  <si>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</si>
  <si>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</si>
  <si>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</si>
  <si>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</si>
  <si>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</si>
  <si>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</si>
  <si>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</si>
  <si>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</si>
  <si>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</si>
  <si>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</si>
  <si>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</si>
  <si>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</si>
  <si>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</si>
  <si>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</si>
  <si>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</si>
  <si>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</si>
  <si>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</si>
  <si>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</si>
  <si>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</si>
  <si>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</si>
  <si>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</si>
  <si>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</si>
  <si>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</si>
  <si>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</si>
  <si>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</si>
  <si>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</si>
  <si>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</si>
  <si>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</si>
  <si>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</si>
  <si>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</si>
  <si>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</si>
  <si>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</si>
  <si>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</si>
  <si>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</si>
  <si>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</si>
  <si>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</si>
  <si>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</si>
  <si>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</si>
  <si>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</si>
  <si>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</si>
  <si>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</si>
  <si>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</si>
  <si>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</si>
  <si>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</si>
  <si>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</si>
  <si>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</si>
  <si>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</si>
  <si>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</si>
  <si>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</si>
  <si>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</si>
  <si>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</si>
  <si>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</si>
  <si>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</si>
  <si>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</si>
  <si>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</si>
  <si>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</si>
  <si>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</si>
  <si>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</si>
  <si>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</si>
  <si>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</si>
  <si>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</si>
  <si>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</si>
  <si>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</si>
  <si>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</si>
  <si>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</si>
  <si>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</si>
  <si>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</si>
  <si>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</si>
  <si>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</si>
  <si>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</si>
  <si>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</si>
  <si>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</si>
  <si>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</si>
  <si>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</si>
  <si>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</si>
  <si>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</si>
  <si>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</si>
  <si>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</si>
  <si>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</si>
  <si>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</si>
  <si>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</si>
  <si>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</si>
  <si>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</si>
  <si>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</si>
  <si>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</si>
  <si>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</si>
  <si>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</si>
  <si>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</si>
  <si>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</si>
  <si>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</si>
  <si>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</si>
  <si>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</si>
  <si>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</si>
  <si>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</si>
  <si>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</si>
  <si>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</si>
  <si>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</si>
  <si>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</si>
  <si>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</si>
  <si>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</si>
  <si>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</si>
  <si>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</si>
  <si>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</si>
  <si>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</si>
  <si>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</si>
  <si>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</si>
  <si>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</si>
  <si>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</si>
  <si>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</si>
  <si>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</si>
  <si>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</si>
  <si>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</si>
  <si>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</si>
  <si>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</si>
  <si>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</si>
  <si>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</si>
  <si>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</si>
  <si>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</si>
  <si>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</si>
  <si>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</si>
  <si>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</si>
  <si>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</si>
  <si>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</si>
  <si>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</si>
  <si>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</si>
  <si>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</si>
  <si>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</si>
  <si>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</si>
  <si>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</si>
  <si>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</si>
  <si>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</si>
  <si>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</si>
  <si>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</si>
  <si>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</si>
  <si>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</si>
  <si>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</si>
  <si>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</si>
  <si>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</si>
  <si>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</si>
  <si>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</si>
  <si>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</si>
  <si>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</si>
  <si>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</si>
  <si>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</si>
  <si>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</si>
  <si>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</si>
  <si>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</si>
  <si>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</si>
  <si>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</si>
  <si>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</si>
  <si>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</si>
  <si>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</si>
  <si>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</si>
  <si>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</si>
  <si>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</si>
  <si>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</si>
  <si>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</si>
  <si>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</si>
  <si>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</si>
  <si>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</si>
  <si>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</si>
  <si>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</si>
  <si>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</si>
  <si>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</si>
  <si>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</si>
  <si>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</si>
  <si>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</si>
  <si>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</si>
  <si>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</si>
  <si>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</si>
  <si>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</si>
  <si>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</si>
  <si>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</si>
  <si>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</si>
  <si>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</si>
  <si>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</si>
  <si>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</si>
  <si>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</si>
  <si>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</si>
  <si>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</si>
  <si>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</si>
  <si>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</si>
  <si>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</si>
  <si>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</si>
  <si>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</si>
  <si>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</si>
  <si>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</si>
  <si>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</si>
  <si>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</si>
  <si>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</si>
  <si>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</si>
  <si>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</si>
  <si>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</si>
  <si>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</si>
  <si>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</si>
  <si>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</si>
  <si>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</si>
  <si>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</si>
  <si>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</si>
  <si>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</si>
  <si>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</si>
  <si>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</si>
  <si>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</si>
  <si>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</si>
  <si>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</si>
  <si>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</si>
  <si>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</si>
  <si>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</si>
  <si>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</si>
  <si>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</si>
  <si>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</si>
  <si>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</si>
  <si>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</si>
  <si>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</si>
  <si>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</si>
  <si>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</si>
  <si>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</si>
  <si>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</si>
  <si>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</si>
  <si>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</si>
  <si>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</si>
  <si>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</si>
  <si>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</si>
  <si>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</si>
  <si>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</si>
  <si>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</si>
  <si>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</si>
  <si>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</si>
  <si>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</si>
  <si>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</si>
  <si>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</si>
  <si>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</si>
  <si>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</si>
  <si>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</si>
  <si>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</si>
  <si>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</si>
  <si>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</si>
  <si>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</si>
  <si>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</si>
  <si>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</si>
  <si>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</si>
  <si>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</si>
  <si>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</si>
  <si>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</si>
  <si>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</si>
  <si>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</si>
  <si>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</si>
  <si>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</si>
  <si>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</si>
  <si>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</si>
  <si>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</si>
  <si>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</si>
  <si>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</si>
  <si>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</si>
  <si>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</si>
  <si>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</si>
  <si>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</si>
  <si>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</si>
  <si>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</si>
  <si>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</si>
  <si>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</si>
  <si>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</si>
  <si>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</si>
  <si>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</si>
  <si>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</si>
  <si>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</si>
  <si>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</si>
  <si>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</si>
  <si>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</si>
  <si>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</si>
  <si>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</si>
  <si>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</si>
  <si>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</si>
  <si>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</si>
  <si>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</si>
  <si>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</si>
  <si>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</si>
  <si>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</si>
  <si>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</si>
  <si>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</si>
  <si>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</si>
  <si>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</si>
  <si>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</si>
  <si>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</si>
  <si>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</si>
  <si>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</si>
  <si>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</si>
  <si>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</si>
  <si>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</si>
  <si>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</si>
  <si>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</si>
  <si>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</si>
  <si>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</si>
  <si>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</si>
  <si>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</si>
  <si>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</si>
  <si>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</si>
  <si>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</si>
  <si>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</si>
  <si>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</si>
  <si>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</si>
  <si>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</si>
  <si>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</si>
  <si>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</si>
  <si>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</si>
  <si>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</si>
  <si>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</si>
  <si>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</si>
  <si>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</si>
  <si>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</si>
  <si>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</si>
  <si>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</si>
  <si>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</si>
  <si>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</si>
  <si>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</si>
  <si>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</si>
  <si>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</si>
  <si>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</si>
  <si>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</si>
  <si>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</si>
  <si>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</si>
  <si>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</si>
  <si>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</si>
  <si>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</si>
  <si>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</si>
  <si>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</si>
  <si>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</si>
  <si>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</si>
  <si>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</si>
  <si>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</si>
  <si>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</si>
  <si>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</si>
  <si>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</si>
  <si>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</si>
  <si>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</si>
  <si>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</si>
  <si>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</si>
  <si>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</si>
  <si>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</si>
  <si>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</si>
  <si>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</si>
  <si>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</si>
  <si>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</si>
  <si>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</si>
  <si>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</si>
  <si>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</si>
  <si>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</si>
  <si>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</si>
  <si>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</si>
  <si>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</si>
  <si>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</si>
  <si>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</si>
  <si>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</si>
  <si>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</si>
  <si>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</si>
  <si>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</si>
  <si>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</si>
  <si>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</si>
  <si>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</si>
  <si>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</si>
  <si>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</si>
  <si>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</si>
  <si>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</si>
  <si>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</si>
  <si>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</si>
  <si>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</si>
  <si>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</si>
  <si>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</si>
  <si>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</si>
  <si>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</si>
  <si>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</si>
  <si>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</si>
  <si>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</si>
  <si>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</si>
  <si>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</si>
  <si>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</si>
  <si>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</si>
  <si>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</si>
  <si>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</si>
  <si>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</si>
  <si>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</si>
  <si>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</si>
  <si>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</si>
  <si>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</si>
  <si>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</si>
  <si>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</si>
  <si>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</si>
  <si>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</si>
  <si>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</si>
  <si>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</si>
  <si>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</si>
  <si>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</si>
  <si>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</si>
  <si>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</si>
  <si>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</si>
  <si>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</si>
  <si>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</si>
  <si>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</si>
  <si>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</si>
  <si>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</si>
  <si>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</si>
  <si>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</si>
  <si>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</si>
  <si>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</si>
  <si>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</si>
  <si>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</si>
  <si>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</si>
  <si>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</si>
  <si>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</si>
  <si>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</si>
  <si>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</si>
  <si>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</si>
  <si>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</si>
  <si>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</si>
  <si>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</si>
  <si>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</si>
  <si>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</si>
  <si>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</si>
  <si>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</si>
  <si>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</si>
  <si>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</si>
  <si>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</si>
  <si>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</si>
  <si>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</si>
  <si>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</si>
  <si>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</si>
  <si>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</si>
  <si>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</si>
  <si>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</si>
  <si>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</si>
  <si>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</si>
  <si>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</si>
  <si>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</si>
  <si>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</si>
  <si>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</si>
  <si>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</si>
  <si>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</si>
  <si>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</si>
  <si>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</si>
  <si>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</si>
  <si>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</si>
  <si>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</si>
  <si>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</si>
  <si>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</si>
  <si>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</si>
  <si>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</si>
  <si>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</si>
  <si>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</si>
  <si>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</si>
  <si>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</si>
  <si>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</si>
  <si>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</si>
  <si>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</si>
  <si>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</si>
  <si>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</si>
  <si>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</si>
  <si>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</si>
  <si>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</si>
  <si>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</si>
  <si>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</si>
  <si>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</si>
  <si>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</si>
  <si>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</si>
  <si>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</si>
  <si>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</si>
  <si>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</si>
  <si>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</si>
  <si>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</si>
  <si>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</si>
  <si>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</si>
  <si>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</si>
  <si>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</si>
  <si>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</si>
  <si>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</si>
  <si>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</si>
  <si>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</si>
  <si>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</si>
  <si>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</si>
  <si>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</si>
  <si>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</si>
  <si>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</si>
  <si>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</si>
  <si>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</si>
  <si>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</si>
  <si>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</si>
  <si>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</si>
  <si>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</si>
  <si>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</si>
  <si>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</si>
  <si>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</si>
  <si>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</si>
  <si>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</si>
  <si>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</si>
  <si>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</si>
  <si>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</si>
  <si>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</si>
  <si>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</si>
  <si>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</si>
  <si>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</si>
  <si>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</si>
  <si>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</si>
  <si>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</si>
  <si>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</si>
  <si>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</si>
  <si>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</si>
  <si>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</si>
  <si>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</si>
  <si>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</si>
  <si>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</si>
  <si>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</si>
  <si>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</si>
  <si>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</si>
  <si>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</si>
  <si>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</si>
  <si>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</si>
  <si>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</si>
  <si>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</si>
  <si>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</si>
  <si>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</si>
  <si>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</si>
  <si>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</si>
  <si>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</si>
  <si>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</si>
  <si>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</si>
  <si>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</si>
  <si>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</si>
  <si>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</si>
  <si>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</si>
  <si>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</si>
  <si>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</si>
  <si>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</si>
  <si>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</si>
  <si>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</si>
  <si>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</si>
  <si>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</si>
  <si>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</si>
  <si>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</si>
  <si>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</si>
  <si>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</si>
  <si>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</si>
  <si>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</si>
  <si>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</si>
  <si>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</si>
  <si>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</si>
  <si>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</si>
  <si>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</si>
  <si>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</si>
  <si>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</si>
  <si>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</si>
  <si>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</si>
  <si>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</si>
  <si>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</si>
  <si>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</si>
  <si>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</si>
  <si>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</si>
  <si>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</si>
  <si>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</si>
  <si>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</si>
  <si>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</si>
  <si>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</si>
  <si>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</si>
  <si>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</si>
  <si>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</si>
  <si>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</si>
  <si>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</si>
  <si>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</si>
  <si>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</si>
  <si>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</si>
  <si>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</si>
  <si>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</si>
  <si>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</si>
  <si>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</si>
  <si>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</si>
  <si>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</si>
  <si>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</si>
  <si>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</si>
  <si>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</si>
  <si>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</si>
  <si>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</si>
  <si>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</si>
  <si>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</si>
  <si>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</si>
  <si>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</si>
  <si>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</si>
  <si>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</si>
  <si>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</si>
  <si>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</si>
  <si>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</si>
  <si>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</si>
  <si>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</si>
  <si>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</si>
  <si>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</si>
  <si>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</si>
  <si>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</si>
  <si>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</si>
  <si>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</si>
  <si>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</si>
  <si>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</si>
  <si>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</si>
  <si>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</si>
  <si>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</si>
  <si>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</si>
  <si>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</si>
  <si>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</si>
  <si>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</si>
  <si>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</si>
  <si>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</si>
  <si>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</si>
  <si>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</si>
  <si>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</si>
  <si>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</si>
  <si>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</si>
  <si>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</si>
  <si>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</si>
  <si>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</si>
  <si>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</si>
  <si>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</si>
  <si>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</si>
  <si>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</si>
  <si>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</si>
  <si>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</si>
  <si>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</si>
  <si>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</si>
  <si>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</si>
  <si>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</si>
  <si>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</si>
  <si>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</si>
  <si>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</si>
  <si>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</si>
  <si>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</si>
  <si>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</si>
  <si>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</si>
  <si>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</si>
  <si>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</si>
  <si>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</si>
  <si>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</si>
  <si>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</si>
  <si>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</si>
  <si>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</si>
  <si>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</si>
  <si>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</si>
  <si>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</si>
  <si>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</si>
  <si>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</si>
  <si>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</si>
  <si>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</si>
  <si>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</si>
  <si>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</si>
  <si>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</si>
  <si>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</si>
  <si>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</si>
  <si>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</si>
  <si>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</si>
  <si>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</si>
  <si>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</si>
  <si>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</si>
  <si>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</si>
  <si>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</si>
  <si>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</si>
  <si>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</si>
  <si>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</si>
  <si>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</si>
  <si>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</si>
  <si>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</si>
  <si>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</si>
  <si>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</si>
  <si>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</si>
  <si>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</si>
  <si>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</si>
  <si>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</si>
  <si>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</si>
  <si>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</si>
  <si>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</si>
  <si>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</si>
  <si>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</si>
  <si>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</si>
  <si>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</si>
  <si>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</si>
  <si>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</si>
  <si>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</si>
  <si>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</si>
  <si>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</si>
  <si>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</si>
  <si>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</si>
  <si>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</si>
  <si>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</si>
  <si>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</si>
  <si>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</si>
  <si>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</si>
  <si>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</si>
  <si>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</si>
  <si>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</si>
  <si>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</si>
  <si>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</si>
  <si>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</si>
  <si>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</si>
  <si>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</si>
  <si>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</si>
  <si>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</si>
  <si>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</si>
  <si>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</si>
  <si>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</si>
  <si>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</si>
  <si>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</si>
  <si>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</si>
  <si>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</si>
  <si>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</si>
  <si>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</si>
  <si>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</si>
  <si>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</si>
  <si>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</si>
  <si>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</si>
  <si>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</si>
  <si>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</si>
  <si>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</si>
  <si>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</si>
  <si>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</si>
  <si>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</si>
  <si>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</si>
  <si>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</si>
  <si>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</si>
  <si>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</si>
  <si>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</si>
  <si>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</si>
  <si>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</si>
  <si>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</si>
  <si>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</si>
  <si>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</si>
  <si>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</si>
  <si>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</si>
  <si>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</si>
  <si>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</si>
  <si>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</si>
  <si>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</si>
  <si>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</si>
  <si>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</si>
  <si>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</si>
  <si>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</si>
  <si>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</si>
  <si>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</si>
  <si>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</si>
  <si>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</si>
  <si>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</si>
  <si>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</si>
  <si>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</si>
  <si>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</si>
  <si>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</si>
  <si>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</si>
  <si>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</si>
  <si>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</si>
  <si>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</si>
  <si>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</si>
  <si>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</si>
  <si>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</si>
  <si>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</si>
  <si>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</si>
  <si>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</si>
  <si>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</si>
  <si>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</si>
  <si>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</si>
  <si>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</si>
  <si>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</si>
  <si>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</si>
  <si>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</si>
  <si>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</si>
  <si>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</si>
  <si>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</si>
  <si>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</si>
  <si>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</si>
  <si>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</si>
  <si>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</si>
  <si>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</si>
  <si>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</si>
  <si>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</si>
  <si>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</si>
  <si>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</si>
  <si>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</si>
  <si>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</si>
  <si>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</si>
  <si>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</si>
  <si>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</si>
  <si>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</si>
  <si>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</si>
  <si>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</si>
  <si>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</si>
  <si>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</si>
  <si>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</si>
  <si>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</si>
  <si>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</si>
  <si>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</si>
  <si>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</si>
  <si>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</si>
  <si>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</si>
  <si>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</si>
  <si>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</si>
  <si>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</si>
  <si>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</si>
  <si>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</si>
  <si>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</si>
  <si>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</si>
  <si>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</si>
  <si>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</si>
  <si>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</si>
  <si>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</si>
  <si>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</si>
  <si>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</si>
  <si>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</si>
  <si>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</si>
  <si>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</si>
  <si>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</si>
  <si>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</si>
  <si>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</si>
  <si>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</si>
  <si>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</si>
  <si>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</si>
  <si>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</si>
  <si>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</si>
  <si>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</si>
  <si>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</si>
  <si>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</si>
  <si>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</si>
  <si>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</si>
  <si>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</si>
  <si>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</si>
  <si>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</si>
  <si>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</si>
  <si>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</si>
  <si>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</si>
  <si>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</si>
  <si>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</si>
  <si>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</si>
  <si>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</si>
  <si>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</si>
  <si>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</si>
  <si>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</si>
  <si>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</si>
  <si>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</si>
  <si>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</si>
  <si>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</si>
  <si>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</si>
  <si>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</si>
  <si>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</si>
  <si>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</si>
  <si>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</si>
  <si>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</si>
  <si>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</si>
  <si>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</si>
  <si>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</si>
  <si>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</si>
  <si>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</si>
  <si>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</si>
  <si>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</si>
  <si>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</si>
  <si>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</si>
  <si>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</si>
  <si>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</si>
  <si>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</si>
  <si>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</si>
  <si>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</si>
  <si>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</si>
  <si>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</si>
  <si>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</si>
  <si>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</si>
  <si>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</si>
  <si>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</si>
  <si>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</si>
  <si>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</si>
  <si>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</si>
  <si>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</si>
  <si>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</si>
  <si>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</si>
  <si>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</si>
  <si>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</si>
  <si>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</si>
  <si>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</si>
  <si>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</si>
  <si>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</si>
  <si>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</si>
  <si>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</si>
  <si>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</si>
  <si>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</si>
  <si>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</si>
  <si>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</si>
  <si>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</si>
  <si>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</si>
  <si>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</si>
  <si>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</si>
  <si>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</si>
  <si>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</si>
  <si>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</si>
  <si>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</si>
  <si>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</si>
  <si>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</si>
  <si>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</si>
  <si>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</si>
  <si>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</si>
  <si>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</si>
  <si>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</si>
  <si>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</si>
  <si>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</si>
  <si>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</si>
  <si>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</si>
  <si>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</si>
  <si>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</si>
  <si>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</si>
  <si>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</si>
  <si>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</si>
  <si>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</si>
  <si>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</si>
  <si>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</si>
  <si>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</si>
  <si>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</si>
  <si>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</si>
  <si>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</si>
  <si>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</si>
  <si>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</si>
  <si>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</si>
  <si>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</si>
  <si>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</si>
  <si>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</si>
  <si>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</si>
  <si>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</si>
  <si>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</si>
  <si>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</si>
  <si>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</si>
  <si>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</si>
  <si>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</si>
  <si>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</si>
  <si>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</si>
  <si>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</si>
  <si>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</si>
  <si>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</si>
  <si>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</si>
  <si>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</si>
  <si>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</si>
  <si>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</si>
  <si>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</si>
  <si>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</si>
  <si>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</si>
  <si>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</si>
  <si>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</si>
  <si>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</si>
  <si>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</si>
  <si>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</si>
  <si>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</si>
  <si>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</si>
  <si>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</si>
  <si>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</si>
  <si>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</si>
  <si>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</si>
  <si>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</si>
  <si>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</si>
  <si>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</si>
  <si>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</si>
  <si>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</si>
  <si>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</si>
  <si>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</si>
  <si>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</si>
  <si>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</si>
  <si>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</si>
  <si>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</si>
  <si>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</si>
  <si>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</si>
  <si>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</si>
  <si>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</si>
  <si>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</si>
  <si>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</si>
  <si>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</si>
  <si>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</si>
  <si>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</si>
  <si>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</si>
  <si>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</si>
  <si>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</si>
  <si>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</si>
  <si>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</si>
  <si>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</si>
  <si>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</si>
  <si>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</si>
  <si>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</si>
  <si>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</si>
  <si>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</si>
  <si>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</si>
  <si>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</si>
  <si>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</si>
  <si>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</si>
  <si>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</si>
  <si>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</si>
  <si>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</si>
  <si>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</si>
  <si>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</si>
  <si>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</si>
  <si>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</si>
  <si>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</si>
  <si>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</si>
  <si>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</si>
  <si>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</si>
  <si>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</si>
  <si>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</si>
  <si>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</si>
  <si>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</si>
  <si>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</si>
  <si>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</si>
  <si>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</si>
  <si>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</si>
  <si>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</si>
  <si>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</si>
  <si>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</si>
  <si>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</si>
  <si>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</si>
  <si>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</si>
  <si>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</si>
  <si>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</si>
  <si>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</si>
  <si>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</si>
  <si>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</si>
  <si>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</si>
  <si>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</si>
  <si>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</si>
  <si>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</si>
  <si>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</si>
  <si>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</si>
  <si>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</si>
  <si>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</si>
  <si>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</si>
  <si>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</si>
  <si>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</si>
  <si>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</si>
  <si>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</si>
  <si>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</si>
  <si>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</si>
  <si>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</si>
  <si>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</si>
  <si>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</si>
  <si>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</si>
  <si>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</si>
  <si>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</si>
  <si>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</si>
  <si>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</si>
  <si>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</si>
  <si>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</si>
  <si>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</si>
  <si>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</si>
  <si>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</si>
  <si>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</si>
  <si>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</si>
  <si>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</si>
  <si>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</si>
  <si>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</si>
  <si>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</si>
  <si>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</si>
  <si>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</si>
  <si>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</si>
  <si>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</si>
  <si>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</si>
  <si>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</si>
  <si>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</si>
  <si>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</si>
  <si>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</si>
  <si>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</si>
  <si>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</si>
  <si>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</si>
  <si>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</si>
  <si>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</si>
  <si>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</si>
  <si>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</si>
  <si>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</si>
  <si>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</si>
  <si>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</si>
  <si>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</si>
  <si>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</si>
  <si>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</si>
  <si>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</si>
  <si>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</si>
  <si>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</si>
  <si>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</si>
  <si>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</si>
  <si>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</si>
  <si>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</si>
  <si>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</si>
  <si>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</si>
  <si>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</si>
  <si>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</si>
  <si>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</si>
  <si>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</si>
  <si>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</si>
  <si>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</si>
  <si>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</si>
  <si>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</si>
  <si>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</si>
  <si>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</si>
  <si>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</si>
  <si>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</si>
  <si>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</si>
  <si>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</si>
  <si>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</si>
  <si>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</si>
  <si>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</si>
  <si>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</si>
  <si>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</si>
  <si>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</si>
  <si>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</si>
  <si>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</si>
  <si>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</si>
  <si>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</si>
  <si>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</si>
  <si>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</si>
  <si>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</si>
  <si>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</si>
  <si>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</si>
  <si>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</si>
  <si>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</si>
  <si>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</si>
  <si>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</si>
  <si>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</si>
  <si>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</si>
  <si>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</si>
  <si>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</si>
  <si>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</si>
  <si>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</si>
  <si>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</si>
  <si>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</si>
  <si>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</si>
  <si>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</si>
  <si>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</si>
  <si>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</si>
  <si>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</si>
  <si>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</si>
  <si>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</si>
  <si>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</si>
  <si>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</si>
  <si>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</si>
  <si>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</si>
  <si>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</si>
  <si>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</si>
  <si>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</si>
  <si>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</si>
  <si>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</si>
  <si>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</si>
  <si>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</si>
  <si>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</si>
  <si>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</si>
  <si>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</si>
  <si>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</si>
  <si>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</si>
  <si>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</si>
  <si>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</si>
  <si>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</si>
  <si>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</si>
  <si>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</si>
  <si>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</si>
  <si>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</si>
  <si>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</si>
  <si>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</si>
  <si>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</si>
  <si>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</si>
  <si>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</si>
  <si>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</si>
  <si>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</si>
  <si>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</si>
  <si>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</si>
  <si>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</si>
  <si>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</si>
  <si>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</si>
  <si>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</si>
  <si>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</si>
  <si>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</si>
  <si>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</si>
  <si>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</si>
  <si>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</si>
  <si>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</si>
  <si>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</si>
  <si>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</si>
  <si>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</si>
  <si>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</si>
  <si>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</si>
  <si>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</si>
  <si>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</si>
  <si>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</si>
  <si>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</si>
  <si>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</si>
  <si>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</si>
  <si>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</si>
  <si>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</si>
  <si>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</si>
  <si>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</si>
  <si>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</si>
  <si>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</si>
  <si>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</si>
  <si>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</si>
  <si>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</si>
  <si>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</si>
  <si>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</si>
  <si>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</si>
  <si>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</si>
  <si>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</si>
  <si>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</si>
  <si>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</si>
  <si>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</si>
  <si>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</si>
  <si>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</si>
  <si>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</si>
  <si>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</si>
  <si>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</si>
  <si>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</si>
  <si>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</si>
  <si>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</si>
  <si>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</si>
  <si>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</si>
  <si>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</si>
  <si>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</si>
  <si>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</si>
  <si>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</si>
  <si>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</si>
  <si>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</si>
  <si>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</si>
  <si>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</si>
  <si>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</si>
  <si>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</si>
  <si>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</si>
  <si>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</si>
  <si>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</si>
  <si>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</si>
  <si>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</si>
  <si>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</si>
  <si>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</si>
  <si>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</si>
  <si>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</si>
  <si>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</si>
  <si>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</si>
  <si>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</si>
  <si>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</si>
  <si>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</si>
  <si>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</si>
  <si>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</si>
  <si>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</si>
  <si>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</si>
  <si>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</si>
  <si>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</si>
  <si>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</si>
  <si>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</si>
  <si>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</si>
  <si>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</si>
  <si>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</si>
  <si>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</si>
  <si>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</si>
  <si>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</si>
  <si>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</si>
  <si>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</si>
  <si>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</si>
  <si>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</si>
  <si>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</si>
  <si>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</si>
  <si>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</si>
  <si>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</si>
  <si>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</si>
  <si>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</si>
  <si>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</si>
  <si>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</si>
  <si>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</si>
  <si>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</si>
  <si>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</si>
  <si>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</si>
  <si>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</si>
  <si>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</si>
  <si>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</si>
  <si>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</si>
  <si>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</si>
  <si>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</si>
  <si>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</si>
  <si>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</si>
  <si>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</si>
  <si>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</si>
  <si>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</si>
  <si>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</si>
  <si>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</si>
  <si>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</si>
  <si>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</si>
  <si>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</si>
  <si>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</si>
  <si>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</si>
  <si>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</si>
  <si>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</si>
  <si>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</si>
  <si>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</si>
  <si>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</si>
  <si>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</si>
  <si>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</si>
  <si>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</si>
  <si>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</si>
  <si>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</si>
  <si>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</si>
  <si>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</si>
  <si>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</si>
  <si>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</si>
  <si>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</si>
  <si>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</si>
  <si>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</si>
  <si>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</si>
  <si>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</si>
  <si>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</si>
  <si>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</si>
  <si>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</si>
  <si>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</si>
  <si>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</si>
  <si>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</si>
  <si>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</si>
  <si>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</si>
  <si>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</si>
  <si>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</si>
  <si>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</si>
  <si>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</si>
  <si>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</si>
  <si>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</si>
  <si>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</si>
  <si>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</si>
  <si>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</si>
  <si>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</si>
  <si>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</si>
  <si>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</si>
  <si>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</si>
  <si>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</si>
  <si>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</si>
  <si>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</si>
  <si>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</si>
  <si>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</si>
  <si>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</si>
  <si>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</si>
  <si>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</si>
  <si>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</si>
  <si>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</si>
  <si>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</si>
  <si>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</si>
  <si>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</si>
  <si>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</si>
  <si>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</si>
  <si>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</si>
  <si>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</si>
  <si>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</si>
  <si>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</si>
  <si>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</si>
  <si>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</si>
  <si>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</si>
  <si>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</si>
  <si>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</si>
  <si>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</si>
  <si>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</si>
  <si>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</si>
  <si>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</si>
  <si>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</si>
  <si>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</si>
  <si>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</si>
  <si>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</si>
  <si>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</si>
  <si>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</si>
  <si>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</si>
  <si>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</si>
  <si>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</si>
  <si>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</si>
  <si>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</si>
  <si>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</si>
  <si>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</si>
  <si>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</si>
  <si>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</si>
  <si>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</si>
  <si>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</si>
  <si>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</si>
  <si>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</si>
  <si>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</si>
  <si>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</si>
  <si>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</si>
  <si>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</si>
  <si>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</si>
  <si>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</si>
  <si>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</si>
  <si>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</si>
  <si>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</si>
  <si>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</si>
  <si>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</si>
  <si>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</si>
  <si>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</si>
  <si>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</si>
  <si>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</si>
  <si>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</si>
  <si>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</si>
  <si>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</si>
  <si>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</si>
  <si>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</si>
  <si>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</si>
  <si>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</si>
  <si>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</si>
  <si>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</si>
  <si>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</si>
  <si>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</si>
  <si>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</si>
  <si>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</si>
  <si>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</si>
  <si>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</si>
  <si>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</si>
  <si>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</si>
  <si>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</si>
  <si>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</si>
  <si>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</si>
  <si>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</si>
  <si>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</si>
  <si>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</si>
  <si>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</si>
  <si>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</si>
  <si>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</si>
  <si>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</si>
  <si>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</si>
  <si>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</si>
  <si>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</si>
  <si>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</si>
  <si>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</si>
  <si>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</si>
  <si>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</si>
  <si>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</si>
  <si>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</si>
  <si>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</si>
  <si>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</si>
  <si>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</si>
  <si>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</si>
  <si>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</si>
  <si>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</si>
  <si>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</si>
  <si>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</si>
  <si>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</si>
  <si>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</si>
  <si>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</si>
  <si>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</si>
  <si>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</si>
  <si>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</si>
  <si>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</si>
  <si>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</si>
  <si>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</si>
  <si>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</si>
  <si>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</si>
  <si>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</si>
  <si>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</si>
  <si>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</si>
  <si>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</si>
  <si>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</si>
  <si>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</si>
  <si>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</si>
  <si>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</si>
  <si>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</si>
  <si>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</si>
  <si>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</si>
  <si>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</si>
  <si>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</si>
  <si>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</si>
  <si>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</si>
  <si>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</si>
  <si>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</si>
  <si>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</si>
  <si>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</si>
  <si>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</si>
  <si>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</si>
  <si>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</si>
  <si>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</si>
  <si>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</si>
  <si>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</si>
  <si>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</si>
  <si>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</si>
  <si>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</si>
  <si>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</si>
  <si>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</si>
  <si>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</si>
  <si>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</si>
  <si>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</si>
  <si>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</si>
  <si>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</si>
  <si>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</si>
  <si>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</si>
  <si>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</si>
  <si>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</si>
  <si>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</si>
  <si>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</si>
  <si>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</si>
  <si>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</si>
  <si>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</si>
  <si>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</si>
  <si>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</si>
  <si>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</si>
  <si>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</si>
  <si>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</si>
  <si>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</si>
  <si>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</si>
  <si>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</si>
  <si>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</si>
  <si>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</si>
  <si>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</si>
  <si>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</si>
  <si>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</si>
  <si>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</si>
  <si>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</si>
  <si>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</si>
  <si>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</si>
  <si>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</si>
  <si>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</si>
  <si>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</si>
  <si>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</si>
  <si>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</si>
  <si>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</si>
  <si>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</si>
  <si>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</si>
  <si>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</si>
  <si>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</si>
  <si>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</si>
  <si>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</si>
  <si>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</si>
  <si>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</si>
  <si>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</si>
  <si>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</si>
  <si>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</si>
  <si>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</si>
  <si>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</si>
  <si>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</si>
  <si>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</si>
  <si>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</si>
  <si>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</si>
  <si>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</si>
  <si>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</si>
  <si>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</si>
  <si>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</si>
  <si>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</si>
  <si>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</si>
  <si>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</si>
  <si>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</si>
  <si>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</si>
  <si>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</si>
  <si>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</si>
  <si>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</si>
  <si>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</si>
  <si>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</si>
  <si>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</si>
  <si>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</si>
  <si>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</si>
  <si>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</si>
  <si>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</si>
  <si>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</si>
  <si>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</si>
  <si>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</si>
  <si>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</si>
  <si>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</si>
  <si>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</si>
  <si>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</si>
  <si>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</si>
  <si>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</si>
  <si>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</si>
  <si>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</si>
  <si>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</si>
  <si>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</si>
  <si>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</si>
  <si>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</si>
  <si>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</si>
  <si>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</si>
  <si>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</si>
  <si>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</si>
  <si>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</si>
  <si>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</si>
  <si>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</si>
  <si>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</si>
  <si>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</si>
  <si>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</si>
  <si>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</si>
  <si>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</si>
  <si>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</si>
  <si>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</si>
  <si>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</si>
  <si>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</si>
  <si>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</si>
  <si>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</si>
  <si>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</si>
  <si>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</si>
  <si>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</si>
  <si>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</si>
  <si>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</si>
  <si>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</si>
  <si>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</si>
  <si>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</si>
  <si>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</si>
  <si>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</si>
  <si>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</si>
  <si>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</si>
  <si>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</si>
  <si>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</si>
  <si>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</si>
  <si>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</si>
  <si>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</si>
  <si>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</si>
  <si>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</si>
  <si>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</si>
  <si>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</si>
  <si>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</si>
  <si>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</si>
  <si>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</si>
  <si>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</si>
  <si>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</si>
  <si>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</si>
  <si>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</si>
  <si>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</si>
  <si>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</si>
  <si>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</si>
  <si>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</si>
  <si>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</si>
  <si>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</si>
  <si>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</si>
  <si>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</si>
  <si>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</si>
  <si>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</si>
  <si>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</si>
  <si>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</si>
  <si>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</si>
  <si>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</si>
  <si>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</si>
  <si>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</si>
  <si>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</si>
  <si>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</si>
  <si>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</si>
  <si>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</si>
  <si>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</si>
  <si>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</si>
  <si>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</si>
  <si>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</si>
  <si>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</si>
  <si>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</si>
  <si>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</si>
  <si>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</si>
  <si>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</si>
  <si>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</si>
  <si>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</si>
  <si>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</si>
  <si>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</si>
  <si>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</si>
  <si>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</si>
  <si>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</si>
  <si>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</si>
  <si>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</si>
  <si>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</si>
  <si>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</si>
  <si>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</si>
  <si>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</si>
  <si>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</si>
  <si>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</si>
  <si>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</si>
  <si>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</si>
  <si>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</si>
  <si>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</si>
  <si>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</si>
  <si>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</si>
  <si>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</si>
  <si>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</si>
  <si>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</si>
  <si>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</si>
  <si>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</si>
  <si>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</si>
  <si>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</si>
  <si>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</si>
  <si>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</si>
  <si>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</si>
  <si>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</si>
  <si>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</si>
  <si>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</si>
  <si>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</si>
  <si>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</si>
  <si>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</si>
  <si>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</si>
  <si>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</si>
  <si>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</si>
  <si>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</si>
  <si>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</si>
  <si>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</si>
  <si>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</si>
  <si>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</si>
  <si>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</si>
  <si>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</si>
  <si>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</si>
  <si>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</si>
  <si>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</si>
  <si>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</si>
  <si>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</si>
  <si>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</si>
  <si>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</si>
  <si>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</si>
  <si>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</si>
  <si>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</si>
  <si>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</si>
  <si>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</si>
  <si>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</si>
  <si>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</si>
  <si>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</si>
  <si>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</si>
  <si>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</si>
  <si>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</si>
  <si>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</si>
  <si>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</si>
  <si>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</si>
  <si>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</si>
  <si>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</si>
  <si>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</si>
  <si>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</si>
  <si>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</si>
  <si>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</si>
  <si>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</si>
  <si>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</si>
  <si>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</si>
  <si>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</si>
  <si>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</si>
  <si>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</si>
  <si>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</si>
  <si>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</si>
  <si>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</si>
  <si>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</si>
  <si>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</si>
  <si>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</si>
  <si>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</si>
  <si>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</si>
  <si>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</si>
  <si>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</si>
  <si>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</si>
  <si>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</si>
  <si>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</si>
  <si>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</si>
  <si>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</si>
  <si>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</si>
  <si>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</si>
  <si>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</si>
  <si>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</si>
  <si>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</si>
  <si>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</si>
  <si>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</si>
  <si>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</si>
  <si>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</si>
  <si>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</si>
  <si>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</si>
  <si>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</si>
  <si>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</si>
  <si>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</si>
  <si>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</si>
  <si>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</si>
  <si>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</si>
  <si>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</si>
  <si>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</si>
  <si>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</si>
  <si>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</si>
  <si>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</si>
  <si>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</si>
  <si>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</si>
  <si>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</si>
  <si>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</si>
  <si>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</si>
  <si>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</si>
  <si>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</si>
  <si>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</si>
  <si>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</si>
  <si>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</si>
  <si>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</si>
  <si>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</si>
  <si>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</si>
  <si>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</si>
  <si>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</si>
  <si>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</si>
  <si>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</si>
  <si>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</si>
  <si>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</si>
  <si>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</si>
  <si>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</si>
  <si>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</si>
  <si>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</si>
  <si>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</si>
  <si>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</si>
  <si>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</si>
  <si>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</si>
  <si>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</si>
  <si>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</si>
  <si>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</si>
  <si>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</si>
  <si>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</si>
  <si>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</si>
  <si>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</si>
  <si>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</si>
  <si>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</si>
  <si>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</si>
  <si>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</si>
  <si>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</si>
  <si>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</si>
  <si>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</si>
  <si>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</si>
  <si>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</si>
  <si>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</si>
  <si>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</si>
  <si>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</si>
  <si>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</si>
  <si>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</si>
  <si>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</si>
  <si>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</si>
  <si>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</si>
  <si>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</si>
  <si>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</si>
  <si>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</si>
  <si>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</si>
  <si>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</si>
  <si>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</si>
  <si>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</si>
  <si>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</si>
  <si>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</si>
  <si>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</si>
  <si>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</si>
  <si>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</si>
  <si>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</si>
  <si>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</si>
  <si>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</si>
  <si>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</si>
  <si>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</si>
  <si>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</si>
  <si>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</si>
  <si>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</si>
  <si>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</si>
  <si>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</si>
  <si>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</si>
  <si>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</si>
  <si>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</si>
  <si>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</si>
  <si>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</si>
  <si>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</si>
  <si>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</si>
  <si>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</si>
  <si>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</si>
  <si>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</si>
  <si>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</si>
  <si>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</si>
  <si>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</si>
  <si>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</si>
  <si>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</si>
  <si>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</si>
  <si>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</si>
  <si>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</si>
  <si>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</si>
  <si>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</si>
  <si>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</si>
  <si>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</si>
  <si>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</si>
  <si>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</si>
  <si>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</si>
  <si>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</si>
  <si>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</si>
  <si>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</si>
  <si>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</si>
  <si>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</si>
  <si>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</si>
  <si>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</si>
  <si>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</si>
  <si>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</si>
  <si>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</si>
  <si>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</si>
  <si>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</si>
  <si>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</si>
  <si>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</si>
  <si>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</si>
  <si>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</si>
  <si>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</si>
  <si>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</si>
  <si>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</si>
  <si>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</si>
  <si>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</si>
  <si>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</si>
  <si>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</si>
  <si>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</si>
  <si>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</si>
  <si>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</si>
  <si>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</si>
  <si>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</si>
  <si>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</si>
  <si>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</si>
  <si>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</si>
  <si>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</si>
  <si>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</si>
  <si>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</si>
  <si>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</si>
  <si>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</si>
  <si>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</si>
  <si>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</si>
  <si>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</si>
  <si>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</si>
  <si>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</si>
  <si>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</si>
  <si>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</si>
  <si>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</si>
  <si>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</si>
  <si>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</si>
  <si>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</si>
  <si>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</si>
  <si>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</si>
  <si>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</si>
  <si>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</si>
  <si>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</si>
  <si>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</si>
  <si>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</si>
  <si>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</si>
  <si>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</si>
  <si>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</si>
  <si>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</si>
  <si>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</si>
  <si>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</si>
  <si>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</si>
  <si>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</si>
  <si>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</si>
  <si>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</si>
  <si>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</si>
  <si>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</si>
  <si>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</si>
  <si>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</si>
  <si>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</si>
  <si>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</si>
  <si>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</si>
  <si>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</si>
  <si>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</si>
  <si>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</si>
  <si>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</si>
  <si>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</si>
  <si>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</si>
  <si>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</si>
  <si>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</si>
  <si>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</si>
  <si>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</si>
  <si>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</si>
  <si>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</si>
  <si>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</si>
  <si>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</si>
  <si>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</si>
  <si>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</si>
  <si>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</si>
  <si>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</si>
  <si>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</si>
  <si>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</si>
  <si>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</si>
  <si>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</si>
  <si>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</si>
  <si>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</si>
  <si>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</si>
  <si>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</si>
  <si>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</si>
  <si>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</si>
  <si>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</si>
  <si>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</si>
  <si>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</si>
  <si>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</si>
  <si>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</si>
  <si>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</si>
  <si>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</si>
  <si>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</si>
  <si>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</si>
  <si>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</si>
  <si>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</si>
  <si>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</si>
  <si>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</si>
  <si>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</si>
  <si>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</si>
  <si>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</si>
  <si>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</si>
  <si>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</si>
  <si>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</si>
  <si>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</si>
  <si>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</si>
  <si>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</si>
  <si>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</si>
  <si>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</si>
  <si>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</si>
  <si>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</si>
  <si>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</si>
  <si>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</si>
  <si>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</si>
  <si>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</si>
  <si>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</si>
  <si>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</si>
  <si>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</si>
  <si>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</si>
  <si>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</si>
  <si>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</si>
  <si>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</si>
  <si>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</si>
  <si>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</si>
  <si>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</si>
  <si>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</si>
  <si>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</si>
  <si>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</si>
  <si>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</si>
  <si>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</si>
  <si>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</si>
  <si>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</si>
  <si>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</si>
  <si>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</si>
  <si>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</si>
  <si>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</si>
  <si>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</si>
  <si>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</si>
  <si>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</si>
  <si>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</si>
  <si>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</si>
  <si>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</si>
  <si>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</si>
  <si>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</si>
  <si>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</si>
  <si>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</si>
  <si>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</si>
  <si>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</si>
  <si>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</si>
  <si>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</si>
  <si>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</si>
  <si>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</si>
  <si>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</si>
  <si>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</si>
  <si>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</si>
  <si>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</si>
  <si>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</si>
  <si>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</si>
  <si>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</si>
  <si>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</si>
  <si>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</si>
  <si>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</si>
  <si>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</si>
  <si>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</si>
  <si>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</si>
  <si>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</si>
  <si>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</si>
  <si>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</si>
  <si>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</si>
  <si>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</si>
  <si>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</si>
  <si>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</si>
  <si>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</si>
  <si>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</si>
  <si>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</si>
  <si>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</si>
  <si>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</si>
  <si>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</si>
  <si>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</si>
  <si>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</si>
  <si>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</si>
  <si>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</si>
  <si>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</si>
  <si>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</si>
  <si>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</si>
  <si>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</si>
  <si>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</si>
  <si>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</si>
  <si>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</si>
  <si>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</si>
  <si>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</si>
  <si>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</si>
  <si>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</si>
  <si>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</si>
  <si>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</si>
  <si>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</si>
  <si>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</si>
  <si>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</si>
  <si>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</si>
  <si>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</si>
  <si>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</si>
  <si>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</si>
  <si>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</si>
  <si>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</si>
  <si>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</si>
  <si>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</si>
  <si>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</si>
  <si>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</si>
  <si>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</si>
  <si>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</si>
  <si>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</si>
  <si>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</si>
  <si>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</si>
  <si>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</si>
  <si>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</si>
  <si>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</si>
  <si>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</si>
  <si>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</si>
  <si>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</si>
  <si>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</si>
  <si>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</si>
  <si>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</si>
  <si>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</si>
  <si>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</si>
  <si>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</si>
  <si>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</si>
  <si>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</si>
  <si>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</si>
  <si>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</si>
  <si>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</si>
  <si>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</si>
  <si>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</si>
  <si>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</si>
  <si>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</si>
  <si>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</si>
  <si>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</si>
  <si>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</si>
  <si>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</si>
  <si>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</si>
  <si>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</si>
  <si>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</si>
  <si>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</si>
  <si>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</si>
  <si>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</si>
  <si>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</si>
  <si>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</si>
  <si>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</si>
  <si>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</si>
  <si>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</si>
  <si>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</si>
  <si>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</si>
  <si>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</si>
  <si>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</si>
  <si>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</si>
  <si>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</si>
  <si>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</si>
  <si>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</si>
  <si>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</si>
  <si>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</si>
  <si>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</si>
  <si>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</si>
  <si>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</si>
  <si>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</si>
  <si>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</si>
  <si>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</si>
  <si>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</si>
  <si>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</si>
  <si>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</si>
  <si>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</si>
  <si>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</si>
  <si>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</si>
  <si>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</si>
  <si>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</si>
  <si>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</si>
  <si>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</si>
  <si>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</si>
  <si>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</si>
  <si>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</si>
  <si>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</si>
  <si>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</si>
  <si>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</si>
  <si>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</si>
  <si>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</si>
  <si>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</si>
  <si>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</si>
  <si>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</si>
  <si>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</si>
  <si>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</si>
  <si>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</si>
  <si>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</si>
  <si>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</si>
  <si>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</si>
  <si>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</si>
  <si>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</si>
  <si>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</si>
  <si>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</si>
  <si>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</si>
  <si>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</si>
  <si>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</si>
  <si>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</si>
  <si>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</si>
  <si>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</si>
  <si>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</si>
  <si>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</si>
  <si>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</si>
  <si>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</si>
  <si>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</si>
  <si>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</si>
  <si>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</si>
  <si>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</si>
  <si>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</si>
  <si>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</si>
  <si>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</si>
  <si>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</si>
  <si>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</si>
  <si>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</si>
  <si>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</si>
  <si>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</si>
  <si>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</si>
  <si>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</si>
  <si>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</si>
  <si>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</si>
  <si>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</si>
  <si>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</si>
  <si>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</si>
  <si>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</si>
  <si>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</si>
  <si>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</si>
  <si>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</si>
  <si>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</si>
  <si>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</si>
  <si>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</si>
  <si>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</si>
  <si>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</si>
  <si>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</si>
  <si>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</si>
  <si>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</si>
  <si>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</si>
  <si>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</si>
  <si>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</si>
  <si>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</si>
  <si>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</si>
  <si>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</si>
  <si>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</si>
  <si>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</si>
  <si>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</si>
  <si>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</si>
  <si>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</si>
  <si>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</si>
  <si>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</si>
  <si>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</si>
  <si>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</si>
  <si>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</si>
  <si>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</si>
  <si>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</si>
  <si>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</si>
  <si>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</si>
  <si>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</si>
  <si>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</si>
  <si>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</si>
  <si>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</si>
  <si>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</si>
  <si>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</si>
  <si>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</si>
  <si>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</si>
  <si>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</si>
  <si>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</si>
  <si>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</si>
  <si>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</si>
  <si>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</si>
  <si>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</si>
  <si>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</si>
  <si>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</si>
  <si>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</si>
  <si>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</si>
  <si>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</si>
  <si>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</si>
  <si>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</si>
  <si>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</si>
  <si>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</si>
  <si>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</si>
  <si>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</si>
  <si>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</si>
  <si>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</si>
  <si>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</si>
  <si>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</si>
  <si>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</si>
  <si>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</si>
  <si>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</si>
  <si>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</si>
  <si>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</si>
  <si>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</si>
  <si>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</si>
  <si>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</si>
  <si>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</si>
  <si>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</si>
  <si>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</si>
  <si>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</si>
  <si>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</si>
  <si>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</si>
  <si>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</si>
  <si>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</si>
  <si>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</si>
  <si>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</si>
  <si>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</si>
  <si>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</si>
  <si>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</si>
  <si>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</si>
  <si>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</si>
  <si>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</si>
  <si>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</si>
  <si>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</si>
  <si>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</si>
  <si>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</si>
  <si>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</si>
  <si>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</si>
  <si>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</si>
  <si>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</si>
  <si>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</si>
  <si>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</si>
  <si>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</si>
  <si>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</si>
  <si>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</si>
  <si>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</si>
  <si>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</si>
  <si>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</si>
  <si>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</si>
  <si>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</si>
  <si>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</si>
  <si>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</si>
  <si>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</si>
  <si>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</si>
  <si>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</si>
  <si>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</si>
  <si>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</si>
  <si>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</si>
  <si>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</si>
  <si>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</si>
  <si>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</si>
  <si>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</si>
  <si>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</si>
  <si>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</si>
  <si>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</si>
  <si>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</si>
  <si>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</si>
  <si>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</si>
  <si>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</si>
  <si>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</si>
  <si>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</si>
  <si>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</si>
  <si>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</si>
  <si>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</si>
  <si>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</si>
  <si>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</si>
  <si>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</si>
  <si>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</si>
  <si>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</si>
  <si>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</si>
  <si>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</si>
  <si>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</si>
  <si>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</si>
  <si>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</si>
  <si>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</si>
  <si>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</si>
  <si>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</si>
  <si>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</si>
  <si>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</si>
  <si>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</si>
  <si>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</si>
  <si>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</si>
  <si>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</si>
  <si>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</si>
  <si>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</si>
  <si>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</si>
  <si>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</si>
  <si>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</si>
  <si>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</si>
  <si>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</si>
  <si>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</si>
  <si>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</si>
  <si>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</si>
  <si>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</si>
  <si>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</si>
  <si>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</si>
  <si>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</si>
  <si>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</si>
  <si>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</si>
  <si>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</si>
  <si>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</si>
  <si>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</si>
  <si>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</si>
  <si>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</si>
  <si>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</si>
  <si>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</si>
  <si>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</si>
  <si>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</si>
  <si>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</si>
  <si>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</si>
  <si>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</si>
  <si>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</si>
  <si>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</si>
  <si>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</si>
  <si>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</si>
  <si>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</si>
  <si>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</si>
  <si>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</si>
  <si>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</si>
  <si>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</si>
  <si>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</si>
  <si>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</si>
  <si>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</si>
  <si>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</si>
  <si>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</si>
  <si>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</si>
  <si>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</si>
  <si>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</si>
  <si>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</si>
  <si>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</si>
  <si>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</si>
  <si>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</si>
  <si>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</si>
  <si>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</si>
  <si>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</si>
  <si>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</si>
  <si>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</si>
  <si>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</si>
  <si>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</si>
  <si>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</si>
  <si>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</si>
  <si>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</si>
  <si>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</si>
  <si>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</si>
  <si>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</si>
  <si>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</si>
  <si>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</si>
  <si>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</si>
  <si>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</si>
  <si>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</si>
  <si>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</si>
  <si>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</si>
  <si>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</si>
  <si>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</si>
  <si>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</si>
  <si>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</si>
  <si>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</si>
  <si>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</si>
  <si>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</si>
  <si>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</si>
  <si>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</si>
  <si>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</si>
  <si>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</si>
  <si>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</si>
  <si>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</si>
  <si>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</si>
  <si>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</si>
  <si>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</si>
  <si>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</si>
  <si>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</si>
  <si>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</si>
  <si>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</si>
  <si>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</si>
  <si>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</si>
  <si>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</si>
  <si>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</si>
  <si>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</si>
  <si>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</si>
  <si>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</si>
  <si>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</si>
  <si>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</si>
  <si>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</si>
  <si>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</si>
  <si>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</si>
  <si>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</si>
  <si>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</si>
  <si>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</si>
  <si>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</si>
  <si>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</si>
  <si>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</si>
  <si>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</si>
  <si>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</si>
  <si>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</si>
  <si>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</si>
  <si>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</si>
  <si>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</si>
  <si>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</si>
  <si>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</si>
  <si>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</si>
  <si>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</si>
  <si>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</si>
  <si>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</si>
  <si>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</si>
  <si>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</si>
  <si>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</si>
  <si>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</si>
  <si>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</si>
  <si>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</si>
  <si>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</si>
  <si>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</si>
  <si>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</si>
  <si>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</si>
  <si>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</si>
  <si>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</si>
  <si>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</si>
  <si>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</si>
  <si>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</si>
  <si>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</si>
  <si>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</si>
  <si>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</si>
  <si>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</si>
  <si>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</si>
  <si>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</si>
  <si>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</si>
  <si>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</si>
  <si>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</si>
  <si>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</si>
  <si>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</si>
  <si>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</si>
  <si>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</si>
  <si>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</si>
  <si>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</si>
  <si>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</si>
  <si>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</si>
  <si>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</si>
  <si>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</si>
  <si>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</si>
  <si>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</si>
  <si>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</si>
  <si>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</si>
  <si>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</si>
  <si>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</si>
  <si>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</si>
  <si>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</si>
  <si>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</si>
  <si>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</si>
  <si>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</si>
  <si>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</si>
  <si>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</si>
  <si>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</si>
  <si>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</si>
  <si>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</si>
  <si>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</si>
  <si>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</si>
  <si>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</si>
  <si>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</si>
  <si>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</si>
  <si>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</si>
  <si>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</si>
  <si>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</si>
  <si>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</si>
  <si>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</si>
  <si>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</si>
  <si>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</si>
  <si>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</si>
  <si>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</si>
  <si>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</si>
  <si>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</si>
  <si>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</si>
  <si>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</si>
  <si>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</si>
  <si>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</si>
  <si>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</si>
  <si>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</si>
  <si>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</si>
  <si>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</si>
  <si>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</si>
  <si>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</si>
  <si>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</si>
  <si>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</si>
  <si>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</si>
  <si>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</si>
  <si>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</si>
  <si>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</si>
  <si>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</si>
  <si>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</si>
  <si>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</si>
  <si>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</si>
  <si>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</si>
  <si>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</si>
  <si>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</si>
  <si>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</si>
  <si>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</si>
  <si>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</si>
  <si>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</si>
  <si>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</si>
  <si>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</si>
  <si>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</si>
  <si>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</si>
  <si>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</si>
  <si>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</si>
  <si>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</si>
  <si>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</si>
  <si>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</si>
  <si>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</si>
  <si>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</si>
  <si>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</si>
  <si>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</si>
  <si>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</si>
  <si>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</si>
  <si>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</si>
  <si>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</si>
  <si>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</si>
  <si>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</si>
  <si>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</si>
  <si>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</si>
  <si>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</si>
  <si>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</si>
  <si>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</si>
  <si>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</si>
  <si>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</si>
  <si>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</si>
  <si>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</si>
  <si>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</si>
  <si>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</si>
  <si>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</si>
  <si>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</si>
  <si>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</si>
  <si>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</si>
  <si>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</si>
  <si>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</si>
  <si>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</si>
  <si>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</si>
  <si>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</si>
  <si>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</si>
  <si>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</si>
  <si>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</si>
  <si>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</si>
  <si>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</si>
  <si>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</si>
  <si>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</si>
  <si>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</si>
  <si>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</si>
  <si>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</si>
  <si>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</si>
  <si>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</si>
  <si>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</si>
  <si>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</si>
  <si>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</si>
  <si>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</si>
  <si>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</si>
  <si>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</si>
  <si>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</si>
  <si>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</si>
  <si>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</si>
  <si>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</si>
  <si>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</si>
  <si>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</si>
  <si>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</si>
  <si>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</si>
  <si>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</si>
  <si>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</si>
  <si>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</si>
  <si>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</si>
  <si>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</si>
  <si>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</si>
  <si>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</si>
  <si>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</si>
  <si>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</si>
  <si>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</si>
  <si>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</si>
  <si>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</si>
  <si>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</si>
  <si>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</si>
  <si>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</si>
  <si>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</si>
  <si>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</si>
  <si>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</si>
  <si>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</si>
  <si>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</si>
  <si>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</si>
  <si>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</si>
  <si>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</si>
  <si>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</si>
  <si>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</si>
  <si>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</si>
  <si>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</si>
  <si>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</si>
  <si>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</si>
  <si>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</si>
  <si>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</si>
  <si>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</si>
  <si>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</si>
  <si>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</si>
  <si>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</si>
  <si>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</si>
  <si>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</si>
  <si>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</si>
  <si>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</si>
  <si>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</si>
  <si>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</si>
  <si>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</si>
  <si>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</si>
  <si>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</si>
  <si>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</si>
  <si>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</si>
  <si>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</si>
  <si>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</si>
  <si>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</si>
  <si>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</si>
  <si>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</si>
  <si>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</si>
  <si>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</si>
  <si>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</si>
  <si>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</si>
  <si>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</si>
  <si>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</si>
  <si>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</si>
  <si>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</si>
  <si>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</si>
  <si>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</si>
  <si>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</si>
  <si>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</si>
  <si>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</si>
  <si>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</si>
  <si>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</si>
  <si>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</si>
  <si>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</si>
  <si>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</si>
  <si>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</si>
  <si>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</si>
  <si>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</si>
  <si>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</si>
  <si>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</si>
  <si>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</si>
  <si>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</si>
  <si>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</si>
  <si>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</si>
  <si>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</si>
  <si>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</si>
  <si>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</si>
  <si>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</si>
  <si>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</si>
  <si>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</si>
  <si>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</si>
  <si>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</si>
  <si>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</si>
  <si>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</si>
  <si>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</si>
  <si>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</si>
  <si>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</si>
  <si>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</si>
  <si>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</si>
  <si>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</si>
  <si>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</si>
  <si>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</si>
  <si>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</si>
  <si>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</si>
  <si>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</si>
  <si>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</si>
  <si>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</si>
  <si>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</si>
  <si>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</si>
  <si>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</si>
  <si>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</si>
  <si>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</si>
  <si>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</si>
  <si>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</si>
  <si>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</si>
  <si>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</si>
  <si>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</si>
  <si>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</si>
  <si>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</si>
  <si>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</si>
  <si>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</si>
  <si>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</si>
  <si>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</si>
  <si>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</si>
  <si>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</si>
  <si>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</si>
  <si>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</si>
  <si>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</si>
  <si>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</si>
  <si>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</si>
  <si>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</si>
  <si>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</si>
  <si>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</si>
  <si>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</si>
  <si>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</si>
  <si>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</si>
  <si>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</si>
  <si>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</si>
  <si>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</si>
  <si>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</si>
  <si>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</si>
  <si>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</si>
  <si>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</si>
  <si>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</si>
  <si>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</si>
  <si>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</si>
  <si>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</si>
  <si>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</si>
  <si>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</si>
  <si>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</si>
  <si>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</si>
  <si>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</si>
  <si>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</si>
  <si>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</si>
  <si>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</si>
  <si>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</si>
  <si>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</si>
  <si>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</si>
  <si>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</si>
  <si>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</si>
  <si>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</si>
  <si>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</si>
  <si>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</si>
  <si>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</si>
  <si>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</si>
  <si>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</si>
  <si>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</si>
  <si>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</si>
  <si>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</si>
  <si>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</si>
  <si>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</si>
  <si>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</si>
  <si>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</si>
  <si>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</si>
  <si>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</si>
  <si>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</si>
  <si>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</si>
  <si>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</si>
  <si>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</si>
  <si>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</si>
  <si>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</si>
  <si>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</si>
  <si>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</si>
  <si>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</si>
  <si>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</si>
  <si>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</si>
  <si>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</si>
  <si>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</si>
  <si>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</si>
  <si>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</si>
  <si>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</si>
  <si>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</si>
  <si>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</si>
  <si>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</si>
  <si>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</si>
  <si>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</si>
  <si>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</si>
  <si>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</si>
  <si>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</si>
  <si>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</si>
  <si>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</si>
  <si>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</si>
  <si>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</si>
  <si>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</si>
  <si>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</si>
  <si>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</si>
  <si>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</si>
  <si>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</si>
  <si>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</si>
  <si>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</si>
  <si>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</si>
  <si>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</si>
  <si>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</si>
  <si>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</si>
  <si>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</si>
  <si>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</si>
  <si>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</si>
  <si>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</si>
  <si>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</si>
  <si>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</si>
  <si>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</si>
  <si>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</si>
  <si>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</si>
  <si>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</si>
  <si>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</si>
  <si>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</si>
  <si>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</si>
  <si>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</si>
  <si>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</si>
  <si>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</si>
  <si>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</si>
  <si>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</si>
  <si>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</si>
  <si>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</si>
  <si>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</si>
  <si>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</si>
  <si>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</si>
  <si>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</si>
  <si>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</si>
  <si>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</si>
  <si>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</si>
  <si>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</si>
  <si>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</si>
  <si>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</si>
  <si>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</si>
  <si>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</si>
  <si>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</si>
  <si>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</si>
  <si>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</si>
  <si>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</si>
  <si>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</si>
  <si>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</si>
  <si>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</si>
  <si>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</si>
  <si>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</si>
  <si>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</si>
  <si>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</si>
  <si>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</si>
  <si>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</si>
  <si>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</si>
  <si>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</si>
  <si>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</si>
  <si>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</si>
  <si>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</si>
  <si>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</si>
  <si>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</si>
  <si>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</si>
  <si>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</si>
  <si>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</si>
  <si>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</si>
  <si>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</si>
  <si>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</si>
  <si>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</si>
  <si>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</si>
  <si>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</si>
  <si>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</si>
  <si>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</si>
  <si>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</si>
  <si>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</si>
  <si>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</si>
  <si>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</si>
  <si>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</si>
  <si>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</si>
  <si>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</si>
  <si>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</si>
  <si>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</si>
  <si>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</si>
  <si>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</si>
  <si>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</si>
  <si>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</si>
  <si>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</si>
  <si>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</si>
  <si>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</si>
  <si>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</si>
  <si>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</si>
  <si>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</si>
  <si>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</si>
  <si>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</si>
  <si>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</si>
  <si>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</si>
  <si>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</si>
  <si>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</si>
  <si>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</si>
  <si>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</si>
  <si>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</si>
  <si>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</si>
  <si>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</si>
  <si>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</si>
  <si>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</si>
  <si>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</si>
  <si>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</si>
  <si>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</si>
  <si>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</si>
  <si>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</si>
  <si>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</si>
  <si>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</si>
  <si>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</si>
  <si>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</si>
  <si>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</si>
  <si>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</si>
  <si>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</si>
  <si>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</si>
  <si>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</si>
  <si>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</si>
  <si>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</si>
  <si>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</si>
  <si>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</si>
  <si>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</si>
  <si>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</si>
  <si>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</si>
  <si>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</si>
  <si>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</si>
  <si>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</si>
  <si>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</si>
  <si>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</si>
  <si>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</si>
  <si>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</si>
  <si>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</si>
  <si>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</si>
  <si>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</si>
  <si>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</si>
  <si>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</si>
  <si>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</si>
  <si>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</si>
  <si>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</si>
  <si>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</si>
  <si>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</si>
  <si>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</si>
  <si>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</si>
  <si>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</si>
  <si>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</si>
  <si>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</si>
  <si>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</si>
  <si>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</si>
  <si>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</si>
  <si>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</si>
  <si>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</si>
  <si>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</si>
  <si>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</si>
  <si>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</si>
  <si>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</si>
  <si>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</si>
  <si>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</si>
  <si>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</si>
  <si>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</si>
  <si>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</si>
  <si>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</si>
  <si>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</si>
  <si>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</si>
  <si>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</si>
  <si>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</si>
  <si>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</si>
  <si>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</si>
  <si>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</si>
  <si>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</si>
  <si>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</si>
  <si>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</si>
  <si>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</si>
  <si>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</si>
  <si>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</si>
  <si>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</si>
  <si>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</si>
  <si>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</si>
  <si>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</si>
  <si>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</si>
  <si>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</si>
  <si>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</si>
  <si>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</si>
  <si>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</si>
  <si>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</si>
  <si>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</si>
  <si>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</si>
  <si>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</si>
  <si>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</si>
  <si>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</si>
  <si>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</si>
  <si>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</si>
  <si>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</si>
  <si>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</si>
  <si>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</si>
  <si>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</si>
  <si>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</si>
  <si>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</si>
  <si>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</si>
  <si>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</si>
  <si>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</si>
  <si>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</si>
  <si>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</si>
  <si>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</si>
  <si>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</si>
  <si>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</si>
  <si>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</si>
  <si>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</si>
  <si>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</si>
  <si>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</si>
  <si>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</si>
  <si>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</si>
  <si>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</si>
  <si>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</si>
  <si>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</si>
  <si>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</si>
  <si>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</si>
  <si>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</si>
  <si>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</si>
  <si>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</si>
  <si>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</si>
  <si>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</si>
  <si>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</si>
  <si>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</si>
  <si>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</si>
  <si>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</si>
  <si>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</si>
  <si>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</si>
  <si>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</si>
  <si>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</si>
  <si>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</si>
  <si>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</si>
  <si>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</si>
  <si>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</si>
  <si>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</si>
  <si>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</si>
  <si>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</si>
  <si>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</si>
  <si>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</si>
  <si>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</si>
  <si>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</si>
  <si>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</si>
  <si>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</si>
  <si>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</si>
  <si>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</si>
  <si>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</si>
  <si>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</si>
  <si>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</si>
  <si>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</si>
  <si>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</si>
  <si>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</si>
  <si>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</si>
  <si>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</si>
  <si>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</si>
  <si>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</si>
  <si>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</si>
  <si>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</si>
  <si>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</si>
  <si>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</si>
  <si>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</si>
  <si>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</si>
  <si>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</si>
  <si>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</si>
  <si>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</si>
  <si>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</si>
  <si>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</si>
  <si>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</si>
  <si>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</si>
  <si>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</si>
  <si>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</si>
  <si>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</si>
  <si>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</si>
  <si>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</si>
  <si>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</si>
  <si>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</si>
  <si>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</si>
  <si>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</si>
  <si>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</si>
  <si>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</si>
  <si>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</si>
  <si>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</si>
  <si>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</si>
  <si>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</si>
  <si>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</si>
  <si>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</si>
  <si>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</si>
  <si>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</si>
  <si>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</si>
  <si>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</si>
  <si>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</si>
  <si>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</si>
  <si>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</si>
  <si>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</si>
  <si>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</si>
  <si>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</si>
  <si>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</si>
  <si>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</si>
  <si>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</si>
  <si>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</si>
  <si>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</si>
  <si>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</si>
  <si>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</si>
  <si>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</si>
  <si>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</si>
  <si>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</si>
  <si>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</si>
  <si>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</si>
  <si>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</si>
  <si>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</si>
  <si>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</si>
  <si>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</si>
  <si>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</si>
  <si>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</si>
  <si>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</si>
  <si>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</si>
  <si>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</si>
  <si>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</si>
  <si>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</si>
  <si>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</si>
  <si>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</si>
  <si>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</si>
  <si>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</si>
  <si>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</si>
  <si>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</si>
  <si>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</si>
  <si>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</si>
  <si>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</si>
  <si>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</si>
  <si>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</si>
  <si>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</si>
  <si>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</si>
  <si>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</si>
  <si>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</si>
  <si>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</si>
  <si>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</si>
  <si>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</si>
  <si>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</si>
  <si>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</si>
  <si>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</si>
  <si>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</si>
  <si>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</si>
  <si>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</si>
  <si>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</si>
  <si>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</si>
  <si>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</si>
  <si>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</si>
  <si>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</si>
  <si>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</si>
  <si>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</si>
  <si>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</si>
  <si>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</si>
  <si>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</si>
  <si>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</si>
  <si>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</si>
  <si>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</si>
  <si>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</si>
  <si>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</si>
  <si>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</si>
  <si>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</si>
  <si>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</si>
  <si>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</si>
  <si>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</si>
  <si>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</si>
  <si>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</si>
  <si>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</si>
  <si>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</si>
  <si>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</si>
  <si>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</si>
  <si>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</si>
  <si>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</si>
  <si>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</si>
  <si>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</si>
  <si>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</si>
  <si>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</si>
  <si>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</si>
  <si>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</si>
  <si>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</si>
  <si>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</si>
  <si>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</si>
  <si>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</si>
  <si>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</si>
  <si>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</si>
  <si>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</si>
  <si>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</si>
  <si>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</si>
  <si>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</si>
  <si>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</si>
  <si>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</si>
  <si>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</si>
  <si>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</si>
  <si>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</si>
  <si>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</si>
  <si>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</si>
  <si>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</si>
  <si>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</si>
  <si>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</si>
  <si>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</si>
  <si>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</si>
  <si>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</si>
  <si>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</si>
  <si>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</si>
  <si>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</si>
  <si>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</si>
  <si>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</si>
  <si>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</si>
  <si>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</si>
  <si>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</si>
  <si>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</si>
  <si>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</si>
  <si>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</si>
  <si>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</si>
  <si>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</si>
  <si>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</si>
  <si>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</si>
  <si>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</si>
  <si>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</si>
  <si>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</si>
  <si>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</si>
  <si>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</si>
  <si>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</si>
  <si>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</si>
  <si>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</si>
  <si>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</si>
  <si>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</si>
  <si>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</si>
  <si>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</si>
  <si>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</si>
  <si>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</si>
  <si>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</si>
  <si>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</si>
  <si>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</si>
  <si>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</si>
  <si>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</si>
  <si>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</si>
  <si>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</si>
  <si>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</si>
  <si>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</si>
  <si>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</si>
  <si>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</si>
  <si>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</si>
  <si>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</si>
  <si>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</si>
  <si>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</si>
  <si>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</si>
  <si>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</si>
  <si>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</si>
  <si>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</si>
  <si>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</si>
  <si>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</si>
  <si>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</si>
  <si>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</si>
  <si>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</si>
  <si>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</si>
  <si>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</si>
  <si>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</si>
  <si>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</si>
  <si>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</si>
  <si>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</si>
  <si>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</si>
  <si>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</si>
  <si>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</si>
  <si>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</si>
  <si>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</si>
  <si>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</si>
  <si>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</si>
  <si>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</si>
  <si>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</si>
  <si>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</si>
  <si>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</si>
  <si>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</si>
  <si>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</si>
  <si>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</si>
  <si>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</si>
  <si>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</si>
  <si>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</si>
  <si>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</si>
  <si>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</si>
  <si>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</si>
  <si>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</si>
  <si>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</si>
  <si>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</si>
  <si>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</si>
  <si>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</si>
  <si>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</si>
  <si>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</si>
  <si>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</si>
  <si>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</si>
  <si>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</si>
  <si>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</si>
  <si>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</si>
  <si>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</si>
  <si>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</si>
  <si>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</si>
  <si>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</si>
  <si>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</si>
  <si>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</si>
  <si>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</si>
  <si>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</si>
  <si>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</si>
  <si>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</si>
  <si>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</si>
  <si>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</si>
  <si>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</si>
  <si>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</si>
  <si>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</si>
  <si>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</si>
  <si>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</si>
  <si>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</si>
  <si>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</si>
  <si>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</si>
  <si>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</si>
  <si>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</si>
  <si>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</si>
  <si>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</si>
  <si>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</si>
  <si>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</si>
  <si>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</si>
  <si>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</si>
  <si>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</si>
  <si>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</si>
  <si>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</si>
  <si>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</si>
  <si>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</si>
  <si>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</si>
  <si>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</si>
  <si>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</si>
  <si>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</si>
  <si>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</si>
  <si>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</si>
  <si>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</si>
  <si>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</si>
  <si>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</si>
  <si>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</si>
  <si>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</si>
  <si>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</si>
  <si>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</si>
  <si>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</si>
  <si>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</si>
  <si>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</si>
  <si>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</si>
  <si>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</si>
  <si>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</si>
  <si>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</si>
  <si>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</si>
  <si>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</si>
  <si>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</si>
  <si>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</si>
  <si>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</si>
  <si>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</si>
  <si>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</si>
  <si>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</si>
  <si>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</si>
  <si>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</si>
  <si>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</si>
  <si>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</si>
  <si>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</si>
  <si>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</si>
  <si>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</si>
  <si>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</si>
  <si>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</si>
  <si>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</si>
  <si>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</si>
  <si>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</si>
  <si>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</si>
  <si>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</si>
  <si>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</si>
  <si>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</si>
  <si>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</si>
  <si>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</si>
  <si>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</si>
  <si>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</si>
  <si>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</si>
  <si>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</si>
  <si>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</si>
  <si>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</si>
  <si>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</si>
  <si>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</si>
  <si>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</si>
  <si>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</si>
  <si>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</si>
  <si>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</si>
  <si>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</si>
  <si>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</si>
  <si>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</si>
  <si>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</si>
  <si>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</si>
  <si>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</si>
  <si>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</si>
  <si>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</si>
  <si>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</si>
  <si>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</si>
  <si>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</si>
  <si>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</si>
  <si>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</si>
  <si>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</si>
  <si>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</si>
  <si>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</si>
  <si>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</si>
  <si>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</si>
  <si>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</si>
  <si>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</si>
  <si>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</si>
  <si>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</si>
  <si>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</si>
  <si>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</si>
  <si>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</si>
  <si>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</si>
  <si>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</si>
  <si>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</si>
  <si>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</si>
  <si>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</si>
  <si>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</si>
  <si>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</si>
  <si>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</si>
  <si>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</si>
  <si>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</si>
  <si>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</si>
  <si>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</si>
  <si>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</si>
  <si>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</si>
  <si>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</si>
  <si>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</si>
  <si>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</si>
  <si>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</si>
  <si>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</si>
  <si>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</si>
  <si>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</si>
  <si>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</si>
  <si>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</si>
  <si>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</si>
  <si>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</si>
  <si>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</si>
  <si>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</si>
  <si>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</si>
  <si>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</si>
  <si>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</si>
  <si>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</si>
  <si>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</si>
  <si>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</si>
  <si>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</si>
  <si>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</si>
  <si>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</si>
  <si>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</si>
  <si>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</si>
  <si>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</si>
  <si>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</si>
  <si>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</si>
  <si>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</si>
  <si>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</si>
  <si>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</si>
  <si>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</si>
  <si>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</si>
  <si>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</si>
  <si>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</si>
  <si>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</si>
  <si>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</si>
  <si>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</si>
  <si>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</si>
  <si>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</si>
  <si>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</si>
  <si>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</si>
  <si>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</si>
  <si>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</si>
  <si>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</si>
  <si>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</si>
  <si>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</si>
  <si>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</si>
  <si>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</si>
  <si>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</si>
  <si>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</si>
  <si>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</si>
  <si>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</si>
  <si>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</si>
  <si>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</si>
  <si>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</si>
  <si>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</si>
  <si>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</si>
  <si>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</si>
  <si>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</si>
  <si>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</si>
  <si>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</si>
  <si>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</si>
  <si>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</si>
  <si>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</si>
  <si>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</si>
  <si>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</si>
  <si>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</si>
  <si>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</si>
  <si>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</si>
  <si>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</si>
  <si>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</si>
  <si>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</si>
  <si>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</si>
  <si>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</si>
  <si>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</si>
  <si>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</si>
  <si>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</si>
  <si>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</si>
  <si>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</si>
  <si>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</si>
  <si>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</si>
  <si>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</si>
  <si>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</si>
  <si>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</si>
  <si>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</si>
  <si>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</si>
  <si>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</si>
  <si>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</si>
  <si>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</si>
  <si>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</si>
  <si>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</si>
  <si>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</si>
  <si>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</si>
  <si>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</si>
  <si>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</si>
  <si>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</si>
  <si>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</si>
  <si>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</si>
  <si>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</si>
  <si>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</si>
  <si>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</si>
  <si>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</si>
  <si>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</si>
  <si>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</si>
  <si>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</si>
  <si>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</si>
  <si>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</si>
  <si>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</si>
  <si>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</si>
  <si>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</si>
  <si>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</si>
  <si>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</si>
  <si>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</si>
  <si>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</si>
  <si>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</si>
  <si>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</si>
  <si>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</si>
  <si>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</si>
  <si>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</si>
  <si>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</si>
  <si>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</si>
  <si>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</si>
  <si>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</si>
  <si>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</si>
  <si>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</si>
  <si>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</si>
  <si>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</si>
  <si>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</si>
  <si>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</si>
  <si>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</si>
  <si>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</si>
  <si>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</si>
  <si>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</si>
  <si>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</si>
  <si>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</si>
  <si>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</si>
  <si>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</si>
  <si>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</si>
  <si>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</si>
  <si>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</si>
  <si>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</si>
  <si>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</si>
  <si>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</si>
  <si>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</si>
  <si>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</si>
  <si>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</si>
  <si>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</si>
  <si>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</si>
  <si>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</si>
  <si>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</si>
  <si>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</si>
  <si>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</si>
  <si>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</si>
  <si>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</si>
  <si>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</si>
  <si>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</si>
  <si>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</si>
  <si>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</si>
  <si>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</si>
  <si>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</si>
  <si>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</si>
  <si>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</si>
  <si>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</si>
  <si>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</si>
  <si>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</si>
  <si>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</si>
  <si>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</si>
  <si>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</si>
  <si>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</si>
  <si>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</si>
  <si>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</si>
  <si>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</si>
  <si>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</si>
  <si>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</si>
  <si>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</si>
  <si>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</si>
  <si>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</si>
  <si>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</si>
  <si>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</si>
  <si>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</si>
  <si>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</si>
  <si>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</si>
  <si>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</si>
  <si>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</si>
  <si>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</si>
  <si>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</si>
  <si>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</si>
  <si>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</si>
  <si>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</si>
  <si>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</si>
  <si>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</si>
  <si>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</si>
  <si>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</si>
  <si>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</si>
  <si>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</si>
  <si>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</si>
  <si>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</si>
  <si>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</si>
  <si>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</si>
  <si>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</si>
  <si>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</si>
  <si>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</si>
  <si>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</si>
  <si>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</si>
  <si>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</si>
  <si>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</si>
  <si>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</si>
  <si>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</si>
  <si>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</si>
  <si>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</si>
  <si>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</si>
  <si>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</si>
  <si>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</si>
  <si>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</si>
  <si>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</si>
  <si>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</si>
  <si>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</si>
  <si>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</si>
  <si>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</si>
  <si>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</si>
  <si>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</si>
  <si>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</si>
  <si>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</si>
  <si>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</si>
  <si>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</si>
  <si>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</si>
  <si>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</si>
  <si>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</si>
  <si>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</si>
  <si>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</si>
  <si>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</si>
  <si>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</si>
  <si>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</si>
  <si>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</si>
  <si>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</si>
  <si>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</si>
  <si>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</si>
  <si>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</si>
  <si>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</si>
  <si>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</si>
  <si>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</si>
  <si>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</si>
  <si>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</si>
  <si>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</si>
  <si>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</si>
  <si>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</si>
  <si>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</si>
  <si>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</si>
  <si>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</si>
  <si>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</si>
  <si>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</si>
  <si>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</si>
  <si>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</si>
  <si>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</si>
  <si>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</si>
  <si>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</si>
  <si>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</si>
  <si>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</si>
  <si>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</si>
  <si>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</si>
  <si>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</si>
  <si>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</si>
  <si>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</si>
  <si>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</si>
  <si>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</si>
  <si>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</si>
  <si>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</si>
  <si>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</si>
  <si>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</si>
  <si>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</si>
  <si>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</si>
  <si>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</si>
  <si>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</si>
  <si>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</si>
  <si>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</si>
  <si>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</si>
  <si>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</si>
  <si>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</si>
  <si>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</si>
  <si>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</si>
  <si>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</si>
  <si>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</si>
  <si>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</si>
  <si>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</si>
  <si>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</si>
  <si>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</si>
  <si>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</si>
  <si>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</si>
  <si>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</si>
  <si>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</si>
  <si>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</si>
  <si>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</si>
  <si>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</si>
  <si>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</si>
  <si>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</si>
  <si>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</si>
  <si>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</si>
  <si>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</si>
  <si>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</si>
  <si>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</si>
  <si>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</si>
  <si>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</si>
  <si>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</si>
  <si>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</si>
  <si>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</si>
  <si>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</si>
  <si>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</si>
  <si>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</si>
  <si>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</si>
  <si>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</si>
  <si>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</si>
  <si>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</si>
  <si>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</si>
  <si>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</si>
  <si>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</si>
  <si>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</si>
  <si>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</si>
  <si>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</si>
  <si>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</si>
  <si>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</si>
  <si>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</si>
  <si>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</si>
  <si>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</si>
  <si>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</si>
  <si>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</si>
  <si>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</si>
  <si>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</si>
  <si>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</si>
  <si>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</si>
  <si>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</si>
  <si>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</si>
  <si>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</si>
  <si>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</si>
  <si>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</si>
  <si>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</si>
  <si>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</si>
  <si>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</si>
  <si>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</si>
  <si>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</si>
  <si>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</si>
  <si>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</si>
  <si>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</si>
  <si>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</si>
  <si>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</si>
  <si>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</si>
  <si>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</si>
  <si>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</si>
  <si>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</si>
  <si>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</si>
  <si>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</si>
  <si>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</si>
  <si>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</si>
  <si>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</si>
  <si>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</si>
  <si>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</si>
  <si>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</si>
  <si>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</si>
  <si>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</si>
  <si>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</si>
  <si>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</si>
  <si>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</si>
  <si>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</si>
  <si>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</si>
  <si>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</si>
  <si>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</si>
  <si>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</si>
  <si>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</si>
  <si>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</si>
  <si>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</si>
  <si>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</si>
  <si>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</si>
  <si>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</si>
  <si>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</si>
  <si>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</si>
  <si>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</si>
  <si>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</si>
  <si>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</si>
  <si>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</si>
  <si>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</si>
  <si>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</si>
  <si>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</si>
  <si>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</si>
  <si>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</si>
  <si>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</si>
  <si>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</si>
  <si>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</si>
  <si>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</si>
  <si>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</si>
  <si>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</si>
  <si>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</si>
  <si>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</si>
  <si>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</si>
  <si>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</si>
  <si>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</si>
  <si>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</si>
  <si>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</si>
  <si>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</si>
  <si>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</si>
  <si>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</si>
  <si>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</si>
  <si>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</si>
  <si>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</si>
  <si>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</si>
  <si>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</si>
  <si>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</si>
  <si>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</si>
  <si>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</si>
  <si>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</si>
  <si>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</si>
  <si>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</si>
  <si>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</si>
  <si>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</si>
  <si>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</si>
  <si>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</si>
  <si>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</si>
  <si>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</si>
  <si>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</si>
  <si>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</si>
  <si>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</si>
  <si>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</si>
  <si>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</si>
  <si>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</si>
  <si>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</si>
  <si>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</si>
  <si>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</si>
  <si>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</si>
  <si>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</si>
  <si>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</si>
  <si>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</si>
  <si>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</si>
  <si>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</si>
  <si>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</si>
  <si>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</si>
  <si>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</si>
  <si>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</si>
  <si>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</si>
  <si>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</si>
  <si>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</si>
  <si>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</si>
  <si>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</si>
  <si>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</si>
  <si>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</si>
  <si>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</si>
  <si>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</si>
  <si>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</si>
  <si>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</si>
  <si>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</si>
  <si>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</si>
  <si>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</si>
  <si>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</si>
  <si>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</si>
  <si>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</si>
  <si>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</si>
  <si>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</si>
  <si>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</si>
  <si>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</si>
  <si>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</si>
  <si>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</si>
  <si>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</si>
  <si>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</si>
  <si>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</si>
  <si>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</si>
  <si>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</si>
  <si>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</si>
  <si>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</si>
  <si>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</si>
  <si>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</si>
  <si>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</si>
  <si>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</si>
  <si>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</si>
  <si>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</si>
  <si>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</si>
  <si>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</si>
  <si>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</si>
  <si>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</si>
  <si>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</si>
  <si>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</si>
  <si>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</si>
  <si>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</si>
  <si>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</si>
  <si>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</si>
  <si>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</si>
  <si>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</si>
  <si>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</si>
  <si>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</si>
  <si>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</si>
  <si>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</si>
  <si>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</si>
  <si>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</si>
  <si>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</si>
  <si>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</si>
  <si>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</si>
  <si>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</si>
  <si>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</si>
  <si>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</si>
  <si>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</si>
  <si>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</si>
  <si>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</si>
  <si>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</si>
  <si>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</si>
  <si>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</si>
  <si>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</si>
  <si>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</si>
  <si>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</si>
  <si>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</si>
  <si>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</si>
  <si>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</si>
  <si>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</si>
  <si>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</si>
  <si>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</si>
  <si>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</si>
  <si>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</si>
  <si>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</si>
  <si>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</si>
  <si>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</si>
  <si>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</si>
  <si>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</si>
  <si>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</si>
  <si>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</si>
  <si>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</si>
  <si>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</si>
  <si>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</si>
  <si>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</si>
  <si>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</si>
  <si>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</si>
  <si>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</si>
  <si>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</si>
  <si>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</si>
  <si>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</si>
  <si>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</si>
  <si>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</si>
  <si>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</si>
  <si>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</si>
  <si>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</si>
  <si>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</si>
  <si>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</si>
  <si>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</si>
  <si>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</si>
  <si>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</si>
  <si>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</si>
  <si>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</si>
  <si>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</si>
  <si>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</si>
  <si>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</si>
  <si>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</si>
  <si>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</si>
  <si>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</si>
  <si>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</si>
  <si>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</si>
  <si>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</si>
  <si>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</si>
  <si>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</si>
  <si>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</si>
  <si>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</si>
  <si>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</si>
  <si>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</si>
  <si>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</si>
  <si>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</si>
  <si>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</si>
  <si>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</si>
  <si>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</si>
  <si>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</si>
  <si>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</si>
  <si>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</si>
  <si>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</si>
  <si>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</si>
  <si>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</si>
  <si>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</si>
  <si>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</si>
  <si>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</si>
  <si>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</si>
  <si>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</si>
  <si>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</si>
  <si>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</si>
  <si>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</si>
  <si>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</si>
  <si>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</si>
  <si>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</si>
  <si>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</si>
  <si>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</si>
  <si>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</si>
  <si>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</si>
  <si>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</si>
  <si>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</si>
  <si>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</si>
  <si>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</si>
  <si>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</si>
  <si>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</si>
  <si>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</si>
  <si>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</si>
  <si>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</si>
  <si>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</si>
  <si>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</si>
  <si>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</si>
  <si>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</si>
  <si>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</si>
  <si>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</si>
  <si>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</si>
  <si>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</si>
  <si>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</si>
  <si>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</si>
  <si>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</si>
  <si>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</si>
  <si>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</si>
  <si>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</si>
  <si>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</si>
  <si>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</si>
  <si>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</si>
  <si>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</si>
  <si>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</si>
  <si>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</si>
  <si>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</si>
  <si>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</si>
  <si>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</si>
  <si>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</si>
  <si>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</si>
  <si>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</si>
  <si>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</si>
  <si>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</si>
  <si>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</si>
  <si>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</si>
  <si>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</si>
  <si>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</si>
  <si>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</si>
  <si>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</si>
  <si>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</si>
  <si>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</si>
  <si>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</si>
  <si>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</si>
  <si>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</si>
  <si>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</si>
  <si>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</si>
  <si>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</si>
  <si>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</si>
  <si>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</si>
  <si>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</si>
  <si>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</si>
  <si>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</si>
  <si>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</si>
  <si>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</si>
  <si>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</si>
  <si>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</si>
  <si>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</si>
  <si>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</si>
  <si>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</si>
  <si>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</si>
  <si>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</si>
  <si>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</si>
  <si>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</si>
  <si>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</si>
  <si>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</si>
  <si>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</si>
  <si>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</si>
  <si>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</si>
  <si>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</si>
  <si>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</si>
  <si>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</si>
  <si>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</si>
  <si>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</si>
  <si>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</si>
  <si>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</si>
  <si>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</si>
  <si>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</si>
  <si>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</si>
  <si>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</si>
  <si>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</si>
  <si>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</si>
  <si>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</si>
  <si>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</si>
  <si>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</si>
  <si>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</si>
  <si>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</si>
  <si>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</si>
  <si>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</si>
  <si>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</si>
  <si>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</si>
  <si>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</si>
  <si>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</si>
  <si>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</si>
  <si>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</si>
  <si>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</si>
  <si>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</si>
  <si>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</si>
  <si>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</si>
  <si>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</si>
  <si>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</si>
  <si>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</si>
  <si>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</si>
  <si>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</si>
  <si>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</si>
  <si>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</si>
  <si>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</si>
  <si>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</si>
  <si>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</si>
  <si>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</si>
  <si>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</si>
  <si>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</si>
  <si>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</si>
  <si>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</si>
  <si>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</si>
  <si>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</si>
  <si>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</si>
  <si>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</si>
  <si>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</si>
  <si>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</si>
  <si>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</si>
  <si>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</si>
  <si>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</si>
  <si>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</si>
  <si>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</si>
  <si>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</si>
  <si>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</si>
  <si>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</si>
  <si>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</si>
  <si>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</si>
  <si>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</si>
  <si>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</si>
  <si>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</si>
  <si>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</si>
  <si>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</si>
  <si>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</si>
  <si>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</si>
  <si>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</si>
  <si>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</si>
  <si>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</si>
  <si>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</si>
  <si>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</si>
  <si>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</si>
  <si>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</si>
  <si>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</si>
  <si>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</si>
  <si>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</si>
  <si>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</si>
  <si>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</si>
  <si>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</si>
  <si>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</si>
  <si>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</si>
  <si>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</si>
  <si>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</si>
  <si>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</si>
  <si>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</si>
  <si>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</si>
  <si>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</si>
  <si>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</si>
  <si>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</si>
  <si>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</si>
  <si>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</si>
  <si>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</si>
  <si>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</si>
  <si>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</si>
  <si>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</si>
  <si>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</si>
  <si>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</si>
  <si>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</si>
  <si>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</si>
  <si>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</si>
  <si>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</si>
  <si>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</si>
  <si>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</si>
  <si>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</si>
  <si>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</si>
  <si>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</si>
  <si>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</si>
  <si>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</si>
  <si>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</si>
  <si>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</si>
  <si>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</si>
  <si>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</si>
  <si>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</si>
  <si>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</si>
  <si>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</si>
  <si>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</si>
  <si>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</si>
  <si>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</si>
  <si>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</si>
  <si>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</si>
  <si>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</si>
  <si>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</si>
  <si>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</si>
  <si>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</si>
  <si>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</si>
  <si>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</si>
  <si>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</si>
  <si>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</si>
  <si>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</si>
  <si>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</si>
  <si>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</si>
  <si>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</si>
  <si>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</si>
  <si>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</si>
  <si>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</si>
  <si>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</si>
  <si>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</si>
  <si>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</si>
  <si>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</si>
  <si>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</si>
  <si>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</si>
  <si>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</si>
  <si>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</si>
  <si>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</si>
  <si>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</si>
  <si>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</si>
  <si>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</si>
  <si>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</si>
  <si>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</si>
  <si>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</si>
  <si>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</si>
  <si>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</si>
  <si>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</si>
  <si>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</si>
  <si>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</si>
  <si>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</si>
  <si>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</si>
  <si>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</si>
  <si>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</si>
  <si>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</si>
  <si>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</si>
  <si>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</si>
  <si>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</si>
  <si>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</si>
  <si>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</si>
  <si>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</si>
  <si>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</si>
  <si>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</si>
  <si>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</si>
  <si>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</si>
  <si>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</si>
  <si>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</si>
  <si>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</si>
  <si>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</si>
  <si>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</si>
  <si>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</si>
  <si>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</si>
  <si>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</si>
  <si>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</si>
  <si>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</si>
  <si>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</si>
  <si>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</si>
  <si>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</si>
  <si>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</si>
  <si>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</si>
  <si>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</si>
  <si>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</si>
  <si>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</si>
  <si>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</si>
  <si>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</si>
  <si>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</si>
  <si>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</si>
  <si>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</si>
  <si>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</si>
  <si>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</si>
  <si>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</si>
  <si>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</si>
  <si>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</si>
  <si>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</si>
  <si>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</si>
  <si>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</si>
  <si>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</si>
  <si>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</si>
  <si>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</si>
  <si>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</si>
  <si>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</si>
  <si>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</si>
  <si>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</si>
  <si>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</si>
  <si>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</si>
  <si>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</si>
  <si>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</si>
  <si>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</si>
  <si>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</si>
  <si>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</si>
  <si>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</si>
  <si>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</si>
  <si>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</si>
  <si>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</si>
  <si>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</si>
  <si>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</si>
  <si>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</si>
  <si>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</si>
  <si>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</si>
  <si>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</si>
  <si>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</si>
  <si>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</si>
  <si>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</si>
  <si>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</si>
  <si>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</si>
  <si>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</si>
  <si>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</si>
  <si>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</si>
  <si>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</si>
  <si>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</si>
  <si>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</si>
  <si>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</si>
  <si>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</si>
  <si>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</si>
  <si>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</si>
  <si>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</si>
  <si>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</si>
  <si>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</si>
  <si>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</si>
  <si>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</si>
  <si>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</si>
  <si>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</si>
  <si>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</si>
  <si>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</si>
  <si>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</si>
  <si>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</si>
  <si>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</si>
  <si>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</si>
  <si>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</si>
  <si>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</si>
  <si>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</si>
  <si>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</si>
  <si>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</si>
  <si>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</si>
  <si>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</si>
  <si>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</si>
  <si>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</si>
  <si>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</si>
  <si>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</si>
  <si>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</si>
  <si>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</si>
  <si>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</si>
  <si>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</si>
  <si>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</si>
  <si>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</si>
  <si>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</si>
  <si>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</si>
  <si>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</si>
  <si>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</si>
  <si>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</si>
  <si>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</si>
  <si>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</si>
  <si>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</si>
  <si>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</si>
  <si>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</si>
  <si>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</si>
  <si>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</si>
  <si>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</si>
  <si>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</si>
  <si>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</si>
  <si>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</si>
  <si>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</si>
  <si>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</si>
  <si>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</si>
  <si>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</si>
  <si>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</si>
  <si>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</si>
  <si>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</si>
  <si>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</si>
  <si>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</si>
  <si>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</si>
  <si>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</si>
  <si>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</si>
  <si>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</si>
  <si>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</si>
  <si>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</si>
  <si>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</si>
  <si>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</si>
  <si>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</si>
  <si>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</si>
  <si>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</si>
  <si>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</si>
  <si>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</si>
  <si>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</si>
  <si>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</si>
  <si>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</si>
  <si>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</si>
  <si>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</si>
  <si>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</si>
  <si>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</si>
  <si>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</si>
  <si>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</si>
  <si>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</si>
  <si>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</si>
  <si>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</si>
  <si>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</si>
  <si>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</si>
  <si>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</si>
  <si>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</si>
  <si>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</si>
  <si>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</si>
  <si>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</si>
  <si>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</si>
  <si>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</si>
  <si>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</si>
  <si>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</si>
  <si>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</si>
  <si>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</si>
  <si>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</si>
  <si>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</si>
  <si>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</si>
  <si>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</si>
  <si>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</si>
  <si>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</si>
  <si>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</si>
  <si>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</si>
  <si>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</si>
  <si>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</si>
  <si>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</si>
  <si>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</si>
  <si>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</si>
  <si>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</si>
  <si>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</si>
  <si>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</si>
  <si>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</si>
  <si>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</si>
  <si>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</si>
  <si>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</si>
  <si>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</si>
  <si>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</si>
  <si>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</si>
  <si>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</si>
  <si>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</si>
  <si>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</si>
  <si>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</si>
  <si>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</si>
  <si>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</si>
  <si>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</si>
  <si>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</si>
  <si>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</si>
  <si>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</si>
  <si>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</si>
  <si>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</si>
  <si>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</si>
  <si>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</si>
  <si>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</si>
  <si>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</si>
  <si>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</si>
  <si>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</si>
  <si>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</si>
  <si>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</si>
  <si>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</si>
  <si>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</si>
  <si>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</si>
  <si>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</si>
  <si>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</si>
  <si>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</si>
  <si>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</si>
  <si>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</si>
  <si>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</si>
  <si>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</si>
  <si>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</si>
  <si>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</si>
  <si>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</si>
  <si>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</si>
  <si>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</si>
  <si>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</si>
  <si>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</si>
  <si>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</si>
  <si>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</si>
  <si>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</si>
  <si>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</si>
  <si>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</si>
  <si>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</si>
  <si>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</si>
  <si>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</si>
  <si>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</si>
  <si>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</si>
  <si>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</si>
  <si>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</si>
  <si>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</si>
  <si>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</si>
  <si>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</si>
  <si>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</si>
  <si>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</si>
  <si>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</si>
  <si>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</si>
  <si>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</si>
  <si>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</si>
  <si>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</si>
  <si>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</si>
  <si>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</si>
  <si>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</si>
  <si>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</si>
  <si>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</si>
  <si>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</si>
  <si>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</si>
  <si>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</si>
  <si>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</si>
  <si>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</si>
  <si>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</si>
  <si>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</si>
  <si>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</si>
  <si>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</si>
  <si>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</si>
  <si>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</si>
  <si>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</si>
  <si>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</si>
  <si>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</si>
  <si>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</si>
  <si>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</si>
  <si>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</si>
  <si>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</si>
  <si>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</si>
  <si>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</si>
  <si>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</si>
  <si>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</si>
  <si>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</si>
  <si>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</si>
  <si>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</si>
  <si>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</si>
  <si>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</si>
  <si>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</si>
  <si>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</si>
  <si>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</si>
  <si>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</si>
  <si>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</si>
  <si>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</si>
  <si>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</si>
  <si>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</si>
  <si>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</si>
  <si>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</si>
  <si>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</si>
  <si>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</si>
  <si>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</si>
  <si>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</si>
  <si>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</si>
  <si>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</si>
  <si>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</si>
  <si>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</si>
  <si>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</si>
  <si>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</si>
  <si>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</si>
  <si>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</si>
  <si>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</si>
  <si>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</si>
  <si>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</si>
  <si>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</si>
  <si>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</si>
  <si>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</si>
  <si>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</si>
  <si>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</si>
  <si>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</si>
  <si>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</si>
  <si>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</si>
  <si>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</si>
  <si>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</si>
  <si>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</si>
  <si>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</si>
  <si>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</si>
  <si>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</si>
  <si>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</si>
  <si>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</si>
  <si>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</si>
  <si>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</si>
  <si>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</si>
  <si>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</si>
  <si>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</si>
  <si>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</si>
  <si>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</si>
  <si>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</si>
  <si>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</si>
  <si>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</si>
  <si>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</si>
  <si>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</si>
  <si>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</si>
  <si>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</si>
  <si>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</si>
  <si>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</si>
  <si>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</si>
  <si>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</si>
  <si>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</si>
  <si>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</si>
  <si>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</si>
  <si>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</si>
  <si>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</si>
  <si>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</si>
  <si>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</si>
  <si>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</si>
  <si>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</si>
  <si>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</si>
  <si>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</si>
  <si>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</si>
  <si>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</si>
  <si>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</si>
  <si>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</si>
  <si>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</si>
  <si>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</si>
  <si>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</si>
  <si>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</si>
  <si>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</si>
  <si>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</si>
  <si>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</si>
  <si>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</si>
  <si>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</si>
  <si>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</si>
  <si>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</si>
  <si>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</si>
  <si>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</si>
  <si>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</si>
  <si>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</si>
  <si>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</si>
  <si>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</si>
  <si>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</si>
  <si>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</si>
  <si>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</si>
  <si>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</si>
  <si>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</si>
  <si>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</si>
  <si>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</si>
  <si>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</si>
  <si>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</si>
  <si>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</si>
  <si>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</si>
  <si>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</si>
  <si>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</si>
  <si>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</si>
  <si>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</si>
  <si>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</si>
  <si>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</si>
  <si>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</si>
  <si>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</si>
  <si>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</si>
  <si>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</si>
  <si>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</si>
  <si>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</si>
  <si>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</si>
  <si>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</si>
  <si>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</si>
  <si>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</si>
  <si>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</si>
  <si>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</si>
  <si>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</si>
  <si>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</si>
  <si>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</si>
  <si>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</si>
  <si>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</si>
  <si>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</si>
  <si>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</si>
  <si>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</si>
  <si>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</si>
  <si>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</si>
  <si>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</si>
  <si>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</si>
  <si>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</si>
  <si>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</si>
  <si>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</si>
  <si>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</si>
  <si>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</si>
  <si>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</si>
  <si>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</si>
  <si>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</si>
  <si>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</si>
  <si>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</si>
  <si>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</si>
  <si>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</si>
  <si>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</si>
  <si>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</si>
  <si>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</si>
  <si>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</si>
  <si>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</si>
  <si>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</si>
  <si>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</si>
  <si>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</si>
  <si>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</si>
  <si>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</si>
  <si>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</si>
  <si>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</si>
  <si>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</si>
  <si>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</si>
  <si>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</si>
  <si>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</si>
  <si>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</si>
  <si>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</si>
  <si>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</si>
  <si>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</si>
  <si>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</si>
  <si>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</si>
  <si>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</si>
  <si>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</si>
  <si>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</si>
  <si>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</si>
  <si>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</si>
  <si>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</si>
  <si>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</si>
  <si>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</si>
  <si>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</si>
  <si>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</si>
  <si>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</si>
  <si>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</si>
  <si>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</si>
  <si>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</si>
  <si>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</si>
  <si>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</si>
  <si>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</si>
  <si>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</si>
  <si>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</si>
  <si>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</si>
  <si>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</si>
  <si>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</si>
  <si>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</si>
  <si>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</si>
  <si>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</si>
  <si>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</si>
  <si>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</si>
  <si>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</si>
  <si>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</si>
  <si>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</si>
  <si>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</si>
  <si>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</si>
  <si>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</si>
  <si>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</si>
  <si>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</si>
  <si>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</si>
  <si>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</si>
  <si>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</si>
  <si>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</si>
  <si>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</si>
  <si>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</si>
  <si>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</si>
  <si>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</si>
  <si>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</si>
  <si>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</si>
  <si>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</si>
  <si>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</si>
  <si>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</si>
  <si>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</si>
  <si>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</si>
  <si>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</si>
  <si>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</si>
  <si>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</si>
  <si>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</si>
  <si>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</si>
  <si>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</si>
  <si>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</si>
  <si>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</si>
  <si>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</si>
  <si>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</si>
  <si>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</si>
  <si>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</si>
  <si>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</si>
  <si>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</si>
  <si>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</si>
  <si>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</si>
  <si>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</si>
  <si>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</si>
  <si>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</si>
  <si>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</si>
  <si>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</si>
  <si>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</si>
  <si>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</si>
  <si>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</si>
  <si>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</si>
  <si>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</si>
  <si>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</si>
  <si>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</si>
  <si>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</si>
  <si>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</si>
  <si>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</si>
  <si>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</si>
  <si>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</si>
  <si>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</si>
  <si>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</si>
  <si>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</si>
  <si>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</si>
  <si>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</si>
  <si>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</si>
  <si>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</si>
  <si>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</si>
  <si>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</si>
  <si>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</si>
  <si>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</si>
  <si>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</si>
  <si>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</si>
  <si>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</si>
  <si>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</si>
  <si>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</si>
  <si>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</si>
  <si>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</si>
  <si>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</si>
  <si>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</si>
  <si>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</si>
  <si>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</si>
  <si>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</si>
  <si>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</si>
  <si>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</si>
  <si>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</si>
  <si>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</si>
  <si>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</si>
  <si>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</si>
  <si>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</si>
  <si>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</si>
  <si>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</si>
  <si>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</si>
  <si>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</si>
  <si>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</si>
  <si>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</si>
  <si>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</si>
  <si>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</si>
  <si>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</si>
  <si>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</si>
  <si>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</si>
  <si>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</si>
  <si>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</si>
  <si>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</si>
  <si>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</si>
  <si>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</si>
  <si>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</si>
  <si>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</si>
  <si>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</si>
  <si>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</si>
  <si>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</si>
  <si>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</si>
  <si>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</si>
  <si>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</si>
  <si>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</si>
  <si>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</si>
  <si>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</si>
  <si>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</si>
  <si>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</si>
  <si>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</si>
  <si>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</si>
  <si>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</si>
  <si>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</si>
  <si>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</si>
  <si>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</si>
  <si>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</si>
  <si>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</si>
  <si>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</si>
  <si>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</si>
  <si>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</si>
  <si>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</si>
  <si>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</si>
  <si>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</si>
  <si>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</si>
  <si>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</si>
  <si>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</si>
  <si>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</si>
  <si>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</si>
  <si>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</si>
  <si>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</si>
  <si>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</si>
  <si>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</si>
  <si>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</si>
  <si>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</si>
  <si>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</si>
  <si>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</si>
  <si>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</si>
  <si>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</si>
  <si>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</si>
  <si>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</si>
  <si>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</si>
  <si>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</si>
  <si>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</si>
  <si>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</si>
  <si>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</si>
  <si>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</si>
  <si>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</si>
  <si>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</si>
  <si>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</si>
  <si>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</si>
  <si>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</si>
  <si>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</si>
  <si>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</si>
  <si>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</si>
  <si>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</si>
  <si>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</si>
  <si>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</si>
  <si>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</si>
  <si>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</si>
  <si>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</si>
  <si>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</si>
  <si>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</si>
  <si>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</si>
  <si>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</si>
  <si>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</si>
  <si>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</si>
  <si>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</si>
  <si>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</si>
  <si>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</si>
  <si>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</si>
  <si>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</si>
  <si>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</si>
  <si>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</si>
  <si>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</si>
  <si>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</si>
  <si>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</si>
  <si>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</si>
  <si>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</si>
  <si>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</si>
  <si>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</si>
  <si>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</si>
  <si>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</si>
  <si>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</si>
  <si>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</si>
  <si>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</si>
  <si>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</si>
  <si>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</si>
  <si>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</si>
  <si>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</si>
  <si>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</si>
  <si>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</si>
  <si>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</si>
  <si>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</si>
  <si>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</si>
  <si>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</si>
  <si>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</si>
  <si>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</si>
  <si>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</si>
  <si>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</si>
  <si>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</si>
  <si>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</si>
  <si>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</si>
  <si>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</si>
  <si>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</si>
  <si>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</si>
  <si>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</si>
  <si>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</si>
  <si>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</si>
  <si>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</si>
  <si>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</si>
  <si>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</si>
  <si>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</si>
  <si>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</si>
  <si>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</si>
  <si>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</si>
  <si>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</si>
  <si>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</si>
  <si>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</si>
  <si>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</si>
  <si>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</si>
  <si>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</si>
  <si>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</si>
  <si>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</si>
  <si>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</si>
  <si>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</si>
  <si>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</si>
  <si>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</si>
  <si>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</si>
  <si>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</si>
  <si>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</si>
  <si>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</si>
  <si>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</si>
  <si>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</si>
  <si>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</si>
  <si>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</si>
  <si>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</si>
  <si>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</si>
  <si>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</si>
  <si>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</si>
  <si>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</si>
  <si>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</si>
  <si>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</si>
  <si>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</si>
  <si>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</si>
  <si>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</si>
  <si>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</si>
  <si>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</si>
  <si>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</si>
  <si>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</si>
  <si>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</si>
  <si>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</si>
  <si>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</si>
  <si>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</si>
  <si>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</si>
  <si>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</si>
  <si>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</si>
  <si>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</si>
  <si>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</si>
  <si>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</si>
  <si>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</si>
  <si>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</si>
  <si>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</si>
  <si>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</si>
  <si>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</si>
  <si>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</si>
  <si>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</si>
  <si>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</si>
  <si>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</si>
  <si>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</si>
  <si>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</si>
  <si>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</si>
  <si>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</si>
  <si>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</si>
  <si>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</si>
  <si>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</si>
  <si>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</si>
  <si>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</si>
  <si>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</si>
  <si>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</si>
  <si>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</si>
  <si>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</si>
  <si>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</si>
  <si>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</si>
  <si>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</si>
  <si>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</si>
  <si>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</si>
  <si>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</si>
  <si>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</si>
  <si>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</si>
  <si>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</si>
  <si>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</si>
  <si>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</si>
  <si>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</si>
  <si>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</si>
  <si>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</si>
  <si>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</si>
  <si>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</si>
  <si>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</si>
  <si>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</si>
  <si>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</si>
  <si>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</si>
  <si>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</si>
  <si>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</si>
  <si>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</si>
  <si>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</si>
  <si>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</si>
  <si>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</si>
  <si>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</si>
  <si>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</si>
  <si>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</si>
  <si>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</si>
  <si>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</si>
  <si>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</si>
  <si>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</si>
  <si>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</si>
  <si>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</si>
  <si>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</si>
  <si>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</si>
  <si>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</si>
  <si>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</si>
  <si>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</si>
  <si>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</si>
  <si>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</si>
  <si>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</si>
  <si>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</si>
  <si>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</si>
  <si>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</si>
  <si>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</si>
  <si>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</si>
  <si>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</si>
  <si>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</si>
  <si>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</si>
  <si>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</si>
  <si>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</si>
  <si>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</si>
  <si>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</si>
  <si>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</si>
  <si>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</si>
  <si>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</si>
  <si>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</si>
  <si>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</si>
  <si>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</si>
  <si>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</si>
  <si>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</si>
  <si>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</si>
  <si>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</si>
  <si>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</si>
  <si>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</si>
  <si>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</si>
  <si>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</si>
  <si>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</si>
  <si>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</si>
  <si>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</si>
  <si>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</si>
  <si>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</si>
  <si>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</si>
  <si>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</si>
  <si>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</si>
  <si>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</si>
  <si>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</si>
  <si>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</si>
  <si>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</si>
  <si>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</si>
  <si>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</si>
  <si>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</si>
  <si>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</si>
  <si>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</si>
  <si>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</si>
  <si>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</si>
  <si>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</si>
  <si>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</si>
  <si>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</si>
  <si>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</si>
  <si>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</si>
  <si>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</si>
  <si>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</si>
  <si>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</si>
  <si>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</si>
  <si>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</si>
  <si>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</si>
  <si>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</si>
  <si>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</si>
  <si>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</si>
  <si>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</si>
  <si>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</si>
  <si>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</si>
  <si>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</si>
  <si>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</si>
  <si>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</si>
  <si>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</si>
  <si>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</si>
  <si>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</si>
  <si>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</si>
  <si>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</si>
  <si>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</si>
  <si>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</si>
  <si>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</si>
  <si>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</si>
  <si>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</si>
  <si>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</si>
  <si>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</si>
  <si>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</si>
  <si>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</si>
  <si>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</si>
  <si>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</si>
  <si>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</si>
  <si>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</si>
  <si>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</si>
  <si>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</si>
  <si>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</si>
  <si>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</si>
  <si>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</si>
  <si>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</si>
  <si>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</si>
  <si>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</si>
  <si>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</si>
  <si>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</si>
  <si>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</si>
  <si>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</si>
  <si>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</si>
  <si>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</si>
  <si>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</si>
  <si>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</si>
  <si>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</si>
  <si>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</si>
  <si>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</si>
  <si>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</si>
  <si>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</si>
  <si>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</si>
  <si>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</si>
  <si>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</si>
  <si>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</si>
  <si>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</si>
  <si>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</si>
  <si>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</si>
  <si>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</si>
  <si>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</si>
  <si>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</si>
  <si>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</si>
  <si>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</si>
  <si>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</si>
  <si>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</si>
  <si>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</si>
  <si>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</si>
  <si>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</si>
  <si>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</si>
  <si>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</si>
  <si>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</si>
  <si>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</si>
  <si>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</si>
  <si>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</si>
  <si>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</si>
  <si>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</si>
  <si>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</si>
  <si>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</si>
  <si>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</si>
  <si>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</si>
  <si>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</si>
  <si>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</si>
  <si>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</si>
  <si>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</si>
  <si>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</si>
  <si>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</si>
  <si>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</si>
  <si>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</si>
  <si>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</si>
  <si>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</si>
  <si>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</si>
  <si>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</si>
  <si>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</si>
  <si>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</si>
  <si>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</si>
  <si>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</si>
  <si>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</si>
  <si>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</si>
  <si>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</si>
  <si>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</si>
  <si>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</si>
  <si>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</si>
  <si>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</si>
  <si>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</si>
  <si>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</si>
  <si>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</si>
  <si>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</si>
  <si>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</si>
  <si>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</si>
  <si>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</si>
  <si>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</si>
  <si>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</si>
  <si>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</si>
  <si>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</si>
  <si>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</si>
  <si>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</si>
  <si>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</si>
  <si>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</si>
  <si>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</si>
  <si>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</si>
  <si>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</si>
  <si>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</si>
  <si>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</si>
  <si>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</si>
  <si>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</si>
  <si>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</si>
  <si>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</si>
  <si>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</si>
  <si>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</si>
  <si>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</si>
  <si>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</si>
  <si>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</si>
  <si>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</si>
  <si>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</si>
  <si>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</si>
  <si>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</si>
  <si>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</si>
  <si>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</si>
  <si>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</si>
  <si>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</si>
  <si>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</si>
  <si>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</si>
  <si>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</si>
  <si>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</si>
  <si>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</si>
  <si>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</si>
  <si>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</si>
  <si>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</si>
  <si>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</si>
  <si>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</si>
  <si>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</si>
  <si>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</si>
  <si>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</si>
  <si>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</si>
  <si>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</si>
  <si>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</si>
  <si>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</si>
  <si>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</si>
  <si>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</si>
  <si>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</si>
  <si>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</si>
  <si>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</si>
  <si>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</si>
  <si>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</si>
  <si>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</si>
  <si>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</si>
  <si>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</si>
  <si>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</si>
  <si>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</si>
  <si>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</si>
  <si>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</si>
  <si>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</si>
  <si>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</si>
  <si>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</si>
  <si>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</si>
  <si>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</si>
  <si>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</si>
  <si>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</si>
  <si>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</si>
  <si>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</si>
  <si>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</si>
  <si>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</si>
  <si>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</si>
  <si>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</si>
  <si>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</si>
  <si>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</si>
  <si>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</si>
  <si>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</si>
  <si>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</si>
  <si>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</si>
  <si>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</si>
  <si>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</si>
  <si>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</si>
  <si>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</si>
  <si>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</si>
  <si>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</si>
  <si>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</si>
  <si>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</si>
  <si>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</si>
  <si>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</si>
  <si>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</si>
  <si>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</si>
  <si>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</si>
  <si>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</si>
  <si>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</si>
  <si>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</si>
  <si>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</si>
  <si>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</si>
  <si>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</si>
  <si>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</si>
  <si>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</si>
  <si>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</si>
  <si>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</si>
  <si>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</si>
  <si>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</si>
  <si>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</si>
  <si>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</si>
  <si>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</si>
  <si>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</si>
  <si>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</si>
  <si>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</si>
  <si>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</si>
  <si>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</si>
  <si>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</si>
  <si>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</si>
  <si>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</si>
  <si>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</si>
  <si>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</si>
  <si>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</si>
  <si>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</si>
  <si>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</si>
  <si>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</si>
  <si>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</si>
  <si>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</si>
  <si>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</si>
  <si>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</si>
  <si>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</si>
  <si>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</si>
  <si>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</si>
  <si>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</si>
  <si>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</si>
  <si>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</si>
  <si>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</si>
  <si>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</si>
  <si>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</si>
  <si>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</si>
  <si>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</si>
  <si>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</si>
  <si>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</si>
  <si>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</si>
  <si>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</si>
  <si>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</si>
  <si>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</si>
  <si>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</si>
  <si>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</si>
  <si>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</si>
  <si>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</si>
  <si>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</si>
  <si>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</si>
  <si>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</si>
  <si>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</si>
  <si>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</si>
  <si>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</si>
  <si>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</si>
  <si>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</si>
  <si>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</si>
  <si>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</si>
  <si>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</si>
  <si>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</si>
  <si>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</si>
  <si>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</si>
  <si>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</si>
  <si>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</si>
  <si>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</si>
  <si>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</si>
  <si>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</si>
  <si>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</si>
  <si>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</si>
  <si>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</si>
  <si>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</si>
  <si>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</si>
  <si>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</si>
  <si>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</si>
  <si>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</si>
  <si>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</si>
  <si>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</si>
  <si>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</si>
  <si>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</si>
  <si>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</si>
  <si>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</si>
  <si>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</si>
  <si>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</si>
  <si>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</si>
  <si>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</si>
  <si>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</si>
  <si>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</si>
  <si>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</si>
  <si>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</si>
  <si>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</si>
  <si>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</si>
  <si>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</si>
  <si>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</si>
  <si>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</si>
  <si>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</si>
  <si>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</si>
  <si>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</si>
  <si>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</si>
  <si>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</si>
  <si>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</si>
  <si>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</si>
  <si>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</si>
  <si>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</si>
  <si>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</si>
  <si>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</si>
  <si>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</si>
  <si>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</si>
  <si>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</si>
  <si>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</si>
  <si>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</si>
  <si>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</si>
  <si>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</si>
  <si>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</si>
  <si>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</si>
  <si>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</si>
  <si>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</si>
  <si>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</si>
  <si>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</si>
  <si>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</si>
  <si>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</si>
  <si>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</si>
  <si>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</si>
  <si>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</si>
  <si>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</si>
  <si>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</si>
  <si>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</si>
  <si>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</si>
  <si>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</si>
  <si>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</si>
  <si>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</si>
  <si>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</si>
  <si>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</si>
  <si>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</si>
  <si>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</si>
  <si>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</si>
  <si>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</si>
  <si>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</si>
  <si>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</si>
  <si>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</si>
  <si>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</si>
  <si>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</si>
  <si>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</si>
  <si>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</si>
  <si>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</si>
  <si>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</si>
  <si>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</si>
  <si>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</si>
  <si>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</si>
  <si>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</si>
  <si>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</si>
  <si>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</si>
  <si>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</si>
  <si>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</si>
  <si>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</si>
  <si>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</si>
  <si>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</si>
  <si>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</si>
  <si>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</si>
  <si>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</si>
  <si>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</si>
  <si>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</si>
  <si>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</si>
  <si>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</si>
  <si>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</si>
  <si>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</si>
  <si>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</si>
  <si>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</si>
  <si>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</si>
  <si>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</si>
  <si>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</si>
  <si>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</si>
  <si>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</si>
  <si>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</si>
  <si>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</si>
  <si>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</si>
  <si>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</si>
  <si>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</si>
  <si>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</si>
  <si>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</si>
  <si>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</si>
  <si>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</si>
  <si>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</si>
  <si>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</si>
  <si>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</si>
  <si>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</si>
  <si>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</si>
  <si>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</si>
  <si>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</si>
  <si>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</si>
  <si>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</si>
  <si>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</si>
  <si>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</si>
  <si>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</si>
  <si>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</si>
  <si>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</si>
  <si>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</si>
  <si>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</si>
  <si>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</si>
  <si>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</si>
  <si>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</si>
  <si>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</si>
  <si>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</si>
  <si>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</si>
  <si>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</si>
  <si>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</si>
  <si>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</si>
  <si>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</si>
  <si>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</si>
  <si>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</si>
  <si>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</si>
  <si>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</si>
  <si>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</si>
  <si>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</si>
  <si>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</si>
  <si>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</si>
  <si>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</si>
  <si>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</si>
  <si>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</si>
  <si>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</si>
  <si>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</si>
  <si>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</si>
  <si>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</si>
  <si>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</si>
  <si>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</si>
  <si>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</si>
  <si>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</si>
  <si>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</si>
  <si>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</si>
  <si>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</si>
  <si>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</si>
  <si>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</si>
  <si>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</si>
  <si>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</si>
  <si>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</si>
  <si>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</si>
  <si>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</si>
  <si>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</si>
  <si>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</si>
  <si>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</si>
  <si>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</si>
  <si>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</si>
  <si>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</si>
  <si>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</si>
  <si>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</si>
  <si>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</si>
  <si>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</si>
  <si>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</si>
  <si>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</si>
  <si>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</si>
  <si>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</si>
  <si>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</si>
  <si>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</si>
  <si>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</si>
  <si>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</si>
  <si>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</si>
  <si>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</si>
  <si>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</si>
  <si>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</si>
  <si>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</si>
  <si>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</si>
  <si>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</si>
  <si>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</si>
  <si>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</si>
  <si>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</si>
  <si>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</si>
  <si>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</si>
  <si>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</si>
  <si>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</si>
  <si>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</si>
  <si>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</si>
  <si>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</si>
  <si>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</si>
  <si>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</si>
  <si>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</si>
  <si>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</si>
  <si>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</si>
  <si>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</si>
  <si>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</si>
  <si>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</si>
  <si>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</si>
  <si>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</si>
  <si>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</si>
  <si>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</si>
  <si>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</si>
  <si>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</si>
  <si>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</si>
  <si>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</si>
  <si>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</si>
  <si>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</si>
  <si>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</si>
  <si>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</si>
  <si>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</si>
  <si>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</si>
  <si>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</si>
  <si>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</si>
  <si>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</si>
  <si>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</si>
  <si>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</si>
  <si>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</si>
  <si>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</si>
  <si>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</si>
  <si>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</si>
  <si>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</si>
  <si>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</si>
  <si>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</si>
  <si>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</si>
  <si>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</si>
  <si>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</si>
  <si>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</si>
  <si>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</si>
  <si>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</si>
  <si>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</si>
  <si>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</si>
  <si>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</si>
  <si>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</si>
  <si>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</si>
  <si>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</si>
  <si>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</si>
  <si>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</si>
  <si>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</si>
  <si>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</si>
  <si>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</si>
  <si>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</si>
  <si>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</si>
  <si>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</si>
  <si>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</si>
  <si>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</si>
  <si>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</si>
  <si>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</si>
  <si>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</si>
  <si>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</si>
  <si>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</si>
  <si>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</si>
  <si>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</si>
  <si>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</si>
  <si>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</si>
  <si>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</si>
  <si>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</si>
  <si>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</si>
  <si>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</si>
  <si>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</si>
  <si>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</si>
  <si>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</si>
  <si>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</si>
  <si>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</si>
  <si>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</si>
  <si>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</si>
  <si>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</si>
  <si>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</si>
  <si>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</si>
  <si>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</si>
  <si>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</si>
  <si>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</si>
  <si>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</si>
  <si>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</si>
  <si>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</si>
  <si>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</si>
  <si>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</si>
  <si>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</si>
  <si>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</si>
  <si>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</si>
  <si>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</si>
  <si>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</si>
  <si>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</si>
  <si>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</si>
  <si>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</si>
  <si>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</si>
  <si>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</si>
  <si>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</si>
  <si>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</si>
  <si>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</si>
  <si>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</si>
  <si>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</si>
  <si>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</si>
  <si>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</si>
  <si>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</si>
  <si>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</si>
  <si>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</si>
  <si>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</si>
  <si>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</si>
  <si>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</si>
  <si>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</si>
  <si>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</si>
  <si>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</si>
  <si>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</si>
  <si>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</si>
  <si>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</si>
  <si>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</si>
  <si>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</si>
  <si>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</si>
  <si>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</si>
  <si>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</si>
  <si>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</si>
  <si>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</si>
  <si>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</si>
  <si>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</si>
  <si>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</si>
  <si>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</si>
  <si>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</si>
  <si>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</si>
  <si>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</si>
  <si>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</si>
  <si>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</si>
  <si>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</si>
  <si>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</si>
  <si>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</si>
  <si>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</si>
  <si>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</si>
  <si>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</si>
  <si>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</si>
  <si>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</si>
  <si>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</si>
  <si>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</si>
  <si>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</si>
  <si>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</si>
  <si>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</si>
  <si>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</si>
  <si>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</si>
  <si>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</si>
  <si>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</si>
  <si>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</si>
  <si>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</si>
  <si>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</si>
  <si>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</si>
  <si>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</si>
  <si>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</si>
  <si>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</si>
  <si>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</si>
  <si>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</si>
  <si>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</si>
  <si>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</si>
  <si>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</si>
  <si>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</si>
  <si>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</si>
  <si>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</si>
  <si>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</si>
  <si>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</si>
  <si>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</si>
  <si>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</si>
  <si>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</si>
  <si>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</si>
  <si>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</si>
  <si>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</si>
  <si>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</si>
  <si>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</si>
  <si>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</si>
  <si>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</si>
  <si>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</si>
  <si>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</si>
  <si>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</si>
  <si>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</si>
  <si>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</si>
  <si>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</si>
  <si>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</si>
  <si>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</si>
  <si>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</si>
  <si>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</si>
  <si>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</si>
  <si>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</si>
  <si>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</si>
  <si>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</si>
  <si>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</si>
  <si>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</si>
  <si>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</si>
  <si>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</si>
  <si>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</si>
  <si>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</si>
  <si>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</si>
  <si>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</si>
  <si>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</si>
  <si>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</si>
  <si>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</si>
  <si>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</si>
  <si>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</si>
  <si>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</si>
  <si>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</si>
  <si>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</si>
  <si>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</si>
  <si>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</si>
  <si>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</si>
  <si>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</si>
  <si>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</si>
  <si>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</si>
  <si>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</si>
  <si>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</si>
  <si>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</si>
  <si>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</si>
  <si>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</si>
  <si>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</si>
  <si>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</si>
  <si>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</si>
  <si>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</si>
  <si>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</si>
  <si>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</si>
  <si>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</si>
  <si>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</si>
  <si>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</si>
  <si>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</si>
  <si>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</si>
  <si>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</si>
  <si>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</si>
  <si>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</si>
  <si>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</si>
  <si>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</si>
  <si>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</si>
  <si>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</si>
  <si>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</si>
  <si>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</si>
  <si>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</si>
  <si>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</si>
  <si>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</si>
  <si>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</si>
  <si>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</si>
  <si>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</si>
  <si>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</si>
  <si>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</si>
  <si>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</si>
  <si>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</si>
  <si>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</si>
  <si>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</si>
  <si>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</si>
  <si>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</si>
  <si>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</si>
  <si>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</si>
  <si>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</si>
  <si>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</si>
  <si>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</si>
  <si>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</si>
  <si>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</si>
  <si>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</si>
  <si>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</si>
  <si>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</si>
  <si>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</si>
  <si>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</si>
  <si>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</si>
  <si>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</si>
  <si>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</si>
  <si>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</si>
  <si>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</si>
  <si>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</si>
  <si>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</si>
  <si>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</si>
  <si>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</si>
  <si>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</si>
  <si>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</si>
  <si>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</si>
  <si>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</si>
  <si>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</si>
  <si>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</si>
  <si>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</si>
  <si>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</si>
  <si>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</si>
  <si>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</si>
  <si>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</si>
  <si>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</si>
  <si>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</si>
  <si>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</si>
  <si>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</si>
  <si>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</si>
  <si>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</si>
  <si>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</si>
  <si>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</si>
  <si>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</si>
  <si>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</si>
  <si>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</si>
  <si>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</si>
  <si>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</si>
  <si>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</si>
  <si>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</si>
  <si>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</si>
  <si>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</si>
  <si>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</si>
  <si>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</si>
  <si>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</si>
  <si>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</si>
  <si>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</si>
  <si>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</si>
  <si>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</si>
  <si>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</si>
  <si>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</si>
  <si>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</si>
  <si>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</si>
  <si>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</si>
  <si>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</si>
  <si>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</si>
  <si>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</si>
  <si>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</si>
  <si>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</si>
  <si>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</si>
  <si>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</si>
  <si>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</si>
  <si>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</si>
  <si>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</si>
  <si>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</si>
  <si>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</si>
  <si>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</si>
  <si>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</si>
  <si>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</si>
  <si>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</si>
  <si>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</si>
  <si>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</si>
  <si>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</si>
  <si>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</si>
  <si>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</si>
  <si>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</si>
  <si>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</si>
  <si>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</si>
  <si>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</si>
  <si>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</si>
  <si>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</si>
  <si>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</si>
  <si>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</si>
  <si>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</si>
  <si>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</si>
  <si>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</si>
  <si>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</si>
  <si>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</si>
  <si>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</si>
  <si>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</si>
  <si>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</si>
  <si>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</si>
  <si>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</si>
  <si>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</si>
  <si>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</si>
  <si>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</si>
  <si>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</si>
  <si>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</si>
  <si>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</si>
  <si>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</si>
  <si>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</si>
  <si>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</si>
  <si>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</si>
  <si>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</si>
  <si>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</si>
  <si>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</si>
  <si>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</si>
  <si>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</si>
  <si>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</si>
  <si>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</si>
  <si>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</si>
  <si>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</si>
  <si>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</si>
  <si>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</si>
  <si>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</si>
  <si>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</si>
  <si>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</si>
  <si>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</si>
  <si>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</si>
  <si>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</si>
  <si>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</si>
  <si>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</si>
  <si>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</si>
  <si>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</si>
  <si>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</si>
  <si>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</si>
  <si>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</si>
  <si>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</si>
  <si>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</si>
  <si>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</si>
  <si>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</si>
  <si>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</si>
  <si>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</si>
  <si>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</si>
  <si>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</si>
  <si>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</si>
  <si>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</si>
  <si>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</si>
  <si>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</si>
  <si>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</si>
  <si>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</si>
  <si>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</si>
  <si>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</si>
  <si>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</si>
  <si>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</si>
  <si>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</si>
  <si>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</si>
  <si>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</si>
  <si>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</si>
  <si>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</si>
  <si>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</si>
  <si>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</si>
  <si>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</si>
  <si>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</si>
  <si>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</si>
  <si>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</si>
  <si>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</si>
  <si>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</si>
  <si>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</si>
  <si>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</si>
  <si>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</si>
  <si>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</si>
  <si>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</si>
  <si>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</si>
  <si>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</si>
  <si>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</si>
  <si>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</si>
  <si>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</si>
  <si>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</si>
  <si>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</si>
  <si>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</si>
  <si>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</si>
  <si>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</si>
  <si>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</si>
  <si>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</si>
  <si>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</si>
  <si>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</si>
  <si>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</si>
  <si>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</si>
  <si>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</si>
  <si>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</si>
  <si>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</si>
  <si>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</si>
  <si>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</si>
  <si>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</si>
  <si>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</si>
  <si>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</si>
  <si>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</si>
  <si>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</si>
  <si>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</si>
  <si>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</si>
  <si>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</si>
  <si>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</si>
  <si>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</si>
  <si>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</si>
  <si>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</si>
  <si>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</si>
  <si>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</si>
  <si>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</si>
  <si>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</si>
  <si>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</si>
  <si>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</si>
  <si>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</si>
  <si>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</si>
  <si>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</si>
  <si>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</si>
  <si>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</si>
  <si>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</si>
  <si>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</si>
  <si>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</si>
  <si>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</si>
  <si>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</si>
  <si>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</si>
  <si>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</si>
  <si>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</si>
  <si>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</si>
  <si>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</si>
  <si>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</si>
  <si>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</si>
  <si>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</si>
  <si>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</si>
  <si>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</si>
  <si>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</si>
  <si>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</si>
  <si>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</si>
  <si>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</si>
  <si>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</si>
  <si>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</si>
  <si>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</si>
  <si>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</si>
  <si>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</si>
  <si>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</si>
  <si>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</si>
  <si>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</si>
  <si>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</si>
  <si>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</si>
  <si>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</si>
  <si>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</si>
  <si>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</si>
  <si>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</si>
  <si>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</si>
  <si>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</si>
  <si>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</si>
  <si>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</si>
  <si>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</si>
  <si>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</si>
  <si>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</si>
  <si>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</si>
  <si>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</si>
  <si>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</si>
  <si>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</si>
  <si>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</si>
  <si>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</si>
  <si>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</si>
  <si>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</si>
  <si>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</si>
  <si>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</si>
  <si>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</si>
  <si>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</si>
  <si>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</si>
  <si>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</si>
  <si>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</si>
  <si>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</si>
  <si>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</si>
  <si>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</si>
  <si>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</si>
  <si>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</si>
  <si>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</si>
  <si>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</si>
  <si>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</si>
  <si>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</si>
  <si>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</si>
  <si>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</si>
  <si>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</si>
  <si>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</si>
  <si>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</si>
  <si>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</si>
  <si>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</si>
  <si>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</si>
  <si>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</si>
  <si>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</si>
  <si>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</si>
  <si>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</si>
  <si>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</si>
  <si>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</si>
  <si>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</si>
  <si>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</si>
  <si>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</si>
  <si>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</si>
  <si>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</si>
  <si>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</si>
  <si>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</si>
  <si>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</si>
  <si>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</si>
  <si>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</si>
  <si>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</si>
  <si>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</si>
  <si>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</si>
  <si>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</si>
  <si>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</si>
  <si>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</si>
  <si>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</si>
  <si>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</si>
  <si>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</si>
  <si>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</si>
  <si>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</si>
  <si>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</si>
  <si>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</si>
  <si>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</si>
  <si>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</si>
  <si>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</si>
  <si>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</si>
  <si>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</si>
  <si>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</si>
  <si>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</si>
  <si>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</si>
  <si>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</si>
  <si>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</si>
  <si>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</si>
  <si>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</si>
  <si>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</si>
  <si>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</si>
  <si>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</si>
  <si>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</si>
  <si>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</si>
  <si>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</si>
  <si>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</si>
  <si>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</si>
  <si>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</si>
  <si>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</si>
  <si>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</si>
  <si>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</si>
  <si>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</si>
  <si>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</si>
  <si>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</si>
  <si>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</si>
  <si>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</si>
  <si>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</si>
  <si>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</si>
  <si>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</si>
  <si>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</si>
  <si>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</si>
  <si>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</si>
  <si>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</si>
  <si>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</si>
  <si>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</si>
  <si>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</si>
  <si>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</si>
  <si>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</si>
  <si>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</si>
  <si>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</si>
  <si>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</si>
  <si>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</si>
  <si>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</si>
  <si>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</si>
  <si>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</si>
  <si>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</si>
  <si>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</si>
  <si>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</si>
  <si>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</si>
  <si>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</si>
  <si>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</si>
  <si>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</si>
  <si>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</si>
  <si>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</si>
  <si>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</si>
  <si>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</si>
  <si>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</si>
  <si>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</si>
  <si>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</si>
  <si>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</si>
  <si>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</si>
  <si>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</si>
  <si>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</si>
  <si>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</si>
  <si>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</si>
  <si>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</si>
  <si>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</si>
  <si>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</si>
  <si>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</si>
  <si>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</si>
  <si>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</si>
  <si>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</si>
  <si>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</si>
  <si>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</si>
  <si>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</si>
  <si>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</si>
  <si>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</si>
  <si>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</si>
  <si>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</si>
  <si>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</si>
  <si>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</si>
  <si>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</si>
  <si>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</si>
  <si>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</si>
  <si>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</si>
  <si>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</si>
  <si>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</si>
  <si>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</si>
  <si>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</si>
  <si>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</si>
  <si>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</si>
  <si>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</si>
  <si>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</si>
  <si>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</si>
  <si>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</si>
  <si>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</si>
  <si>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</si>
  <si>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</si>
  <si>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</si>
  <si>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</si>
  <si>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</si>
  <si>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</si>
  <si>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</si>
  <si>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</si>
  <si>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</si>
  <si>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</si>
  <si>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</si>
  <si>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</si>
  <si>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</si>
  <si>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</si>
  <si>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</si>
  <si>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</si>
  <si>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</si>
  <si>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</si>
  <si>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</si>
  <si>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</si>
  <si>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</si>
  <si>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</si>
  <si>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</si>
  <si>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</si>
  <si>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</si>
  <si>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</si>
  <si>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</si>
  <si>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</si>
  <si>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</si>
  <si>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</si>
  <si>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</si>
  <si>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</si>
  <si>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</si>
  <si>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</si>
  <si>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</si>
  <si>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</si>
  <si>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</si>
  <si>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</si>
  <si>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</si>
  <si>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</si>
  <si>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</si>
  <si>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</si>
  <si>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</si>
  <si>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</si>
  <si>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</si>
  <si>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</si>
  <si>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</si>
  <si>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</si>
  <si>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</si>
  <si>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</si>
  <si>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</si>
  <si>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</si>
  <si>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</si>
  <si>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</si>
  <si>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</si>
  <si>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</si>
  <si>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</si>
  <si>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</si>
  <si>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</si>
  <si>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</si>
  <si>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</si>
  <si>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</si>
  <si>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</si>
  <si>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</si>
  <si>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</si>
  <si>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</si>
  <si>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</si>
  <si>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</si>
  <si>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</si>
  <si>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</si>
  <si>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</si>
  <si>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</si>
  <si>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</si>
  <si>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</si>
  <si>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</si>
  <si>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</si>
  <si>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</si>
  <si>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</si>
  <si>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</si>
  <si>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</si>
  <si>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</si>
  <si>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</si>
  <si>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</si>
  <si>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</si>
  <si>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</si>
  <si>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</si>
  <si>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</si>
  <si>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</si>
  <si>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</si>
  <si>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</si>
  <si>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</si>
  <si>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</si>
  <si>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</si>
  <si>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</si>
  <si>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</si>
  <si>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</si>
  <si>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</si>
  <si>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</si>
  <si>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</si>
  <si>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</si>
  <si>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</si>
  <si>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</si>
  <si>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</si>
  <si>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</si>
  <si>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</si>
  <si>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</si>
  <si>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</si>
  <si>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</si>
  <si>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</si>
  <si>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</si>
  <si>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</si>
  <si>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</si>
  <si>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</si>
  <si>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</si>
  <si>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</si>
  <si>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</si>
  <si>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</si>
  <si>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</si>
  <si>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</si>
  <si>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</si>
  <si>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</si>
  <si>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</si>
  <si>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</si>
  <si>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</si>
  <si>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</si>
  <si>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</si>
  <si>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</si>
  <si>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</si>
  <si>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</si>
  <si>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</si>
  <si>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</si>
  <si>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</si>
  <si>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</si>
  <si>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</si>
  <si>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</si>
  <si>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</si>
  <si>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</si>
  <si>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</si>
  <si>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</si>
  <si>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</si>
  <si>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</si>
  <si>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</si>
  <si>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</si>
  <si>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</si>
  <si>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</si>
  <si>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</si>
  <si>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</si>
  <si>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</si>
  <si>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</si>
  <si>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</si>
  <si>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</si>
  <si>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</si>
  <si>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</si>
  <si>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</si>
  <si>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</si>
  <si>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</si>
  <si>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</si>
  <si>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</si>
  <si>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</si>
  <si>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</si>
  <si>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</si>
  <si>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</si>
  <si>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</si>
  <si>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</si>
  <si>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</si>
  <si>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</si>
  <si>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</si>
  <si>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</si>
  <si>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</si>
  <si>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</si>
  <si>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</si>
  <si>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</si>
  <si>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</si>
  <si>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</si>
  <si>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</si>
  <si>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</si>
  <si>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</si>
  <si>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</si>
  <si>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</si>
  <si>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</si>
  <si>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</si>
  <si>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</si>
  <si>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</si>
  <si>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</si>
  <si>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</si>
  <si>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</si>
  <si>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</si>
  <si>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</si>
  <si>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</si>
  <si>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</si>
  <si>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</si>
  <si>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</si>
  <si>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</si>
  <si>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</si>
  <si>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</si>
  <si>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</si>
  <si>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</si>
  <si>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</si>
  <si>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</si>
  <si>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</si>
  <si>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</si>
  <si>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</si>
  <si>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</si>
  <si>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</si>
  <si>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</si>
  <si>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</si>
  <si>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</si>
  <si>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</si>
  <si>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</si>
  <si>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</si>
  <si>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</si>
  <si>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</si>
  <si>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</si>
  <si>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</si>
  <si>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</si>
  <si>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</si>
  <si>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</si>
  <si>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</si>
  <si>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</si>
  <si>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</si>
  <si>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</si>
  <si>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</si>
  <si>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</si>
  <si>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</si>
  <si>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</si>
  <si>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</si>
  <si>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</si>
  <si>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</si>
  <si>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</si>
  <si>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</si>
  <si>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</si>
  <si>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</si>
  <si>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</si>
  <si>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</si>
  <si>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</si>
  <si>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</si>
  <si>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</si>
  <si>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</si>
  <si>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</si>
  <si>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</si>
  <si>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</si>
  <si>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</si>
  <si>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</si>
  <si>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</si>
  <si>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</si>
  <si>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</si>
  <si>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</si>
  <si>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</si>
  <si>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</si>
  <si>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</si>
  <si>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</si>
  <si>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</si>
  <si>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</si>
  <si>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</si>
  <si>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</si>
  <si>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</si>
  <si>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</si>
  <si>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</si>
  <si>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</si>
  <si>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</si>
  <si>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</si>
  <si>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</si>
  <si>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</si>
  <si>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</si>
  <si>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</si>
  <si>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</si>
  <si>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</si>
  <si>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</si>
  <si>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</si>
  <si>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</si>
  <si>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</si>
  <si>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</si>
  <si>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</si>
  <si>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</si>
  <si>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</si>
  <si>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</si>
  <si>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</si>
  <si>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</si>
  <si>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</si>
  <si>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</si>
  <si>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</si>
  <si>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</si>
  <si>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</si>
  <si>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</si>
  <si>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</si>
  <si>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</si>
  <si>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</si>
  <si>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</si>
  <si>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</si>
  <si>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</si>
  <si>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</si>
  <si>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</si>
  <si>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</si>
  <si>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</si>
  <si>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</si>
  <si>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</si>
  <si>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</si>
  <si>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</si>
  <si>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</si>
  <si>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</si>
  <si>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</si>
  <si>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</si>
  <si>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</si>
  <si>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</si>
  <si>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</si>
  <si>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</si>
  <si>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</si>
  <si>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</si>
  <si>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</si>
  <si>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</si>
  <si>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</si>
  <si>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</si>
  <si>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</si>
  <si>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</si>
  <si>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</si>
  <si>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</si>
  <si>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</si>
  <si>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</si>
  <si>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</si>
  <si>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</si>
  <si>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</si>
  <si>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</si>
  <si>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</si>
  <si>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</si>
  <si>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</si>
  <si>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</si>
  <si>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</si>
  <si>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</si>
  <si>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</si>
  <si>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</si>
  <si>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</si>
  <si>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</si>
  <si>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</si>
  <si>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</si>
  <si>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</si>
  <si>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</si>
  <si>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</si>
  <si>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</si>
  <si>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</si>
  <si>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</si>
  <si>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</si>
  <si>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</si>
  <si>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</si>
  <si>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</si>
  <si>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</si>
  <si>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</si>
  <si>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</si>
  <si>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</si>
  <si>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</si>
  <si>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</si>
  <si>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</si>
  <si>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</si>
  <si>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</si>
  <si>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</si>
  <si>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</si>
  <si>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</si>
  <si>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</si>
  <si>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</si>
  <si>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</si>
  <si>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</si>
  <si>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</si>
  <si>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</si>
  <si>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</si>
  <si>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</si>
  <si>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</si>
  <si>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</si>
  <si>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</si>
  <si>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</si>
  <si>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</si>
  <si>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</si>
  <si>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</si>
  <si>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</si>
  <si>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</si>
  <si>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</si>
  <si>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</si>
  <si>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</si>
  <si>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</si>
  <si>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</si>
  <si>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</si>
  <si>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</si>
  <si>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</si>
  <si>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</si>
  <si>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</si>
  <si>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</si>
  <si>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</si>
  <si>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</si>
  <si>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</si>
  <si>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</si>
  <si>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</si>
  <si>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</si>
  <si>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</si>
  <si>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</si>
  <si>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</si>
  <si>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</si>
  <si>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</si>
  <si>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</si>
  <si>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</si>
  <si>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</si>
  <si>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</si>
  <si>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</si>
  <si>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</si>
  <si>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</si>
  <si>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</si>
  <si>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</si>
  <si>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</si>
  <si>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</si>
  <si>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</si>
  <si>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</si>
  <si>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</si>
  <si>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</si>
  <si>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</si>
  <si>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</si>
  <si>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</si>
  <si>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</si>
  <si>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</si>
  <si>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</si>
  <si>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</si>
  <si>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</si>
  <si>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</si>
  <si>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</si>
  <si>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</si>
  <si>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</si>
  <si>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</si>
  <si>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</si>
  <si>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</si>
  <si>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</si>
  <si>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</si>
  <si>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</si>
  <si>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</si>
  <si>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</si>
  <si>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</si>
  <si>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</si>
  <si>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</si>
  <si>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</si>
  <si>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</si>
  <si>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</si>
  <si>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</si>
  <si>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</si>
  <si>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</si>
  <si>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</si>
  <si>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</si>
  <si>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</si>
  <si>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</si>
  <si>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</si>
  <si>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</si>
  <si>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</si>
  <si>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</si>
  <si>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</si>
  <si>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</si>
  <si>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</si>
  <si>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</si>
  <si>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</si>
  <si>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</si>
  <si>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</si>
  <si>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</si>
  <si>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</si>
  <si>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</si>
  <si>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</si>
  <si>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</si>
  <si>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</si>
  <si>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</si>
  <si>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</si>
  <si>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</si>
  <si>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</si>
  <si>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</si>
  <si>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</si>
  <si>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</si>
  <si>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</si>
  <si>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</si>
  <si>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</si>
  <si>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</si>
  <si>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</si>
  <si>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</si>
  <si>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</si>
  <si>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</si>
  <si>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</si>
  <si>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</si>
  <si>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</si>
  <si>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</si>
  <si>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</si>
  <si>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</si>
  <si>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</si>
  <si>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</si>
  <si>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</si>
  <si>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</si>
  <si>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</si>
  <si>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</si>
  <si>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</si>
  <si>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</si>
  <si>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</si>
  <si>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</si>
  <si>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</si>
  <si>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</si>
  <si>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</si>
  <si>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</si>
  <si>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</si>
  <si>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</si>
  <si>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</si>
  <si>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</si>
  <si>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</si>
  <si>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</si>
  <si>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</si>
  <si>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</si>
  <si>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</si>
  <si>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</si>
  <si>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</si>
  <si>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</si>
  <si>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</si>
  <si>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</si>
  <si>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</si>
  <si>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</si>
  <si>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</si>
  <si>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</si>
  <si>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</si>
  <si>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</si>
  <si>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</si>
  <si>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</si>
  <si>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</si>
  <si>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</si>
  <si>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</si>
  <si>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</si>
  <si>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</si>
  <si>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</si>
  <si>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</si>
  <si>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</si>
  <si>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</si>
  <si>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</si>
  <si>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</si>
  <si>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</si>
  <si>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</si>
  <si>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</si>
  <si>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</si>
  <si>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</si>
  <si>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</si>
  <si>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</si>
  <si>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</si>
  <si>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</si>
  <si>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</si>
  <si>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</si>
  <si>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</si>
  <si>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</si>
  <si>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</si>
  <si>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</si>
  <si>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</si>
  <si>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</si>
  <si>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</si>
  <si>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</si>
  <si>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</si>
  <si>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</si>
  <si>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</si>
  <si>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</si>
  <si>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</si>
  <si>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</si>
  <si>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</si>
  <si>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</si>
  <si>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</si>
  <si>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</si>
  <si>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</si>
  <si>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</si>
  <si>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</si>
  <si>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</si>
  <si>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</si>
  <si>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</si>
  <si>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</si>
  <si>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</si>
  <si>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</si>
  <si>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</si>
  <si>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</si>
  <si>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</si>
  <si>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</si>
  <si>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</si>
  <si>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</si>
  <si>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</si>
  <si>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</si>
  <si>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</si>
  <si>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</si>
  <si>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</si>
  <si>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</si>
  <si>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</si>
  <si>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</si>
  <si>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</si>
  <si>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</si>
  <si>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</si>
  <si>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</si>
  <si>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</si>
  <si>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</si>
  <si>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</si>
  <si>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</si>
  <si>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</si>
  <si>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</si>
  <si>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</si>
  <si>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</si>
  <si>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</si>
  <si>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</si>
  <si>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</si>
  <si>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</si>
  <si>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</si>
  <si>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</si>
  <si>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</si>
  <si>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</si>
  <si>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</si>
  <si>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</si>
  <si>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</si>
  <si>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</si>
  <si>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</si>
  <si>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</si>
  <si>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</si>
  <si>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</si>
  <si>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</si>
  <si>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</si>
  <si>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</si>
  <si>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</si>
  <si>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</si>
  <si>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</si>
  <si>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</si>
  <si>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</si>
  <si>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</si>
  <si>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</si>
  <si>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</si>
  <si>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</si>
  <si>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</si>
  <si>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</si>
  <si>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</si>
  <si>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</si>
  <si>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</si>
  <si>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</si>
  <si>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</si>
  <si>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</si>
  <si>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</si>
  <si>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</si>
  <si>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</si>
  <si>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</si>
  <si>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</si>
  <si>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</si>
  <si>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</si>
  <si>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</si>
  <si>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</si>
  <si>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</si>
  <si>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</si>
  <si>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</si>
  <si>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</si>
  <si>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</si>
  <si>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</si>
  <si>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</si>
  <si>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</si>
  <si>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</si>
  <si>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</si>
  <si>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</si>
  <si>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</si>
  <si>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</si>
  <si>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</si>
  <si>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</si>
  <si>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</si>
  <si>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</si>
  <si>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</si>
  <si>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</si>
  <si>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</si>
  <si>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</si>
  <si>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</si>
  <si>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</si>
  <si>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</si>
  <si>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</si>
  <si>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</si>
  <si>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</si>
  <si>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</si>
  <si>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</si>
  <si>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</si>
  <si>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</si>
  <si>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</si>
  <si>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</si>
  <si>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</si>
  <si>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</si>
  <si>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</si>
  <si>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</si>
  <si>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</si>
  <si>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</si>
  <si>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</si>
  <si>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</si>
  <si>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</si>
  <si>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</si>
  <si>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</si>
  <si>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</si>
  <si>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</si>
  <si>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</si>
  <si>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</si>
  <si>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</si>
  <si>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</si>
  <si>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</si>
  <si>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</si>
  <si>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</si>
  <si>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</si>
  <si>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</si>
  <si>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</si>
  <si>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</si>
  <si>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</si>
  <si>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</si>
  <si>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</si>
  <si>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</si>
  <si>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</si>
  <si>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</si>
  <si>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</si>
  <si>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</si>
  <si>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</si>
  <si>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</si>
  <si>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</si>
  <si>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</si>
  <si>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</si>
  <si>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</si>
  <si>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</si>
  <si>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</si>
  <si>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</si>
  <si>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</si>
  <si>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</si>
  <si>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</si>
  <si>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</si>
  <si>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</si>
  <si>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</si>
  <si>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</si>
  <si>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</si>
  <si>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</si>
  <si>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</si>
  <si>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</si>
  <si>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</si>
  <si>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</si>
  <si>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</si>
  <si>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</si>
  <si>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</si>
  <si>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</si>
  <si>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</si>
  <si>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</si>
  <si>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</si>
  <si>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</si>
  <si>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</si>
  <si>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</si>
  <si>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</si>
  <si>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</si>
  <si>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</si>
  <si>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</si>
  <si>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</si>
  <si>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</si>
  <si>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</si>
  <si>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</si>
  <si>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</si>
  <si>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</si>
  <si>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</si>
  <si>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</si>
  <si>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</si>
  <si>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</si>
  <si>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</si>
  <si>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</si>
  <si>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</si>
  <si>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</si>
  <si>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</si>
  <si>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</si>
  <si>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</si>
  <si>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</si>
  <si>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</si>
  <si>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</si>
  <si>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</si>
  <si>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</si>
  <si>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</si>
  <si>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</si>
  <si>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</si>
  <si>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</si>
  <si>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</si>
  <si>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</si>
  <si>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</si>
  <si>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</si>
  <si>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</si>
  <si>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</si>
  <si>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</si>
  <si>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</si>
  <si>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</si>
  <si>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</si>
  <si>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</si>
  <si>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</si>
  <si>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</si>
  <si>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</si>
  <si>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</si>
  <si>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</si>
  <si>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</si>
  <si>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</si>
  <si>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</si>
  <si>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</si>
  <si>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</si>
  <si>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</si>
  <si>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</si>
  <si>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</si>
  <si>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</si>
  <si>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</si>
  <si>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</si>
  <si>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</si>
  <si>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</si>
  <si>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</si>
  <si>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</si>
  <si>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</si>
  <si>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</si>
  <si>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</si>
  <si>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</si>
  <si>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</si>
  <si>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</si>
  <si>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</si>
  <si>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</si>
  <si>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</si>
  <si>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</si>
  <si>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</si>
  <si>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</si>
  <si>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</si>
  <si>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</si>
  <si>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</si>
  <si>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</si>
  <si>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</si>
  <si>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</si>
  <si>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</si>
  <si>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</si>
  <si>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</si>
  <si>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</si>
  <si>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</si>
  <si>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</si>
  <si>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</si>
  <si>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</si>
  <si>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</si>
  <si>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</si>
  <si>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</si>
  <si>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</si>
  <si>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</si>
  <si>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</si>
  <si>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</si>
  <si>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</si>
  <si>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</si>
  <si>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</si>
  <si>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</si>
  <si>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</si>
  <si>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</si>
  <si>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</si>
  <si>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</si>
  <si>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</si>
  <si>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</si>
  <si>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</si>
  <si>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</si>
  <si>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</si>
  <si>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</si>
  <si>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</si>
  <si>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</si>
  <si>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</si>
  <si>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</si>
  <si>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</si>
  <si>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</si>
  <si>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</si>
  <si>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</si>
  <si>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</si>
  <si>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</si>
  <si>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</si>
  <si>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</si>
  <si>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</si>
  <si>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</si>
  <si>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</si>
  <si>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</si>
  <si>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</si>
  <si>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</si>
  <si>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</si>
  <si>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</si>
  <si>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</si>
  <si>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</si>
  <si>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</si>
  <si>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</si>
  <si>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</si>
  <si>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</si>
  <si>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</si>
  <si>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</si>
  <si>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</si>
  <si>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</si>
  <si>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</si>
  <si>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</si>
  <si>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</si>
  <si>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</si>
  <si>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</si>
  <si>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</si>
  <si>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</si>
  <si>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</si>
  <si>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</si>
  <si>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</si>
  <si>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</si>
  <si>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</si>
  <si>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</si>
  <si>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</si>
  <si>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</si>
  <si>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</si>
  <si>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</si>
  <si>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</si>
  <si>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</si>
  <si>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</si>
  <si>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</si>
  <si>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</si>
  <si>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</si>
  <si>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</si>
  <si>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</si>
  <si>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</si>
  <si>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</si>
  <si>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</si>
  <si>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</si>
  <si>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</si>
  <si>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</si>
  <si>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</si>
  <si>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</si>
  <si>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</si>
  <si>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</si>
  <si>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</si>
  <si>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</si>
  <si>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</si>
  <si>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</si>
  <si>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</si>
  <si>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</si>
  <si>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</si>
  <si>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</si>
  <si>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</si>
  <si>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</si>
  <si>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</si>
  <si>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</si>
  <si>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</si>
  <si>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</si>
  <si>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</si>
  <si>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</si>
  <si>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</si>
  <si>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</si>
  <si>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</si>
  <si>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</si>
  <si>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</si>
  <si>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</si>
  <si>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</si>
  <si>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</si>
  <si>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</si>
  <si>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</si>
  <si>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</si>
  <si>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</si>
  <si>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</si>
  <si>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</si>
  <si>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</si>
  <si>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</si>
  <si>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</si>
  <si>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</si>
  <si>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</si>
  <si>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</si>
  <si>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</si>
  <si>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</si>
  <si>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</si>
  <si>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</si>
  <si>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</si>
  <si>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</si>
  <si>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</si>
  <si>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</si>
  <si>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</si>
  <si>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</si>
  <si>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</si>
  <si>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</si>
  <si>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</si>
  <si>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</si>
  <si>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</si>
  <si>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</si>
  <si>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</si>
  <si>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</si>
  <si>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</si>
  <si>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</si>
  <si>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</si>
  <si>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</si>
  <si>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</si>
  <si>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</si>
  <si>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</si>
  <si>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</si>
  <si>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</si>
  <si>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</si>
  <si>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</si>
  <si>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</si>
  <si>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</si>
  <si>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</si>
  <si>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</si>
  <si>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</si>
  <si>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</si>
  <si>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</si>
  <si>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</si>
  <si>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</si>
  <si>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</si>
  <si>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</si>
  <si>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</si>
  <si>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</si>
  <si>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</si>
  <si>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</si>
  <si>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</si>
  <si>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</si>
  <si>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</si>
  <si>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</si>
  <si>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</si>
  <si>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</si>
  <si>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</si>
  <si>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</si>
  <si>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</si>
  <si>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</si>
  <si>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</si>
  <si>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</si>
  <si>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</si>
  <si>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</si>
  <si>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</si>
  <si>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</si>
  <si>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</si>
  <si>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</si>
  <si>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</si>
  <si>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</si>
  <si>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</si>
  <si>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</si>
  <si>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</si>
  <si>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</si>
  <si>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</si>
  <si>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</si>
  <si>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</si>
  <si>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</si>
  <si>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</si>
  <si>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</si>
  <si>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</si>
  <si>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</si>
  <si>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</si>
  <si>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</si>
  <si>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</si>
  <si>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</si>
  <si>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</si>
  <si>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</si>
  <si>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</si>
  <si>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</si>
  <si>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</si>
  <si>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</si>
  <si>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</si>
  <si>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</si>
  <si>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</si>
  <si>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</si>
  <si>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</si>
  <si>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</si>
  <si>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</si>
  <si>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</si>
  <si>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</si>
  <si>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</si>
  <si>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</si>
  <si>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</si>
  <si>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</si>
  <si>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</si>
  <si>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</si>
  <si>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</si>
  <si>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</si>
  <si>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</si>
  <si>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</si>
  <si>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</si>
  <si>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</si>
  <si>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</si>
  <si>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</si>
  <si>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</si>
  <si>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</si>
  <si>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</si>
  <si>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</si>
  <si>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</si>
  <si>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</si>
  <si>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</si>
  <si>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</si>
  <si>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</si>
  <si>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</si>
  <si>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</si>
  <si>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</si>
  <si>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</si>
  <si>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</si>
  <si>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</si>
  <si>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</si>
  <si>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</si>
  <si>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</si>
  <si>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</si>
  <si>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</si>
  <si>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</si>
  <si>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</si>
  <si>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</si>
  <si>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</si>
  <si>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</si>
  <si>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</si>
  <si>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</si>
  <si>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</si>
  <si>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</si>
  <si>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</si>
  <si>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</si>
  <si>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</si>
  <si>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</si>
  <si>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</si>
  <si>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</si>
  <si>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</si>
  <si>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</si>
  <si>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</si>
  <si>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</si>
  <si>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</si>
  <si>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</si>
  <si>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</si>
  <si>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</si>
  <si>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</si>
  <si>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</si>
  <si>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</si>
  <si>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</si>
  <si>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</si>
  <si>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</si>
  <si>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</si>
  <si>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</si>
  <si>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</si>
  <si>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</si>
  <si>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</si>
  <si>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</si>
  <si>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</si>
  <si>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</si>
  <si>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</si>
  <si>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</si>
  <si>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</si>
  <si>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</si>
  <si>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</si>
  <si>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</si>
  <si>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</si>
  <si>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</si>
  <si>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</si>
  <si>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</si>
  <si>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</si>
  <si>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</si>
  <si>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</si>
  <si>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</si>
  <si>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</si>
  <si>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</si>
  <si>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</si>
  <si>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</si>
  <si>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</si>
  <si>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</si>
  <si>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</si>
  <si>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</si>
  <si>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</si>
  <si>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</si>
  <si>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</si>
  <si>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</si>
  <si>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</si>
  <si>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</si>
  <si>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</si>
  <si>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</si>
  <si>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</si>
  <si>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</si>
  <si>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</si>
  <si>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</si>
  <si>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</si>
  <si>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</si>
  <si>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</si>
  <si>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</si>
  <si>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</si>
  <si>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</si>
  <si>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</si>
  <si>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</si>
  <si>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</si>
  <si>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</si>
  <si>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</si>
  <si>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</si>
  <si>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</si>
  <si>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</si>
  <si>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</si>
  <si>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</si>
  <si>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</si>
  <si>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</si>
  <si>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</si>
  <si>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</si>
  <si>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</si>
  <si>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</si>
  <si>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</si>
  <si>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</si>
  <si>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</si>
  <si>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</si>
  <si>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</si>
  <si>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</si>
  <si>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</si>
  <si>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</si>
  <si>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</si>
  <si>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</si>
  <si>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</si>
  <si>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</si>
  <si>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</si>
  <si>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</si>
  <si>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</si>
  <si>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</si>
  <si>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</si>
  <si>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</si>
  <si>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</si>
  <si>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</si>
  <si>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</si>
  <si>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</si>
  <si>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</si>
  <si>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</si>
  <si>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</si>
  <si>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</si>
  <si>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</si>
  <si>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</si>
  <si>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</si>
  <si>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</si>
  <si>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</si>
  <si>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</si>
  <si>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</si>
  <si>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</si>
  <si>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</si>
  <si>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</si>
  <si>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</si>
  <si>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</si>
  <si>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</si>
  <si>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</si>
  <si>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</si>
  <si>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</si>
  <si>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</si>
  <si>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</si>
  <si>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</si>
  <si>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</si>
  <si>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</si>
  <si>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</si>
  <si>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</si>
  <si>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</si>
  <si>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</si>
  <si>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</si>
  <si>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</si>
  <si>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</si>
  <si>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</si>
  <si>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</si>
  <si>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</si>
  <si>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</si>
  <si>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</si>
  <si>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</si>
  <si>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</si>
  <si>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</si>
  <si>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</si>
  <si>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</si>
  <si>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</si>
  <si>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</si>
  <si>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</si>
  <si>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</si>
  <si>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</si>
  <si>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</si>
  <si>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</si>
  <si>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</si>
  <si>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</si>
  <si>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</si>
  <si>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</si>
  <si>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</si>
  <si>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</si>
  <si>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</si>
  <si>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</si>
  <si>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</si>
  <si>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</si>
  <si>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</si>
  <si>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</si>
  <si>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</si>
  <si>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</si>
  <si>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</si>
  <si>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</si>
  <si>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</si>
  <si>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</si>
  <si>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</si>
  <si>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</si>
  <si>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</si>
  <si>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</si>
  <si>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</si>
  <si>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</si>
  <si>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</si>
  <si>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</si>
  <si>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</si>
  <si>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</si>
  <si>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</si>
  <si>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</si>
  <si>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</si>
  <si>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</si>
  <si>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</si>
  <si>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</si>
  <si>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</si>
  <si>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</si>
  <si>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</si>
  <si>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</si>
  <si>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</si>
  <si>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</si>
  <si>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</si>
  <si>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</si>
  <si>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</si>
  <si>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</si>
  <si>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</si>
  <si>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</si>
  <si>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</si>
  <si>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</si>
  <si>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</si>
  <si>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</si>
  <si>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</si>
  <si>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</si>
  <si>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</si>
  <si>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</si>
  <si>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</si>
  <si>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</si>
  <si>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</si>
  <si>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</si>
  <si>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</si>
  <si>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</si>
  <si>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</si>
  <si>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</si>
  <si>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</si>
  <si>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</si>
  <si>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</si>
  <si>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</si>
  <si>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</si>
  <si>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</si>
  <si>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</si>
  <si>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</si>
  <si>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</si>
  <si>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</si>
  <si>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</si>
  <si>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</si>
  <si>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</si>
  <si>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</si>
  <si>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</si>
  <si>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</si>
  <si>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</si>
  <si>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</si>
  <si>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</si>
  <si>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</si>
  <si>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</si>
  <si>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</si>
  <si>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</si>
  <si>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</si>
  <si>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</si>
  <si>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</si>
  <si>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</si>
  <si>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</si>
  <si>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</si>
  <si>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</si>
  <si>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</si>
  <si>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</si>
  <si>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</si>
  <si>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</si>
  <si>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</si>
  <si>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</si>
  <si>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</si>
  <si>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</si>
  <si>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</si>
  <si>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</si>
  <si>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</si>
  <si>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</si>
  <si>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</si>
  <si>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</si>
  <si>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</si>
  <si>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</si>
  <si>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</si>
  <si>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</si>
  <si>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</si>
  <si>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</si>
  <si>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</si>
  <si>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</si>
  <si>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</si>
  <si>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</si>
  <si>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</si>
  <si>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</si>
  <si>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</si>
  <si>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</si>
  <si>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</si>
  <si>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</si>
  <si>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</si>
  <si>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</si>
  <si>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</si>
  <si>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</si>
  <si>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</si>
  <si>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</si>
  <si>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</si>
  <si>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</si>
  <si>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</si>
  <si>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</si>
  <si>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</si>
  <si>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</si>
  <si>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</si>
  <si>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</si>
  <si>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</si>
  <si>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</si>
  <si>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</si>
  <si>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</si>
  <si>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</si>
  <si>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</si>
  <si>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</si>
  <si>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</si>
  <si>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</si>
  <si>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</si>
  <si>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</si>
  <si>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</si>
  <si>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</si>
  <si>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</si>
  <si>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</si>
  <si>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</si>
  <si>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</si>
  <si>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</si>
  <si>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</si>
  <si>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</si>
  <si>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</si>
  <si>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</si>
  <si>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</si>
  <si>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</si>
  <si>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</si>
  <si>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</si>
  <si>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</si>
  <si>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</si>
  <si>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</si>
  <si>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</si>
  <si>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</si>
  <si>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</si>
  <si>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</si>
  <si>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</si>
  <si>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</si>
  <si>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</si>
  <si>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</si>
  <si>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</si>
  <si>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</si>
  <si>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</si>
  <si>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</si>
  <si>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</si>
  <si>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</si>
  <si>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</si>
  <si>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</si>
  <si>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</si>
  <si>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</si>
  <si>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</si>
  <si>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</si>
  <si>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</si>
  <si>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</si>
  <si>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</si>
  <si>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</si>
  <si>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</si>
  <si>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</si>
  <si>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</si>
  <si>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</si>
  <si>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</si>
  <si>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</si>
  <si>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</si>
  <si>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</si>
  <si>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</si>
  <si>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</si>
  <si>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</si>
  <si>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</si>
  <si>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</si>
  <si>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</si>
  <si>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</si>
  <si>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</si>
  <si>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</si>
  <si>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</si>
  <si>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</si>
  <si>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</si>
  <si>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</si>
  <si>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</si>
  <si>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</si>
  <si>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</si>
  <si>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</si>
  <si>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</si>
  <si>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</si>
  <si>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</si>
  <si>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</si>
  <si>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</si>
  <si>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</si>
  <si>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</si>
  <si>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</si>
  <si>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</si>
  <si>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</si>
  <si>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</si>
  <si>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</si>
  <si>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</si>
  <si>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</si>
  <si>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</si>
  <si>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</si>
  <si>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</si>
  <si>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</si>
  <si>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</si>
  <si>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</si>
  <si>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</si>
  <si>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</si>
  <si>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</si>
  <si>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</si>
  <si>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</si>
  <si>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</si>
  <si>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</si>
  <si>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</si>
  <si>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</si>
  <si>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</si>
  <si>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</si>
  <si>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</si>
  <si>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</si>
  <si>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</si>
  <si>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</si>
  <si>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</si>
  <si>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</si>
  <si>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</si>
  <si>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</si>
  <si>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</si>
  <si>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</si>
  <si>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</si>
  <si>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</si>
  <si>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</si>
  <si>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</si>
  <si>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</si>
  <si>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</si>
  <si>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</si>
  <si>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</si>
  <si>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</si>
  <si>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</si>
  <si>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</si>
  <si>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</si>
  <si>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</si>
  <si>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</si>
  <si>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</si>
  <si>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</si>
  <si>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</si>
  <si>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</si>
  <si>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</si>
  <si>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</si>
  <si>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</si>
  <si>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</si>
  <si>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</si>
  <si>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</si>
  <si>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</si>
  <si>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</si>
  <si>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</si>
  <si>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</si>
  <si>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</si>
  <si>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</si>
  <si>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</si>
  <si>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</si>
  <si>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</si>
  <si>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</si>
  <si>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</si>
  <si>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</si>
  <si>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</si>
  <si>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</si>
  <si>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</si>
  <si>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</si>
  <si>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</si>
  <si>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</si>
  <si>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</si>
  <si>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</si>
  <si>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</si>
  <si>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</si>
  <si>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</si>
  <si>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</si>
  <si>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</si>
  <si>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</si>
  <si>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</si>
  <si>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</si>
  <si>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</si>
  <si>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</si>
  <si>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</si>
  <si>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</si>
  <si>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</si>
  <si>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</si>
  <si>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</si>
  <si>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</si>
  <si>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</si>
  <si>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</si>
  <si>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</si>
  <si>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</si>
  <si>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</si>
  <si>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</si>
  <si>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</si>
  <si>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</si>
  <si>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</si>
  <si>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</si>
  <si>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</si>
  <si>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</si>
  <si>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</si>
  <si>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</si>
  <si>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</si>
  <si>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</si>
  <si>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</si>
  <si>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</si>
  <si>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</si>
  <si>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</si>
  <si>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</si>
  <si>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</si>
  <si>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</si>
  <si>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</si>
  <si>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</si>
  <si>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</si>
  <si>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</si>
  <si>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</si>
  <si>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</si>
  <si>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</si>
  <si>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</si>
  <si>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</si>
  <si>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</si>
  <si>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</si>
  <si>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</si>
  <si>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</si>
  <si>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</si>
  <si>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</si>
  <si>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</si>
  <si>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</si>
  <si>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</si>
  <si>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</si>
  <si>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</si>
  <si>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</si>
  <si>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</si>
  <si>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</si>
  <si>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</si>
  <si>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</si>
  <si>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</si>
  <si>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</si>
  <si>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</si>
  <si>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</si>
  <si>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</si>
  <si>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</si>
  <si>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</si>
  <si>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</si>
  <si>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</si>
  <si>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</si>
  <si>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</si>
  <si>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</si>
  <si>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</si>
  <si>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</si>
  <si>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</si>
  <si>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</si>
  <si>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</si>
  <si>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</si>
  <si>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</si>
  <si>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</si>
  <si>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</si>
  <si>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</si>
  <si>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</si>
  <si>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</si>
  <si>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</si>
  <si>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</si>
  <si>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</si>
  <si>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</si>
  <si>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</si>
  <si>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</si>
  <si>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</si>
  <si>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</si>
  <si>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</si>
  <si>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</si>
  <si>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</si>
  <si>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</si>
  <si>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</si>
  <si>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</si>
  <si>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</si>
  <si>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</si>
  <si>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</si>
  <si>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</si>
  <si>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</si>
  <si>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</si>
  <si>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</si>
  <si>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</si>
  <si>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</si>
  <si>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</si>
  <si>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</si>
  <si>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</si>
  <si>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</si>
  <si>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</si>
  <si>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</si>
  <si>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</si>
  <si>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</si>
  <si>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</si>
  <si>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</si>
  <si>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</si>
  <si>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</si>
  <si>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</si>
  <si>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</si>
  <si>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</si>
  <si>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</si>
  <si>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</si>
  <si>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</si>
  <si>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</si>
  <si>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</si>
  <si>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</si>
  <si>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</si>
  <si>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</si>
  <si>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</si>
  <si>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</si>
  <si>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</si>
  <si>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</si>
  <si>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</si>
  <si>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</si>
  <si>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</si>
  <si>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</si>
  <si>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</si>
  <si>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</si>
  <si>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</si>
  <si>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</si>
  <si>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</si>
  <si>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</si>
  <si>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</si>
  <si>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</si>
  <si>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</si>
  <si>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</si>
  <si>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</si>
  <si>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</si>
  <si>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</si>
  <si>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</si>
  <si>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</si>
  <si>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</si>
  <si>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</si>
  <si>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</si>
  <si>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</si>
  <si>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</si>
  <si>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</si>
  <si>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</si>
  <si>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</si>
  <si>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</si>
  <si>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</si>
  <si>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</si>
  <si>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</si>
  <si>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</si>
  <si>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</si>
  <si>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</si>
  <si>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</si>
  <si>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</si>
  <si>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</si>
  <si>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</si>
  <si>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</si>
  <si>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</si>
  <si>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</si>
  <si>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</si>
  <si>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</si>
  <si>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</si>
  <si>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</si>
  <si>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</si>
  <si>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</si>
  <si>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</si>
  <si>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</si>
  <si>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</si>
  <si>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</si>
  <si>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</si>
  <si>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</si>
  <si>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</si>
  <si>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</si>
  <si>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</si>
  <si>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</si>
  <si>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</si>
  <si>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</si>
  <si>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</si>
  <si>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</si>
  <si>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</si>
  <si>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</si>
  <si>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</si>
  <si>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</si>
  <si>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</si>
  <si>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</si>
  <si>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</si>
  <si>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</si>
  <si>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</si>
  <si>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</si>
  <si>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</si>
  <si>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</si>
  <si>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</si>
  <si>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</si>
  <si>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</si>
  <si>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</si>
  <si>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</si>
  <si>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</si>
  <si>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</si>
  <si>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</si>
  <si>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</si>
  <si>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</si>
  <si>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</si>
  <si>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</si>
  <si>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</si>
  <si>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</si>
  <si>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</si>
  <si>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</si>
  <si>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</si>
  <si>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</si>
  <si>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</si>
  <si>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</si>
  <si>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</si>
  <si>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</si>
  <si>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</si>
  <si>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</si>
  <si>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</si>
  <si>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</si>
  <si>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</si>
  <si>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</si>
  <si>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</si>
  <si>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</si>
  <si>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</si>
  <si>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</si>
  <si>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</si>
  <si>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</si>
  <si>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</si>
  <si>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</si>
  <si>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</si>
  <si>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</si>
  <si>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</si>
  <si>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</si>
  <si>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</si>
  <si>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</si>
  <si>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</si>
  <si>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</si>
  <si>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</si>
  <si>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</si>
  <si>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</si>
  <si>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</si>
  <si>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</si>
  <si>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</si>
  <si>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</si>
  <si>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</si>
  <si>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</si>
  <si>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</si>
  <si>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</si>
  <si>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</si>
  <si>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</si>
  <si>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</si>
  <si>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</si>
  <si>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</si>
  <si>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</si>
  <si>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</si>
  <si>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</si>
  <si>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</si>
  <si>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</si>
  <si>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</si>
  <si>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</si>
  <si>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</si>
  <si>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</si>
  <si>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</si>
  <si>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</si>
  <si>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</si>
  <si>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</si>
  <si>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</si>
  <si>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</si>
  <si>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</si>
  <si>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</si>
  <si>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</si>
  <si>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</si>
  <si>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</si>
  <si>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</si>
  <si>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</si>
  <si>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</si>
  <si>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</si>
  <si>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</si>
  <si>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</si>
  <si>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</si>
  <si>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</si>
  <si>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</si>
  <si>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</si>
  <si>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</si>
  <si>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</si>
  <si>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</si>
  <si>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</si>
  <si>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</si>
  <si>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</si>
  <si>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</si>
  <si>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</si>
  <si>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</si>
  <si>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</si>
  <si>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</si>
  <si>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</si>
  <si>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</si>
  <si>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</si>
  <si>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</si>
  <si>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</si>
  <si>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</si>
  <si>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</si>
  <si>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</si>
  <si>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</si>
  <si>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</si>
  <si>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</si>
  <si>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</si>
  <si>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</si>
  <si>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</si>
  <si>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</si>
  <si>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</si>
  <si>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</si>
  <si>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</si>
  <si>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</si>
  <si>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</si>
  <si>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</si>
  <si>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</si>
  <si>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</si>
  <si>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</si>
  <si>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</si>
  <si>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</si>
  <si>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</si>
  <si>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</si>
  <si>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</si>
  <si>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</si>
  <si>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</si>
  <si>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</si>
  <si>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</si>
  <si>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</si>
  <si>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</si>
  <si>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</si>
  <si>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</si>
  <si>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</si>
  <si>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</si>
  <si>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</si>
  <si>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</si>
  <si>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</si>
  <si>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</si>
  <si>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</si>
  <si>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</si>
  <si>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</si>
  <si>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</si>
  <si>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</si>
  <si>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</si>
  <si>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</si>
  <si>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</si>
  <si>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</si>
  <si>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</si>
  <si>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</si>
  <si>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</si>
  <si>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</si>
  <si>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</si>
  <si>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</si>
  <si>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</si>
  <si>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</si>
  <si>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</si>
  <si>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</si>
  <si>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</si>
  <si>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</si>
  <si>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</si>
  <si>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</si>
  <si>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</si>
  <si>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</si>
  <si>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</si>
  <si>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</si>
  <si>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</si>
  <si>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</si>
  <si>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</si>
  <si>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</si>
  <si>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</si>
  <si>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</si>
  <si>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</si>
  <si>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</si>
  <si>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</si>
  <si>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</si>
  <si>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</si>
  <si>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</si>
  <si>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</si>
  <si>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</si>
  <si>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</si>
  <si>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</si>
  <si>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</si>
  <si>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</si>
  <si>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</si>
  <si>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</si>
  <si>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</si>
  <si>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</si>
  <si>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</si>
  <si>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</si>
  <si>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</si>
  <si>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</si>
  <si>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</si>
  <si>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</si>
  <si>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</si>
  <si>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</si>
  <si>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</si>
  <si>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</si>
  <si>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</si>
  <si>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</si>
  <si>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</si>
  <si>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</si>
  <si>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</si>
  <si>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</si>
  <si>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</si>
  <si>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</si>
  <si>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</si>
  <si>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</si>
  <si>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</si>
  <si>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</si>
  <si>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</si>
  <si>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</si>
  <si>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</si>
  <si>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</si>
  <si>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</si>
  <si>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</si>
  <si>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</si>
  <si>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</si>
  <si>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</si>
  <si>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</si>
  <si>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</si>
  <si>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</si>
  <si>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</si>
  <si>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</si>
  <si>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</si>
  <si>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</si>
  <si>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</si>
  <si>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</si>
  <si>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</si>
  <si>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</si>
  <si>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</si>
  <si>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</si>
  <si>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</si>
  <si>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</si>
  <si>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</si>
  <si>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</si>
  <si>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</si>
  <si>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</si>
  <si>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</si>
  <si>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</si>
  <si>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</si>
  <si>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</si>
  <si>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</si>
  <si>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</si>
  <si>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</si>
  <si>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</si>
  <si>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</si>
  <si>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</si>
  <si>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</si>
  <si>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</si>
  <si>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</si>
  <si>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</si>
  <si>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</si>
  <si>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</si>
  <si>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</si>
  <si>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</si>
  <si>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</si>
  <si>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</si>
  <si>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</si>
  <si>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</si>
  <si>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</si>
  <si>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</si>
  <si>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</si>
  <si>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</si>
  <si>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</si>
  <si>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</si>
  <si>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</si>
  <si>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</si>
  <si>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</si>
  <si>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</si>
  <si>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</si>
  <si>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</si>
  <si>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</si>
  <si>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</si>
  <si>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</si>
  <si>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</si>
  <si>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</si>
  <si>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</si>
  <si>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</si>
  <si>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</si>
  <si>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</si>
  <si>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</si>
  <si>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</si>
  <si>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</si>
  <si>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</si>
  <si>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</si>
  <si>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</si>
  <si>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</si>
  <si>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</si>
  <si>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</si>
  <si>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</si>
  <si>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</si>
  <si>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</si>
  <si>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</si>
  <si>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</si>
  <si>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</si>
  <si>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</si>
  <si>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</si>
  <si>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</si>
  <si>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</si>
  <si>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</si>
  <si>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</si>
  <si>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</si>
  <si>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</si>
  <si>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</si>
  <si>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</si>
  <si>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</si>
  <si>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</si>
  <si>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</si>
  <si>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</si>
  <si>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</si>
  <si>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</si>
  <si>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</si>
  <si>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</si>
  <si>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</si>
  <si>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</si>
  <si>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</si>
  <si>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</si>
  <si>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</si>
  <si>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</si>
  <si>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</si>
  <si>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</si>
  <si>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</si>
  <si>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</si>
  <si>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</si>
  <si>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</si>
  <si>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</si>
  <si>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</si>
  <si>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</si>
  <si>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</si>
  <si>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</si>
  <si>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</si>
  <si>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</si>
  <si>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</si>
  <si>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</si>
  <si>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</si>
  <si>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</si>
  <si>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</si>
  <si>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</si>
  <si>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</si>
  <si>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</si>
  <si>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</si>
  <si>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</si>
  <si>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</si>
  <si>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</si>
  <si>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</si>
  <si>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</si>
  <si>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</si>
  <si>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</si>
  <si>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</si>
  <si>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</si>
  <si>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</si>
  <si>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</si>
  <si>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</si>
  <si>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</si>
  <si>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</si>
  <si>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</si>
  <si>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</si>
  <si>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</si>
  <si>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</si>
  <si>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</si>
  <si>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</si>
  <si>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</si>
  <si>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</si>
  <si>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</si>
  <si>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</si>
  <si>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</si>
  <si>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</si>
  <si>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</si>
  <si>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</si>
  <si>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</si>
  <si>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</si>
  <si>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</si>
  <si>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</si>
  <si>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</si>
  <si>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</si>
  <si>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</si>
  <si>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</si>
  <si>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</si>
  <si>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</si>
  <si>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</si>
  <si>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</si>
  <si>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</si>
  <si>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</si>
  <si>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</si>
  <si>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</si>
  <si>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</si>
  <si>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</si>
  <si>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</si>
  <si>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</si>
  <si>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</si>
  <si>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</si>
  <si>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</si>
  <si>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</si>
  <si>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</si>
  <si>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</si>
  <si>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</si>
  <si>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</si>
  <si>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</si>
  <si>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</si>
  <si>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</si>
  <si>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</si>
  <si>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</si>
  <si>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</si>
  <si>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</si>
  <si>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</si>
  <si>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</si>
  <si>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</si>
  <si>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</si>
  <si>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</si>
  <si>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</si>
  <si>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</si>
  <si>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</si>
  <si>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</si>
  <si>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</si>
  <si>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</si>
  <si>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</si>
  <si>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</si>
  <si>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</si>
  <si>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</si>
  <si>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</si>
  <si>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</si>
  <si>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</si>
  <si>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</si>
  <si>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</si>
  <si>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</si>
  <si>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</si>
  <si>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</si>
  <si>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</si>
  <si>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</si>
  <si>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</si>
  <si>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</si>
  <si>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</si>
  <si>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</si>
  <si>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</si>
  <si>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</si>
  <si>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</si>
  <si>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</si>
  <si>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</si>
  <si>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</si>
  <si>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</si>
  <si>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</si>
  <si>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</si>
  <si>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</si>
  <si>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</si>
  <si>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</si>
  <si>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</si>
  <si>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</si>
  <si>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</si>
  <si>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</si>
  <si>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</si>
  <si>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</si>
  <si>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</si>
  <si>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</si>
  <si>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</si>
  <si>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</si>
  <si>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</si>
  <si>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</si>
  <si>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</si>
  <si>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</si>
  <si>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</si>
  <si>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</si>
  <si>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</si>
  <si>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</si>
  <si>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</si>
  <si>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</si>
  <si>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</si>
  <si>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</si>
  <si>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</si>
  <si>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</si>
  <si>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</si>
  <si>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</si>
  <si>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</si>
  <si>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</si>
  <si>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</si>
  <si>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</si>
  <si>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</si>
  <si>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</si>
  <si>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</si>
  <si>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</si>
  <si>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</si>
  <si>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</si>
  <si>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</si>
  <si>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</si>
  <si>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</si>
  <si>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</si>
  <si>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</si>
  <si>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</si>
  <si>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</si>
  <si>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</si>
  <si>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</si>
  <si>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</si>
  <si>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</si>
  <si>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</si>
  <si>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</si>
  <si>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</si>
  <si>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</si>
  <si>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</si>
  <si>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</si>
  <si>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</si>
  <si>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</si>
  <si>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</si>
  <si>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</si>
  <si>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</si>
  <si>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</si>
  <si>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</si>
  <si>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</si>
  <si>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</si>
  <si>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</si>
  <si>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</si>
  <si>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</si>
  <si>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</si>
  <si>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</si>
  <si>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</si>
  <si>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</si>
  <si>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</si>
  <si>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</si>
  <si>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</si>
  <si>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</si>
  <si>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</si>
  <si>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</si>
  <si>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</si>
  <si>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</si>
  <si>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</si>
  <si>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</si>
  <si>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</si>
  <si>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</si>
  <si>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</si>
  <si>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</si>
  <si>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</si>
  <si>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</si>
  <si>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</si>
  <si>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</si>
  <si>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</si>
  <si>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</si>
  <si>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</si>
  <si>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</si>
  <si>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</si>
  <si>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</si>
  <si>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</si>
  <si>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</si>
  <si>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</si>
  <si>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</si>
  <si>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</si>
  <si>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</si>
  <si>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</si>
  <si>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</si>
  <si>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</si>
  <si>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</si>
  <si>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</si>
  <si>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</si>
  <si>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</si>
  <si>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</si>
  <si>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</si>
  <si>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</si>
  <si>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</si>
  <si>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</si>
  <si>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</si>
  <si>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</si>
  <si>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</si>
  <si>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</si>
  <si>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</si>
  <si>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</si>
  <si>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</si>
  <si>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</si>
  <si>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</si>
  <si>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</si>
  <si>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</si>
  <si>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</si>
  <si>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</si>
  <si>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</si>
  <si>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</si>
  <si>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</si>
  <si>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</si>
  <si>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</si>
  <si>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</si>
  <si>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</si>
  <si>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</si>
  <si>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</si>
  <si>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</si>
  <si>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</si>
  <si>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</si>
  <si>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</si>
  <si>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</si>
  <si>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</si>
  <si>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</si>
  <si>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</si>
  <si>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</si>
  <si>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</si>
  <si>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</si>
  <si>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</si>
  <si>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</si>
  <si>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</si>
  <si>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</si>
  <si>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</si>
  <si>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</si>
  <si>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</si>
  <si>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</si>
  <si>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</si>
  <si>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</si>
  <si>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</si>
  <si>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</si>
  <si>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</si>
  <si>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</si>
  <si>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</si>
  <si>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</si>
  <si>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</si>
  <si>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</si>
  <si>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</si>
  <si>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</si>
  <si>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</si>
  <si>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</si>
  <si>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</si>
  <si>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</si>
  <si>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</si>
  <si>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</si>
  <si>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</si>
  <si>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</si>
  <si>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</si>
  <si>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</si>
  <si>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</si>
  <si>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</si>
  <si>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</si>
  <si>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</si>
  <si>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</si>
  <si>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</si>
  <si>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</si>
  <si>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</si>
  <si>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</si>
  <si>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</si>
  <si>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</si>
  <si>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</si>
  <si>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</si>
  <si>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</si>
  <si>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</si>
  <si>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</si>
  <si>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</si>
  <si>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</si>
  <si>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</si>
  <si>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</si>
  <si>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</si>
  <si>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</si>
  <si>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</si>
  <si>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</si>
  <si>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</si>
  <si>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</si>
  <si>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</si>
  <si>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</si>
  <si>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</si>
  <si>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</si>
  <si>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</si>
  <si>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</si>
  <si>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</si>
  <si>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</si>
  <si>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</si>
  <si>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</si>
  <si>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</si>
  <si>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</si>
  <si>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</si>
  <si>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</si>
  <si>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</si>
  <si>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</si>
  <si>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</si>
  <si>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</si>
  <si>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</si>
  <si>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</si>
  <si>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</si>
  <si>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</si>
  <si>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</si>
  <si>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</si>
  <si>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</si>
  <si>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</si>
  <si>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</si>
  <si>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</si>
  <si>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</si>
  <si>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</si>
  <si>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</si>
  <si>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</si>
  <si>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</si>
  <si>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</si>
  <si>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</si>
  <si>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</si>
  <si>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</si>
  <si>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</si>
  <si>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</si>
  <si>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</si>
  <si>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</si>
  <si>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</si>
  <si>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</si>
  <si>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</si>
  <si>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</si>
  <si>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</si>
  <si>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</si>
  <si>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</si>
  <si>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</si>
  <si>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</si>
  <si>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</si>
  <si>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</si>
  <si>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</si>
  <si>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</si>
  <si>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</si>
  <si>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</si>
  <si>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</si>
  <si>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</si>
  <si>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</si>
  <si>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</si>
  <si>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</si>
  <si>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</si>
  <si>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</si>
  <si>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</si>
  <si>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</si>
  <si>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</si>
  <si>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</si>
  <si>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</si>
  <si>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</si>
  <si>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</si>
  <si>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</si>
  <si>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</si>
  <si>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</si>
  <si>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</si>
  <si>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</si>
  <si>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</si>
  <si>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</si>
  <si>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</si>
  <si>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</si>
  <si>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</si>
  <si>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</si>
  <si>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</si>
  <si>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</si>
  <si>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</si>
  <si>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</si>
  <si>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</si>
  <si>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</si>
  <si>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</si>
  <si>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</si>
  <si>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</si>
  <si>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</si>
  <si>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</si>
  <si>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</si>
  <si>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</si>
  <si>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</si>
  <si>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</si>
  <si>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</si>
  <si>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</si>
  <si>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</si>
  <si>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</si>
  <si>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</si>
  <si>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</si>
  <si>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</si>
  <si>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</si>
  <si>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</si>
  <si>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</si>
  <si>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</si>
  <si>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</si>
  <si>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</si>
  <si>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</si>
  <si>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</si>
  <si>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</si>
  <si>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</si>
  <si>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</si>
  <si>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</si>
  <si>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</si>
  <si>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</si>
  <si>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</si>
  <si>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</si>
  <si>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</si>
  <si>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</si>
  <si>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</si>
  <si>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</si>
  <si>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</si>
  <si>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</si>
  <si>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</si>
  <si>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</si>
  <si>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</si>
  <si>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</si>
  <si>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</si>
  <si>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</si>
  <si>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</si>
  <si>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</si>
  <si>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</si>
  <si>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</si>
  <si>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</si>
  <si>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</si>
  <si>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</si>
  <si>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</si>
  <si>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</si>
  <si>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</si>
  <si>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</si>
  <si>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</si>
  <si>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</si>
  <si>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</si>
  <si>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</si>
  <si>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</si>
  <si>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</si>
  <si>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</si>
  <si>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</si>
  <si>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</si>
  <si>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</si>
  <si>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</si>
  <si>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</si>
  <si>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</si>
  <si>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</si>
  <si>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</si>
  <si>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</si>
  <si>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</si>
  <si>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</si>
  <si>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</si>
  <si>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</si>
  <si>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</si>
  <si>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</si>
  <si>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</si>
  <si>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</si>
  <si>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</si>
  <si>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</si>
  <si>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</si>
  <si>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</si>
  <si>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</si>
  <si>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</si>
  <si>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</si>
  <si>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</si>
  <si>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</si>
  <si>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</si>
  <si>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</si>
  <si>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</si>
  <si>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</si>
  <si>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</si>
  <si>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</si>
  <si>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</si>
  <si>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</si>
  <si>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</si>
  <si>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</si>
  <si>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</si>
  <si>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</si>
  <si>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</si>
  <si>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</si>
  <si>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</si>
  <si>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</si>
  <si>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</si>
  <si>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</si>
  <si>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</si>
  <si>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</si>
  <si>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</si>
  <si>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</si>
  <si>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</si>
  <si>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</si>
  <si>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</si>
  <si>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</si>
  <si>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</si>
  <si>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</si>
  <si>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</si>
  <si>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</si>
  <si>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</si>
  <si>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</si>
  <si>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</si>
  <si>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</si>
  <si>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</si>
  <si>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</si>
  <si>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</si>
  <si>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</si>
  <si>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</si>
  <si>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</si>
  <si>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</si>
  <si>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</si>
  <si>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</si>
  <si>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</si>
  <si>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</si>
  <si>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</si>
  <si>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</si>
  <si>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</si>
  <si>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</si>
  <si>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</si>
  <si>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</si>
  <si>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</si>
  <si>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</si>
  <si>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</si>
  <si>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</si>
  <si>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</si>
  <si>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</si>
  <si>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</si>
  <si>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</si>
  <si>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</si>
  <si>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</si>
  <si>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</si>
  <si>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</si>
  <si>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</si>
  <si>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</si>
  <si>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</si>
  <si>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</si>
  <si>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</si>
  <si>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</si>
  <si>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</si>
  <si>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</si>
  <si>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</si>
  <si>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</si>
  <si>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</si>
  <si>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</si>
  <si>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</si>
  <si>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</si>
  <si>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</si>
  <si>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</si>
  <si>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</si>
  <si>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</si>
  <si>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</si>
  <si>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</si>
  <si>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</si>
  <si>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</si>
  <si>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</si>
  <si>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</si>
  <si>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</si>
  <si>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</si>
  <si>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</si>
  <si>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</si>
  <si>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</si>
  <si>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</si>
  <si>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</si>
  <si>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</si>
  <si>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</si>
  <si>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</si>
  <si>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</si>
  <si>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</si>
  <si>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</si>
  <si>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</si>
  <si>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</si>
  <si>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</si>
  <si>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</si>
  <si>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</si>
  <si>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</si>
  <si>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</si>
  <si>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</si>
  <si>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</si>
  <si>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</si>
  <si>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</si>
  <si>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</si>
  <si>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</si>
  <si>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</si>
  <si>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</si>
  <si>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</si>
  <si>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</si>
  <si>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</si>
  <si>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</si>
  <si>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</si>
  <si>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</si>
  <si>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</si>
  <si>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</si>
  <si>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</si>
  <si>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</si>
  <si>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</si>
  <si>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</si>
  <si>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</si>
  <si>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</si>
  <si>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</si>
  <si>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</si>
  <si>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</si>
  <si>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</si>
  <si>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</si>
  <si>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</si>
  <si>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</si>
  <si>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</si>
  <si>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</si>
  <si>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</si>
  <si>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</si>
  <si>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</si>
  <si>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</si>
  <si>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</si>
  <si>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</si>
  <si>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</si>
  <si>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</si>
  <si>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</si>
  <si>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</si>
  <si>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</si>
  <si>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</si>
  <si>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</si>
  <si>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</si>
  <si>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</si>
  <si>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</si>
  <si>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</si>
  <si>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</si>
  <si>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</si>
  <si>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</si>
  <si>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</si>
  <si>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</si>
  <si>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</si>
  <si>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</si>
  <si>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</si>
  <si>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</si>
  <si>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</si>
  <si>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</si>
  <si>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</si>
  <si>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</si>
  <si>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</si>
  <si>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</si>
  <si>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</si>
  <si>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</si>
  <si>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</si>
  <si>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</si>
  <si>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</si>
  <si>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</si>
  <si>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</si>
  <si>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</si>
  <si>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</si>
  <si>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</si>
  <si>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</si>
  <si>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</si>
  <si>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</si>
  <si>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</si>
  <si>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</si>
  <si>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</si>
  <si>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</si>
  <si>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</si>
  <si>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</si>
  <si>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</si>
  <si>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</si>
  <si>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</si>
  <si>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</si>
  <si>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</si>
  <si>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</si>
  <si>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</si>
  <si>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</si>
  <si>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</si>
  <si>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</si>
  <si>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</si>
  <si>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</si>
  <si>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</si>
  <si>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</si>
  <si>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</si>
  <si>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</si>
  <si>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</si>
  <si>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</si>
  <si>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</si>
  <si>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</si>
  <si>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</si>
  <si>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</si>
  <si>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</si>
  <si>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</si>
  <si>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</si>
  <si>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</si>
  <si>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</si>
  <si>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</si>
  <si>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</si>
  <si>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</si>
  <si>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</si>
  <si>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</si>
  <si>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</si>
  <si>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</si>
  <si>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</si>
  <si>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</si>
  <si>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</si>
  <si>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</si>
  <si>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</si>
  <si>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</si>
  <si>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</si>
  <si>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</si>
  <si>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</si>
  <si>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</si>
  <si>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</si>
  <si>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</si>
  <si>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</si>
  <si>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</si>
  <si>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</si>
  <si>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</si>
  <si>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</si>
  <si>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</si>
  <si>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</si>
  <si>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</si>
  <si>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</si>
  <si>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</si>
  <si>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</si>
  <si>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</si>
  <si>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</si>
  <si>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</si>
  <si>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</si>
  <si>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</si>
  <si>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</si>
  <si>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</si>
  <si>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</si>
  <si>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</si>
  <si>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</si>
  <si>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</si>
  <si>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</si>
  <si>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</si>
  <si>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</si>
  <si>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</si>
  <si>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</si>
  <si>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</si>
  <si>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</si>
  <si>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</si>
  <si>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</si>
  <si>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</si>
  <si>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</si>
  <si>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</si>
  <si>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</si>
  <si>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</si>
  <si>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</si>
  <si>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</si>
  <si>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</si>
  <si>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</si>
  <si>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</si>
  <si>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</si>
  <si>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</si>
  <si>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</si>
  <si>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</si>
  <si>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</si>
  <si>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</si>
  <si>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</si>
  <si>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</si>
  <si>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</si>
  <si>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</si>
  <si>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</si>
  <si>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</si>
  <si>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</si>
  <si>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</si>
  <si>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</si>
  <si>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</si>
  <si>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</si>
  <si>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</si>
  <si>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</si>
  <si>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</si>
  <si>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</si>
  <si>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</si>
  <si>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</si>
  <si>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</si>
  <si>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</si>
  <si>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</si>
  <si>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</si>
  <si>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</si>
  <si>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</si>
  <si>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</si>
  <si>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</si>
  <si>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</si>
  <si>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</si>
  <si>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</si>
  <si>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</si>
  <si>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</si>
  <si>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</si>
  <si>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</si>
  <si>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</si>
  <si>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</si>
  <si>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</si>
  <si>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</si>
  <si>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</si>
  <si>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</si>
  <si>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</si>
  <si>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</si>
  <si>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</si>
  <si>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</si>
  <si>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</si>
  <si>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</si>
  <si>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</si>
  <si>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</si>
  <si>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</si>
  <si>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</si>
  <si>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</si>
  <si>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</si>
  <si>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</si>
  <si>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</si>
  <si>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</si>
  <si>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</si>
  <si>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</si>
  <si>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</si>
  <si>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</si>
  <si>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</si>
  <si>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</si>
  <si>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</si>
  <si>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</si>
  <si>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</si>
  <si>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</si>
  <si>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</si>
  <si>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</si>
  <si>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</si>
  <si>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</si>
  <si>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</si>
  <si>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</si>
  <si>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</si>
  <si>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</si>
  <si>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</si>
  <si>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</si>
  <si>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</si>
  <si>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</si>
  <si>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</si>
  <si>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</si>
  <si>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</si>
  <si>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</si>
  <si>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</si>
  <si>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</si>
  <si>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</si>
  <si>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</si>
  <si>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</si>
  <si>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</si>
  <si>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</si>
  <si>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</si>
  <si>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</si>
  <si>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</si>
  <si>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</si>
  <si>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</si>
  <si>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</si>
  <si>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</si>
  <si>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</si>
  <si>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</si>
  <si>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</si>
  <si>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</si>
  <si>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</si>
  <si>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</si>
  <si>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</si>
  <si>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</si>
  <si>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</si>
  <si>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</si>
  <si>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</si>
  <si>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</si>
  <si>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</si>
  <si>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</si>
  <si>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</si>
  <si>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</si>
  <si>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</si>
  <si>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</si>
  <si>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</si>
  <si>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</si>
  <si>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</si>
  <si>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</si>
  <si>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</si>
  <si>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</si>
  <si>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</si>
  <si>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</si>
  <si>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</si>
  <si>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</si>
  <si>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</si>
  <si>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</si>
  <si>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</si>
  <si>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</si>
  <si>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</si>
  <si>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</si>
  <si>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</si>
  <si>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</si>
  <si>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</si>
  <si>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</si>
  <si>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</si>
  <si>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</si>
  <si>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</si>
  <si>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</si>
  <si>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</si>
  <si>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</si>
  <si>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</si>
  <si>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</si>
  <si>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</si>
  <si>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</si>
  <si>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</si>
  <si>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</si>
  <si>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</si>
  <si>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</si>
  <si>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</si>
  <si>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</si>
  <si>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</si>
  <si>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</si>
  <si>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</si>
  <si>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</si>
  <si>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</si>
  <si>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</si>
  <si>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</si>
  <si>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</si>
  <si>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</si>
  <si>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</si>
  <si>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</si>
  <si>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</si>
  <si>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</si>
  <si>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</si>
  <si>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</si>
  <si>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</si>
  <si>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</si>
  <si>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</si>
  <si>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</si>
  <si>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</si>
  <si>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</si>
  <si>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</si>
  <si>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</si>
  <si>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</si>
  <si>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</si>
  <si>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</si>
  <si>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</si>
  <si>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</si>
  <si>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</si>
  <si>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</si>
  <si>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</si>
  <si>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</si>
  <si>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</si>
  <si>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</si>
  <si>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</si>
  <si>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</si>
  <si>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</si>
  <si>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</si>
  <si>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</si>
  <si>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</si>
  <si>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</si>
  <si>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</si>
  <si>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</si>
  <si>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</si>
  <si>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</si>
  <si>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</si>
  <si>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</si>
  <si>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</si>
  <si>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</si>
  <si>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</si>
  <si>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</si>
  <si>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</si>
  <si>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</si>
  <si>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</si>
  <si>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</si>
  <si>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</si>
  <si>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</si>
  <si>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</si>
  <si>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</si>
  <si>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</si>
  <si>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</si>
  <si>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</si>
  <si>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</si>
  <si>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</si>
  <si>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</si>
  <si>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</si>
  <si>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</si>
  <si>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</si>
  <si>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</si>
  <si>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</si>
  <si>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</si>
  <si>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</si>
  <si>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</si>
  <si>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</si>
  <si>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</si>
  <si>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</si>
  <si>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</si>
  <si>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</si>
  <si>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</si>
  <si>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</si>
  <si>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</si>
  <si>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</si>
  <si>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</si>
  <si>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</si>
  <si>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</si>
  <si>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</si>
  <si>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</si>
  <si>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</si>
  <si>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</si>
  <si>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</si>
  <si>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</si>
  <si>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</si>
  <si>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</si>
  <si>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</si>
  <si>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</si>
  <si>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</si>
  <si>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</si>
  <si>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</si>
  <si>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</si>
  <si>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</si>
  <si>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</si>
  <si>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</si>
  <si>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</si>
  <si>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</si>
  <si>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</si>
  <si>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</si>
  <si>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</si>
  <si>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</si>
  <si>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</si>
  <si>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</si>
  <si>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</si>
  <si>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</si>
  <si>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</si>
  <si>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</si>
  <si>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</si>
  <si>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</si>
  <si>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</si>
  <si>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</si>
  <si>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</si>
  <si>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</si>
  <si>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</si>
  <si>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</si>
  <si>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</si>
  <si>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</si>
  <si>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</si>
  <si>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</si>
  <si>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</si>
  <si>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</si>
  <si>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</si>
  <si>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</si>
  <si>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</si>
  <si>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</si>
  <si>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</si>
  <si>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</si>
  <si>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</si>
  <si>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</si>
  <si>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</si>
  <si>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</si>
  <si>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</si>
  <si>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</si>
  <si>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</si>
  <si>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</si>
  <si>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</si>
  <si>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</si>
  <si>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</si>
  <si>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</si>
  <si>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</si>
  <si>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</si>
  <si>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</si>
  <si>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</si>
  <si>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</si>
  <si>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</si>
  <si>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</si>
  <si>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</si>
  <si>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</si>
  <si>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</si>
  <si>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</si>
  <si>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</si>
  <si>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</si>
  <si>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</si>
  <si>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</si>
  <si>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</si>
  <si>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</si>
  <si>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</si>
  <si>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</si>
  <si>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</si>
  <si>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</si>
  <si>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</si>
  <si>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</si>
  <si>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</si>
  <si>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</si>
  <si>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</si>
  <si>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</si>
  <si>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</si>
  <si>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</si>
  <si>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</si>
  <si>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</si>
  <si>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</si>
  <si>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</si>
  <si>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</si>
  <si>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</si>
  <si>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</si>
  <si>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</si>
  <si>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</si>
  <si>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</si>
  <si>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</si>
  <si>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</si>
  <si>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</si>
  <si>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</si>
  <si>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</si>
  <si>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</si>
  <si>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</si>
  <si>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</si>
  <si>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</si>
  <si>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</si>
  <si>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</si>
  <si>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</si>
  <si>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</si>
  <si>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</si>
  <si>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</si>
  <si>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</si>
  <si>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</si>
  <si>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</si>
  <si>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</si>
  <si>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</si>
  <si>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</si>
  <si>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</si>
  <si>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</si>
  <si>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</si>
  <si>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</si>
  <si>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</si>
  <si>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</si>
  <si>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</si>
  <si>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</si>
  <si>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</si>
  <si>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</si>
  <si>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</si>
  <si>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</si>
  <si>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</si>
  <si>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</si>
  <si>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</si>
  <si>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</si>
  <si>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</si>
  <si>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</si>
  <si>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</si>
  <si>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</si>
  <si>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</si>
  <si>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</si>
  <si>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</si>
  <si>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</si>
  <si>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</si>
  <si>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</si>
  <si>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</si>
  <si>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</si>
  <si>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</si>
  <si>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</si>
  <si>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</si>
  <si>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</si>
  <si>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</si>
  <si>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</si>
  <si>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</si>
  <si>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</si>
  <si>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</si>
  <si>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</si>
  <si>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</si>
  <si>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</si>
  <si>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</si>
  <si>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</si>
  <si>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</si>
  <si>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</si>
  <si>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</si>
  <si>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</si>
  <si>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</si>
  <si>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</si>
  <si>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</si>
  <si>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</si>
  <si>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</si>
  <si>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</si>
  <si>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</si>
  <si>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</si>
  <si>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</si>
  <si>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</si>
  <si>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</si>
  <si>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</si>
  <si>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</si>
  <si>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</si>
  <si>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</si>
  <si>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</si>
  <si>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</si>
  <si>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</si>
  <si>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</si>
  <si>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</si>
  <si>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</si>
  <si>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</si>
  <si>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</si>
  <si>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</si>
  <si>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</si>
  <si>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</si>
  <si>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</si>
  <si>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</si>
  <si>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</si>
  <si>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</si>
  <si>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</si>
  <si>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</si>
  <si>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</si>
  <si>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</si>
  <si>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</si>
  <si>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</si>
  <si>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</si>
  <si>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</si>
  <si>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</si>
  <si>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</si>
  <si>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</si>
  <si>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</si>
  <si>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</si>
  <si>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</si>
  <si>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</si>
  <si>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</si>
  <si>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</si>
  <si>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</si>
  <si>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</si>
  <si>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</si>
  <si>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</si>
  <si>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</si>
  <si>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</si>
  <si>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</si>
  <si>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</si>
  <si>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</si>
  <si>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</si>
  <si>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</si>
  <si>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</si>
  <si>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</si>
  <si>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</si>
  <si>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</si>
  <si>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</si>
  <si>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</si>
  <si>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</si>
  <si>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</si>
  <si>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</si>
  <si>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</si>
  <si>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</si>
  <si>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</si>
  <si>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</si>
  <si>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</si>
  <si>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</si>
  <si>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</si>
  <si>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</si>
  <si>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</si>
  <si>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</si>
  <si>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</si>
  <si>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</si>
  <si>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</si>
  <si>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</si>
  <si>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</si>
  <si>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</si>
  <si>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</si>
  <si>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</si>
  <si>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</si>
  <si>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</si>
  <si>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</si>
  <si>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</si>
  <si>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</si>
  <si>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</si>
  <si>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</si>
  <si>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</si>
  <si>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</si>
  <si>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</si>
  <si>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</si>
  <si>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</si>
  <si>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</si>
  <si>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</si>
  <si>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</si>
  <si>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</si>
  <si>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</si>
  <si>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</si>
  <si>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</si>
  <si>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</si>
  <si>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</si>
  <si>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</si>
  <si>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</si>
  <si>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</si>
  <si>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</si>
  <si>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</si>
  <si>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</si>
  <si>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</si>
  <si>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</si>
  <si>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</si>
  <si>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</si>
  <si>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</si>
  <si>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</si>
  <si>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</si>
  <si>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</si>
  <si>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</si>
  <si>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</si>
  <si>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</si>
  <si>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</si>
  <si>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</si>
  <si>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</si>
  <si>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</si>
  <si>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</si>
  <si>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</si>
  <si>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</si>
  <si>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</si>
  <si>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</si>
  <si>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</si>
  <si>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</si>
  <si>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</si>
  <si>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</si>
  <si>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</si>
  <si>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</si>
  <si>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</si>
  <si>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</si>
  <si>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</si>
  <si>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</si>
  <si>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</si>
  <si>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</si>
  <si>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</si>
  <si>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</si>
  <si>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</si>
  <si>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</si>
  <si>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</si>
  <si>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</si>
  <si>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</si>
  <si>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</si>
  <si>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</si>
  <si>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</si>
  <si>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</si>
  <si>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</si>
  <si>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</si>
  <si>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</si>
  <si>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</si>
  <si>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</si>
  <si>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</si>
  <si>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</si>
  <si>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</si>
  <si>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</si>
  <si>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</si>
  <si>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</si>
  <si>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</si>
  <si>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</si>
  <si>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</si>
  <si>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</si>
  <si>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</si>
  <si>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</si>
  <si>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</si>
  <si>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</si>
  <si>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</si>
  <si>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</si>
  <si>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</si>
  <si>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</si>
  <si>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</si>
  <si>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</si>
  <si>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</si>
  <si>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</si>
  <si>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</si>
  <si>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</si>
  <si>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</si>
  <si>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</si>
  <si>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</si>
  <si>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</si>
  <si>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</si>
  <si>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</si>
  <si>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</si>
  <si>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</si>
  <si>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</si>
  <si>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</si>
  <si>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</si>
  <si>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</si>
  <si>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</si>
  <si>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</si>
  <si>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</si>
  <si>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</si>
  <si>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</si>
  <si>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</si>
  <si>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</si>
  <si>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</si>
  <si>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</si>
  <si>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</si>
  <si>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</si>
  <si>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</si>
  <si>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</si>
  <si>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</si>
  <si>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</si>
  <si>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</si>
  <si>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</si>
  <si>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</si>
  <si>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</si>
  <si>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</si>
  <si>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</si>
  <si>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</si>
  <si>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</si>
  <si>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</si>
  <si>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</si>
  <si>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</si>
  <si>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</si>
  <si>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</si>
  <si>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</si>
  <si>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</si>
  <si>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</si>
  <si>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</si>
  <si>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</si>
  <si>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</si>
  <si>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</si>
  <si>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</si>
  <si>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</si>
  <si>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</si>
  <si>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</si>
  <si>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</si>
  <si>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</si>
  <si>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</si>
  <si>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</si>
  <si>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</si>
  <si>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</si>
  <si>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</si>
  <si>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</si>
  <si>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</si>
  <si>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</si>
  <si>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</si>
  <si>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</si>
  <si>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</si>
  <si>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</si>
  <si>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</si>
  <si>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</si>
  <si>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</si>
  <si>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</si>
  <si>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</si>
  <si>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</si>
  <si>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</si>
  <si>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</si>
  <si>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</si>
  <si>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</si>
  <si>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</si>
  <si>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</si>
  <si>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</si>
  <si>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</si>
  <si>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</si>
  <si>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</si>
  <si>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</si>
  <si>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</si>
  <si>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</si>
  <si>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</si>
  <si>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</si>
  <si>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</si>
  <si>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</si>
  <si>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</si>
  <si>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</si>
  <si>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</si>
  <si>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</si>
  <si>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</si>
  <si>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</si>
  <si>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</si>
  <si>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</si>
  <si>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</si>
  <si>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</si>
  <si>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</si>
  <si>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</si>
  <si>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</si>
  <si>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</si>
  <si>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</si>
  <si>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</si>
  <si>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</si>
  <si>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</si>
  <si>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</si>
  <si>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</si>
  <si>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</si>
  <si>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</si>
  <si>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</si>
  <si>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</si>
  <si>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</si>
  <si>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</si>
  <si>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</si>
  <si>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</si>
  <si>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</si>
  <si>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</si>
  <si>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</si>
  <si>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</si>
  <si>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</si>
  <si>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</si>
  <si>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</si>
  <si>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</si>
  <si>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</si>
  <si>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</si>
  <si>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</si>
  <si>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</si>
  <si>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</si>
  <si>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</si>
  <si>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</si>
  <si>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</si>
  <si>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</si>
  <si>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</si>
  <si>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</si>
  <si>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</si>
  <si>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</si>
  <si>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</si>
  <si>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</si>
  <si>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</si>
  <si>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</si>
  <si>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</si>
  <si>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</si>
  <si>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</si>
  <si>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</si>
  <si>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</si>
  <si>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</si>
  <si>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</si>
  <si>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</si>
  <si>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</si>
  <si>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</si>
  <si>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</si>
  <si>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</si>
  <si>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</si>
  <si>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</si>
  <si>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</si>
  <si>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</si>
  <si>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</si>
  <si>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</si>
  <si>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</si>
  <si>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</si>
  <si>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</si>
  <si>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</si>
  <si>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</si>
  <si>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</si>
  <si>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</si>
  <si>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</si>
  <si>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</si>
  <si>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</si>
  <si>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</si>
  <si>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</si>
  <si>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</si>
  <si>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</si>
  <si>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</si>
  <si>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</si>
  <si>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</si>
  <si>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</si>
  <si>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</si>
  <si>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</si>
  <si>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</si>
  <si>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</si>
  <si>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</si>
  <si>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</si>
  <si>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</si>
  <si>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</si>
  <si>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</si>
  <si>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</si>
  <si>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</si>
  <si>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</si>
  <si>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</si>
  <si>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</si>
  <si>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</si>
  <si>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</si>
  <si>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</si>
  <si>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</si>
  <si>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</si>
  <si>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</si>
  <si>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</si>
  <si>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</si>
  <si>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</si>
  <si>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</si>
  <si>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</si>
  <si>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</si>
  <si>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</si>
  <si>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</si>
  <si>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</si>
  <si>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</si>
  <si>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</si>
  <si>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</si>
  <si>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</si>
  <si>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</si>
  <si>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</si>
  <si>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</si>
  <si>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</si>
  <si>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</si>
  <si>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</si>
  <si>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</si>
  <si>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</si>
  <si>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</si>
  <si>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</si>
  <si>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</si>
  <si>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</si>
  <si>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</si>
  <si>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</si>
  <si>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</si>
  <si>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</si>
  <si>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</si>
  <si>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</si>
  <si>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</si>
  <si>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</si>
  <si>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</si>
  <si>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</si>
  <si>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</si>
  <si>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</si>
  <si>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</si>
  <si>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</si>
  <si>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</si>
  <si>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</si>
  <si>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</si>
  <si>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</si>
  <si>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</si>
  <si>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</si>
  <si>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</si>
  <si>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</si>
  <si>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</si>
  <si>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</si>
  <si>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</si>
  <si>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</si>
  <si>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</si>
  <si>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</si>
  <si>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</si>
  <si>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</si>
  <si>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</si>
  <si>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</si>
  <si>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</si>
  <si>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</si>
  <si>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</si>
  <si>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</si>
  <si>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</si>
  <si>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</si>
  <si>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</si>
  <si>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</si>
  <si>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</si>
  <si>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</si>
  <si>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</si>
  <si>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</si>
  <si>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</si>
  <si>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</si>
  <si>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</si>
  <si>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</si>
  <si>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</si>
  <si>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</si>
  <si>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</si>
  <si>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</si>
  <si>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</si>
  <si>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</si>
  <si>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</si>
  <si>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</si>
  <si>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</si>
  <si>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</si>
  <si>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</si>
  <si>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</si>
  <si>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</si>
  <si>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</si>
  <si>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</si>
  <si>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</si>
  <si>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</si>
  <si>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</si>
  <si>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</si>
  <si>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</si>
  <si>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</si>
  <si>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</si>
  <si>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</si>
  <si>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</si>
  <si>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</si>
  <si>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</si>
  <si>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</si>
  <si>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</si>
  <si>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</si>
  <si>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</si>
  <si>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</si>
  <si>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</si>
  <si>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</si>
  <si>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</si>
  <si>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</si>
  <si>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</si>
  <si>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</si>
  <si>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</si>
  <si>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</si>
  <si>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</si>
  <si>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</si>
  <si>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</si>
  <si>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</si>
  <si>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</si>
  <si>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</si>
  <si>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</si>
  <si>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</si>
  <si>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</si>
  <si>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</si>
  <si>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</si>
  <si>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</si>
  <si>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</si>
  <si>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</si>
  <si>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</si>
  <si>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</si>
  <si>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</si>
  <si>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</si>
  <si>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</si>
  <si>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</si>
  <si>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</si>
  <si>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</si>
  <si>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</si>
  <si>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</si>
  <si>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</si>
  <si>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</si>
  <si>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</si>
  <si>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</si>
  <si>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</si>
  <si>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</si>
  <si>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</si>
  <si>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</si>
  <si>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</si>
  <si>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</si>
  <si>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</si>
  <si>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</si>
  <si>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</si>
  <si>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</si>
  <si>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</si>
  <si>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</si>
  <si>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</si>
  <si>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</si>
  <si>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</si>
  <si>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</si>
  <si>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</si>
  <si>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</si>
  <si>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</si>
  <si>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</si>
  <si>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</si>
  <si>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</si>
  <si>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</si>
  <si>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</si>
  <si>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</si>
  <si>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</si>
  <si>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</si>
  <si>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</si>
  <si>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</si>
  <si>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</si>
  <si>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</si>
  <si>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</si>
  <si>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</si>
  <si>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</si>
  <si>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</si>
  <si>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</si>
  <si>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</si>
  <si>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</si>
  <si>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</si>
  <si>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</si>
  <si>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</si>
  <si>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</si>
  <si>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</si>
  <si>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</si>
  <si>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</si>
  <si>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</si>
  <si>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</si>
  <si>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</si>
  <si>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</si>
  <si>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</si>
  <si>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</si>
  <si>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</si>
  <si>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</si>
  <si>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</si>
  <si>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</si>
  <si>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</si>
  <si>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</si>
  <si>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</si>
  <si>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</si>
  <si>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</si>
  <si>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</si>
  <si>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</si>
  <si>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</si>
  <si>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</si>
  <si>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</si>
  <si>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</si>
  <si>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</si>
  <si>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</si>
  <si>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</si>
  <si>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</si>
  <si>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</si>
  <si>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</si>
  <si>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</si>
  <si>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</si>
  <si>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</si>
  <si>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</si>
  <si>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</si>
  <si>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</si>
  <si>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</si>
  <si>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</si>
  <si>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</si>
  <si>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</si>
  <si>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</si>
  <si>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</si>
  <si>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</si>
  <si>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</si>
  <si>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</si>
  <si>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</si>
  <si>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</si>
  <si>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</si>
  <si>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</si>
  <si>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</si>
  <si>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</si>
  <si>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</si>
  <si>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</si>
  <si>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</si>
  <si>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</si>
  <si>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</si>
  <si>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</si>
  <si>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</si>
  <si>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</si>
  <si>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</si>
  <si>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</si>
  <si>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</si>
  <si>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</si>
  <si>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</si>
  <si>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</si>
  <si>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</si>
  <si>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</si>
  <si>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</si>
  <si>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</si>
  <si>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</si>
  <si>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</si>
  <si>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</si>
  <si>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</si>
  <si>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</si>
  <si>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</si>
  <si>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</si>
  <si>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</si>
  <si>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</si>
  <si>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</si>
  <si>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</si>
  <si>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</si>
  <si>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</si>
  <si>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</si>
  <si>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</si>
  <si>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</si>
  <si>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</si>
  <si>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</si>
  <si>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</si>
  <si>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</si>
  <si>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</si>
  <si>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</si>
  <si>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</si>
  <si>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</si>
  <si>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</si>
  <si>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</si>
  <si>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</si>
  <si>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</si>
  <si>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</si>
  <si>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</si>
  <si>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</si>
  <si>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</si>
  <si>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</si>
  <si>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</si>
  <si>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</si>
  <si>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</si>
  <si>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</si>
  <si>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</si>
  <si>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</si>
  <si>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</si>
  <si>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</si>
  <si>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</si>
  <si>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</si>
  <si>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</si>
  <si>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</si>
  <si>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</si>
  <si>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</si>
  <si>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</si>
  <si>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</si>
  <si>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</si>
  <si>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</si>
  <si>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</si>
  <si>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</si>
  <si>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</si>
  <si>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</si>
  <si>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</si>
  <si>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</si>
  <si>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</si>
  <si>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</si>
  <si>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</si>
  <si>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</si>
  <si>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</si>
  <si>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</si>
  <si>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</si>
  <si>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</si>
  <si>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</si>
  <si>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</si>
  <si>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</si>
  <si>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</si>
  <si>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</si>
  <si>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</si>
  <si>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</si>
  <si>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</si>
  <si>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</si>
  <si>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</si>
  <si>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</si>
  <si>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</si>
  <si>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</si>
  <si>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</si>
  <si>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</si>
  <si>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</si>
  <si>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</si>
  <si>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</si>
  <si>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</si>
  <si>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</si>
  <si>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</si>
  <si>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</si>
  <si>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</si>
  <si>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</si>
  <si>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</si>
  <si>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</si>
  <si>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</si>
  <si>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</si>
  <si>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</si>
  <si>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</si>
  <si>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</si>
  <si>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</si>
  <si>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</si>
  <si>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</si>
  <si>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</si>
  <si>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</si>
  <si>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</si>
  <si>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</si>
  <si>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</si>
  <si>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</si>
  <si>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</si>
  <si>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</si>
  <si>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</si>
  <si>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</si>
  <si>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</si>
  <si>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</si>
  <si>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</si>
  <si>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</si>
  <si>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</si>
  <si>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</si>
  <si>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</si>
  <si>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</si>
  <si>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</si>
  <si>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</si>
  <si>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</si>
  <si>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</si>
  <si>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</si>
  <si>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</si>
  <si>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</si>
  <si>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</si>
  <si>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</si>
  <si>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</si>
  <si>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</si>
  <si>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</si>
  <si>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</si>
  <si>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</si>
  <si>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</si>
  <si>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</si>
  <si>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</si>
  <si>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</si>
  <si>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</si>
  <si>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</si>
  <si>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</si>
  <si>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</si>
  <si>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</si>
  <si>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</si>
  <si>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</si>
  <si>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</si>
  <si>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</si>
  <si>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</si>
  <si>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</si>
  <si>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</si>
  <si>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</si>
  <si>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</si>
  <si>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</si>
  <si>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</si>
  <si>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</si>
  <si>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</si>
  <si>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</si>
  <si>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</si>
  <si>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</si>
  <si>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</si>
  <si>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</si>
  <si>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</si>
  <si>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</si>
  <si>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</si>
  <si>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</si>
  <si>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</si>
  <si>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</si>
  <si>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</si>
  <si>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</si>
  <si>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</si>
  <si>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</si>
  <si>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</si>
  <si>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</si>
  <si>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</si>
  <si>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</si>
  <si>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</si>
  <si>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</si>
  <si>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</si>
  <si>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</si>
  <si>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</si>
  <si>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</si>
  <si>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</si>
  <si>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</si>
  <si>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</si>
  <si>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</si>
  <si>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</si>
  <si>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</si>
  <si>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</si>
  <si>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</si>
  <si>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</si>
  <si>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</si>
  <si>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</si>
  <si>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</si>
  <si>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</si>
  <si>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</si>
  <si>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</si>
  <si>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</si>
  <si>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</si>
  <si>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</si>
  <si>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</si>
  <si>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</si>
  <si>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</si>
  <si>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</si>
  <si>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</si>
  <si>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</si>
  <si>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</si>
  <si>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</si>
  <si>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</si>
  <si>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</si>
  <si>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</si>
  <si>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</si>
  <si>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</si>
  <si>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</si>
  <si>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</si>
  <si>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</si>
  <si>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</si>
  <si>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</si>
  <si>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</si>
  <si>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</si>
  <si>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</si>
  <si>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</si>
  <si>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</si>
  <si>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</si>
  <si>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</si>
  <si>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</si>
  <si>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</si>
  <si>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</si>
  <si>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</si>
  <si>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</si>
  <si>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</si>
  <si>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</si>
  <si>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</si>
  <si>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</si>
  <si>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</si>
  <si>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</si>
  <si>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</si>
  <si>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</si>
  <si>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</si>
  <si>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</si>
  <si>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</si>
  <si>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</si>
  <si>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</si>
  <si>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</si>
  <si>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</si>
  <si>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</si>
  <si>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</si>
  <si>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</si>
  <si>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</si>
  <si>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</si>
  <si>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</si>
  <si>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</si>
  <si>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</si>
  <si>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</si>
  <si>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</si>
  <si>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</si>
  <si>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</si>
  <si>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</si>
  <si>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</si>
  <si>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</si>
  <si>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</si>
  <si>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</si>
  <si>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</si>
  <si>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</si>
  <si>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</si>
  <si>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</si>
  <si>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</si>
  <si>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</si>
  <si>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</si>
  <si>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</si>
  <si>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</si>
  <si>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</si>
  <si>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</si>
  <si>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</si>
  <si>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</si>
  <si>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</si>
  <si>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</si>
  <si>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</si>
  <si>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</si>
  <si>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</si>
  <si>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</si>
  <si>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</si>
  <si>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</si>
  <si>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</si>
  <si>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</si>
  <si>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</si>
  <si>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</si>
  <si>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</si>
  <si>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</si>
  <si>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</si>
  <si>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</si>
  <si>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</si>
  <si>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</si>
  <si>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</si>
  <si>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</si>
  <si>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</si>
  <si>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</si>
  <si>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</si>
  <si>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</si>
  <si>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</si>
  <si>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</si>
  <si>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</si>
  <si>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</si>
  <si>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</si>
  <si>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</si>
  <si>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</si>
  <si>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</si>
  <si>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</si>
  <si>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</si>
  <si>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</si>
  <si>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</si>
  <si>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</si>
  <si>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</si>
  <si>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</si>
  <si>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</si>
  <si>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</si>
  <si>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</si>
  <si>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</si>
  <si>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</si>
  <si>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</si>
  <si>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</si>
  <si>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</si>
  <si>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</si>
  <si>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</si>
  <si>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</si>
  <si>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</si>
  <si>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</si>
  <si>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</si>
  <si>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</si>
  <si>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</si>
  <si>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</si>
  <si>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</si>
  <si>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</si>
  <si>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</si>
  <si>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</si>
  <si>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</si>
  <si>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</si>
  <si>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</si>
  <si>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</si>
  <si>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</si>
  <si>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</si>
  <si>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</si>
  <si>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</si>
  <si>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</si>
  <si>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</si>
  <si>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</si>
  <si>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</si>
  <si>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</si>
  <si>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</si>
  <si>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</si>
  <si>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</si>
  <si>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</si>
  <si>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</si>
  <si>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</si>
  <si>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</si>
  <si>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</si>
  <si>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</si>
  <si>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</si>
  <si>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</si>
  <si>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</si>
  <si>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</si>
  <si>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</si>
  <si>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</si>
  <si>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</si>
  <si>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</si>
  <si>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</si>
  <si>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</si>
  <si>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</si>
  <si>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</si>
  <si>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</si>
  <si>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</si>
  <si>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</si>
  <si>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</si>
  <si>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</si>
  <si>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</si>
  <si>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</si>
  <si>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</si>
  <si>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</si>
  <si>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</si>
  <si>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</si>
  <si>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</si>
  <si>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</si>
  <si>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</si>
  <si>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</si>
  <si>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</si>
  <si>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</si>
  <si>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</si>
  <si>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</si>
  <si>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</si>
  <si>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</si>
  <si>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</si>
  <si>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</si>
  <si>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</si>
  <si>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</si>
  <si>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</si>
  <si>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</si>
  <si>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</si>
  <si>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</si>
  <si>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</si>
  <si>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</si>
  <si>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</si>
  <si>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</si>
  <si>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</si>
  <si>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</si>
  <si>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</si>
  <si>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</si>
  <si>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</si>
  <si>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</si>
  <si>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</si>
  <si>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</si>
  <si>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</si>
  <si>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</si>
  <si>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</si>
  <si>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</si>
  <si>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</si>
  <si>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</si>
  <si>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</si>
  <si>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</si>
  <si>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</si>
  <si>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</si>
  <si>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</si>
  <si>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</si>
  <si>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</si>
  <si>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</si>
  <si>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</si>
  <si>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</si>
  <si>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</si>
  <si>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</si>
  <si>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</si>
  <si>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</si>
  <si>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</si>
  <si>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</si>
  <si>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</si>
  <si>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</si>
  <si>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</si>
  <si>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</si>
  <si>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</si>
  <si>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</si>
  <si>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</si>
  <si>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</si>
  <si>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</si>
  <si>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</si>
  <si>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</si>
  <si>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</si>
  <si>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</si>
  <si>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</si>
  <si>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</si>
  <si>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</si>
  <si>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</si>
  <si>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</si>
  <si>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</si>
  <si>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</si>
  <si>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</si>
  <si>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</si>
  <si>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</si>
  <si>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</si>
  <si>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</si>
  <si>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</si>
  <si>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</si>
  <si>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</si>
  <si>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</si>
  <si>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</si>
  <si>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</si>
  <si>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</si>
  <si>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</si>
  <si>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</si>
  <si>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</si>
  <si>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</si>
  <si>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</si>
  <si>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</si>
  <si>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</si>
  <si>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</si>
  <si>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</si>
  <si>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</si>
  <si>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</si>
  <si>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</si>
  <si>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</si>
  <si>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</si>
  <si>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</si>
  <si>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</si>
  <si>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</si>
  <si>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</si>
  <si>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</si>
  <si>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</si>
  <si>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</si>
  <si>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</si>
  <si>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</si>
  <si>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</si>
  <si>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</si>
  <si>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</si>
  <si>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</si>
  <si>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</si>
  <si>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</si>
  <si>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</si>
  <si>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</si>
  <si>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</si>
  <si>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</si>
  <si>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</si>
  <si>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</si>
  <si>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</si>
  <si>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</si>
  <si>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</si>
  <si>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</si>
  <si>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</si>
  <si>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</si>
  <si>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</si>
  <si>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</si>
  <si>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</si>
  <si>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</si>
  <si>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</si>
  <si>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</si>
  <si>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</si>
  <si>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</si>
  <si>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</si>
  <si>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</si>
  <si>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</si>
  <si>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</si>
  <si>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</si>
  <si>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</si>
  <si>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</si>
  <si>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</si>
  <si>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</si>
  <si>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</si>
  <si>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</si>
  <si>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</si>
  <si>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</si>
  <si>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</si>
  <si>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</si>
  <si>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</si>
  <si>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</si>
  <si>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</si>
  <si>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</si>
  <si>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</si>
  <si>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</si>
  <si>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</si>
  <si>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</si>
  <si>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</si>
  <si>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</si>
  <si>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</si>
  <si>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</si>
  <si>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</si>
  <si>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</si>
  <si>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</si>
  <si>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</si>
  <si>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</si>
  <si>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</si>
  <si>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</si>
  <si>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</si>
  <si>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</si>
  <si>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</si>
  <si>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</si>
  <si>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</si>
  <si>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</si>
  <si>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</si>
  <si>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</si>
  <si>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</si>
  <si>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</si>
  <si>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</si>
  <si>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</si>
  <si>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</si>
  <si>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</si>
  <si>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</si>
  <si>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</si>
  <si>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</si>
  <si>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</si>
  <si>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</si>
  <si>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</si>
  <si>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</si>
  <si>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</si>
  <si>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</si>
  <si>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</si>
  <si>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</si>
  <si>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</si>
  <si>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</si>
  <si>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</si>
  <si>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</si>
  <si>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</si>
  <si>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</si>
  <si>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</si>
  <si>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</si>
  <si>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</si>
  <si>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</si>
  <si>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</si>
  <si>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</si>
  <si>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</si>
  <si>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</si>
  <si>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</si>
  <si>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</si>
  <si>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</si>
  <si>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</si>
  <si>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</si>
  <si>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</si>
  <si>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</si>
  <si>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</si>
  <si>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</si>
  <si>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</si>
  <si>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</si>
  <si>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</si>
  <si>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</si>
  <si>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</si>
  <si>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</si>
  <si>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</si>
  <si>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</si>
  <si>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</si>
  <si>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</si>
  <si>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</si>
  <si>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</si>
  <si>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</si>
  <si>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</si>
  <si>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</si>
  <si>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</si>
  <si>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</si>
  <si>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</si>
  <si>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</si>
  <si>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</si>
  <si>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</si>
  <si>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</si>
  <si>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</si>
  <si>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</si>
  <si>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</si>
  <si>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</si>
  <si>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</si>
  <si>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</si>
  <si>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</si>
  <si>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</si>
  <si>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</si>
  <si>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</si>
  <si>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</si>
  <si>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</si>
  <si>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</si>
  <si>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</si>
  <si>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</si>
  <si>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</si>
  <si>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</si>
  <si>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</si>
  <si>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</si>
  <si>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</si>
  <si>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</si>
  <si>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</si>
  <si>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</si>
  <si>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</si>
  <si>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</si>
  <si>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</si>
  <si>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</si>
  <si>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</si>
  <si>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</si>
  <si>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</si>
  <si>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</si>
  <si>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</si>
  <si>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</si>
  <si>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</si>
  <si>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</si>
  <si>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</si>
  <si>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</si>
  <si>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</si>
  <si>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</si>
  <si>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</si>
  <si>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</si>
  <si>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</si>
  <si>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</si>
  <si>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</si>
  <si>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</si>
  <si>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</si>
  <si>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</si>
  <si>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</si>
  <si>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</si>
  <si>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</si>
  <si>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</si>
  <si>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</si>
  <si>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</si>
  <si>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</si>
  <si>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</si>
  <si>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</si>
  <si>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</si>
  <si>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</si>
  <si>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</si>
  <si>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</si>
  <si>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</si>
  <si>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</si>
  <si>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</si>
  <si>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</si>
  <si>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</si>
  <si>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</si>
  <si>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</si>
  <si>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</si>
  <si>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</si>
  <si>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</si>
  <si>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</si>
  <si>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</si>
  <si>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</si>
  <si>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</si>
  <si>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</si>
  <si>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</si>
  <si>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</si>
  <si>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</si>
  <si>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</si>
  <si>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</si>
  <si>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</si>
  <si>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</si>
  <si>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</si>
  <si>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</si>
  <si>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</si>
  <si>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</si>
  <si>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</si>
  <si>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</si>
  <si>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</si>
  <si>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</si>
  <si>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</si>
  <si>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</si>
  <si>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</si>
  <si>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</si>
  <si>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</si>
  <si>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</si>
  <si>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</si>
  <si>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</si>
  <si>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</si>
  <si>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</si>
  <si>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</si>
  <si>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</si>
  <si>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</si>
  <si>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</si>
  <si>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</si>
  <si>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</si>
  <si>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</si>
  <si>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</si>
  <si>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</si>
  <si>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</si>
  <si>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</si>
  <si>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</si>
  <si>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</si>
  <si>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</si>
  <si>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</si>
  <si>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</si>
  <si>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</si>
  <si>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</si>
  <si>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</si>
  <si>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</si>
  <si>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</si>
  <si>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</si>
  <si>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</si>
  <si>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</si>
  <si>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</si>
  <si>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</si>
  <si>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</si>
  <si>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</si>
  <si>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</si>
  <si>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</si>
  <si>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</si>
  <si>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</si>
  <si>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</si>
  <si>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</si>
  <si>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</si>
  <si>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</si>
  <si>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</si>
  <si>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</si>
  <si>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</si>
  <si>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</si>
  <si>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</si>
  <si>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</si>
  <si>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</si>
  <si>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</si>
  <si>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</si>
  <si>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</si>
  <si>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</si>
  <si>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</si>
  <si>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</si>
  <si>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</si>
  <si>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</si>
  <si>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</si>
  <si>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</si>
  <si>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</si>
  <si>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</si>
  <si>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</si>
  <si>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</si>
  <si>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</si>
  <si>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</si>
  <si>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</si>
  <si>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</si>
  <si>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</si>
  <si>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</si>
  <si>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</si>
  <si>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</si>
  <si>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</si>
  <si>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</si>
  <si>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</si>
  <si>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</si>
  <si>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</si>
  <si>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</si>
  <si>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</si>
  <si>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</si>
  <si>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</si>
  <si>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</si>
  <si>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</si>
  <si>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</si>
  <si>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</si>
  <si>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</si>
  <si>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</si>
  <si>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</si>
  <si>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</si>
  <si>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</si>
  <si>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</si>
  <si>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</si>
  <si>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</si>
  <si>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</si>
  <si>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</si>
  <si>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</si>
  <si>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</si>
  <si>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</si>
  <si>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</si>
  <si>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</si>
  <si>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</si>
  <si>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</si>
  <si>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</si>
  <si>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</si>
  <si>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</si>
  <si>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</si>
  <si>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</si>
  <si>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</si>
  <si>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</si>
  <si>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</si>
  <si>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</si>
  <si>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</si>
  <si>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</si>
  <si>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</si>
  <si>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</si>
  <si>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</si>
  <si>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</si>
  <si>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</si>
  <si>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</si>
  <si>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</si>
  <si>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</si>
  <si>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</si>
  <si>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</si>
  <si>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</si>
  <si>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</si>
  <si>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</si>
  <si>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</si>
  <si>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</si>
  <si>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</si>
  <si>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</si>
  <si>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</si>
  <si>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</si>
  <si>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</si>
  <si>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</si>
  <si>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</si>
  <si>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</si>
  <si>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</si>
  <si>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</si>
  <si>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</si>
  <si>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</si>
  <si>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</si>
  <si>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</si>
  <si>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</si>
  <si>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</si>
  <si>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</si>
  <si>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</si>
  <si>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</si>
  <si>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</si>
  <si>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</si>
  <si>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</si>
  <si>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</si>
  <si>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</si>
  <si>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</si>
  <si>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</si>
  <si>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</si>
  <si>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</si>
  <si>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</si>
  <si>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</si>
  <si>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</si>
  <si>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</si>
  <si>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</si>
  <si>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</si>
  <si>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</si>
  <si>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</si>
  <si>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</si>
  <si>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</si>
  <si>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</si>
  <si>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</si>
  <si>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</si>
  <si>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</si>
  <si>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</si>
  <si>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</si>
  <si>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</si>
  <si>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</si>
  <si>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</si>
  <si>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</si>
  <si>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</si>
  <si>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</si>
  <si>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</si>
  <si>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</si>
  <si>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</si>
  <si>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</si>
  <si>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</si>
  <si>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</si>
  <si>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</si>
  <si>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</si>
  <si>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</si>
  <si>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</si>
  <si>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</si>
  <si>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</si>
  <si>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</si>
  <si>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</si>
  <si>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</si>
  <si>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</si>
  <si>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</si>
  <si>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</si>
  <si>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</si>
  <si>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</si>
  <si>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</si>
  <si>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</si>
  <si>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</si>
  <si>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</si>
  <si>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</si>
  <si>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</si>
  <si>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</si>
  <si>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</si>
  <si>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</si>
  <si>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</si>
  <si>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</si>
  <si>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</si>
  <si>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</si>
  <si>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</si>
  <si>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</si>
  <si>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</si>
  <si>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</si>
  <si>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</si>
  <si>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</si>
  <si>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</si>
  <si>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</si>
  <si>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</si>
  <si>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</si>
  <si>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</si>
  <si>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</si>
  <si>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</si>
  <si>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</si>
  <si>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</si>
  <si>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</si>
  <si>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</si>
  <si>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</si>
  <si>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</si>
  <si>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</si>
  <si>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</si>
  <si>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</si>
  <si>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</si>
  <si>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</si>
  <si>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</si>
  <si>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</si>
  <si>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</si>
  <si>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</si>
  <si>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</si>
  <si>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</si>
  <si>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</si>
  <si>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</si>
  <si>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</si>
  <si>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</si>
  <si>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</si>
  <si>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</si>
  <si>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</si>
  <si>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</si>
  <si>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</si>
  <si>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</si>
  <si>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</si>
  <si>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</si>
  <si>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</si>
  <si>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</si>
  <si>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</si>
  <si>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</si>
  <si>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</si>
  <si>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</si>
  <si>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</si>
  <si>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</si>
  <si>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</si>
  <si>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</si>
  <si>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</si>
  <si>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</si>
  <si>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</si>
  <si>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</si>
  <si>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</si>
  <si>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</si>
  <si>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</si>
  <si>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</si>
  <si>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</si>
  <si>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</si>
  <si>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</si>
  <si>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</si>
  <si>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</si>
  <si>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</si>
  <si>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</si>
  <si>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</si>
  <si>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</si>
  <si>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</si>
  <si>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</si>
  <si>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</si>
  <si>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</si>
  <si>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</si>
  <si>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</si>
  <si>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</si>
  <si>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</si>
  <si>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</si>
  <si>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</si>
  <si>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</si>
  <si>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</si>
  <si>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</si>
  <si>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</si>
  <si>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</si>
  <si>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</si>
  <si>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</si>
  <si>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</si>
  <si>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</si>
  <si>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</si>
  <si>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</si>
  <si>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</si>
  <si>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</si>
  <si>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</si>
  <si>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</si>
  <si>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</si>
  <si>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</si>
  <si>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</si>
  <si>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</si>
  <si>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</si>
  <si>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</si>
  <si>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</si>
  <si>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</si>
  <si>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</si>
  <si>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</si>
  <si>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</si>
  <si>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</si>
  <si>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</si>
  <si>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</si>
  <si>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</si>
  <si>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</si>
  <si>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</si>
  <si>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</si>
  <si>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</si>
  <si>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</si>
  <si>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</si>
  <si>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</si>
  <si>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</si>
  <si>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</si>
  <si>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</si>
  <si>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</si>
  <si>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</si>
  <si>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</si>
  <si>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</si>
  <si>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</si>
  <si>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</si>
  <si>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</si>
  <si>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</si>
  <si>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</si>
  <si>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</si>
  <si>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</si>
  <si>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</si>
  <si>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</si>
  <si>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</si>
  <si>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</si>
  <si>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</si>
  <si>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</si>
  <si>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</si>
  <si>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</si>
  <si>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</si>
  <si>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</si>
  <si>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</si>
  <si>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</si>
  <si>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</si>
  <si>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</si>
  <si>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</si>
  <si>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</si>
  <si>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</si>
  <si>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</si>
  <si>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</si>
  <si>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</si>
  <si>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</si>
  <si>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</si>
  <si>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</si>
  <si>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</si>
  <si>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</si>
  <si>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</si>
  <si>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</si>
  <si>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</si>
  <si>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</si>
  <si>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</si>
  <si>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</si>
  <si>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</si>
  <si>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</si>
  <si>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</si>
  <si>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</si>
  <si>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</si>
  <si>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</si>
  <si>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</si>
  <si>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</si>
  <si>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</si>
  <si>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</si>
  <si>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</si>
  <si>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</si>
  <si>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</si>
  <si>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</si>
  <si>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</si>
  <si>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</si>
  <si>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</si>
  <si>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</si>
  <si>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</si>
  <si>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</si>
  <si>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</si>
  <si>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</si>
  <si>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</si>
  <si>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</si>
  <si>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</si>
  <si>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</si>
  <si>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</si>
  <si>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</si>
  <si>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</si>
  <si>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</si>
  <si>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</si>
  <si>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</si>
  <si>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</si>
  <si>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</si>
  <si>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</si>
  <si>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</si>
  <si>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</si>
  <si>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</si>
  <si>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</si>
  <si>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</si>
  <si>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</si>
  <si>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</si>
  <si>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</si>
  <si>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</si>
  <si>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</si>
  <si>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</si>
  <si>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</si>
  <si>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</si>
  <si>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</si>
  <si>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</si>
  <si>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</si>
  <si>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</si>
  <si>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</si>
  <si>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</si>
  <si>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</si>
  <si>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</si>
  <si>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</si>
  <si>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</si>
  <si>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</si>
  <si>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</si>
  <si>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</si>
  <si>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</si>
  <si>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</si>
  <si>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</si>
  <si>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</si>
  <si>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</si>
  <si>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</si>
  <si>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</si>
  <si>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</si>
  <si>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</si>
  <si>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</si>
  <si>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</si>
  <si>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</si>
  <si>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</si>
  <si>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</si>
  <si>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</si>
  <si>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</si>
  <si>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</si>
  <si>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</si>
  <si>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</si>
  <si>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</si>
  <si>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</si>
  <si>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</si>
  <si>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</si>
  <si>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</si>
  <si>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</si>
  <si>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</si>
  <si>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</si>
  <si>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</si>
  <si>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</si>
  <si>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</si>
  <si>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</si>
  <si>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</si>
  <si>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</si>
  <si>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</si>
  <si>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</si>
  <si>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</si>
  <si>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</si>
  <si>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</si>
  <si>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</si>
  <si>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</si>
  <si>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</si>
  <si>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</si>
  <si>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</si>
  <si>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</si>
  <si>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</si>
  <si>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</si>
  <si>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</si>
  <si>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</si>
  <si>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</si>
  <si>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</si>
  <si>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</si>
  <si>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</si>
  <si>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</si>
  <si>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</si>
  <si>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</si>
  <si>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</si>
  <si>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</si>
  <si>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</si>
  <si>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</si>
  <si>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</si>
  <si>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</si>
  <si>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</si>
  <si>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</si>
  <si>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</si>
  <si>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</si>
  <si>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</si>
  <si>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</si>
  <si>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</si>
  <si>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</si>
  <si>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</si>
  <si>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</si>
  <si>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</si>
  <si>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</si>
  <si>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</si>
  <si>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</si>
  <si>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</si>
  <si>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</si>
  <si>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</si>
  <si>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</si>
  <si>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</si>
  <si>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</si>
  <si>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</si>
  <si>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</si>
  <si>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</si>
  <si>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</si>
  <si>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</si>
  <si>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</si>
  <si>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</si>
  <si>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</si>
  <si>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</si>
  <si>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</si>
  <si>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</si>
  <si>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</si>
  <si>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</si>
  <si>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</si>
  <si>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</si>
  <si>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</si>
  <si>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</si>
  <si>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</si>
  <si>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</si>
  <si>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</si>
  <si>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</si>
  <si>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</si>
  <si>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</si>
  <si>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</si>
  <si>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</si>
  <si>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</si>
  <si>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</si>
  <si>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</si>
  <si>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</si>
  <si>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</si>
  <si>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</si>
  <si>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</si>
  <si>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</si>
  <si>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</si>
  <si>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</si>
  <si>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</si>
  <si>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</si>
  <si>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</si>
  <si>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</si>
  <si>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</si>
  <si>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</si>
  <si>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</si>
  <si>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</si>
  <si>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</si>
  <si>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</si>
  <si>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</si>
  <si>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</si>
  <si>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</si>
  <si>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</si>
  <si>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</si>
  <si>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</si>
  <si>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</si>
  <si>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</si>
  <si>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</si>
  <si>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</si>
  <si>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</si>
  <si>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</si>
  <si>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</si>
  <si>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</si>
  <si>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</si>
  <si>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</si>
  <si>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</si>
  <si>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</si>
  <si>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</si>
  <si>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</si>
  <si>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</si>
  <si>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</si>
  <si>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</si>
  <si>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</si>
  <si>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</si>
  <si>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</si>
  <si>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</si>
  <si>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</si>
  <si>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</si>
  <si>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</si>
  <si>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</si>
  <si>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</si>
  <si>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</si>
  <si>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</si>
  <si>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</si>
  <si>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</si>
  <si>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</si>
  <si>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</si>
  <si>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</si>
  <si>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</si>
  <si>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</si>
  <si>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</si>
  <si>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</si>
  <si>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</si>
  <si>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</si>
  <si>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</si>
  <si>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</si>
  <si>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</si>
  <si>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</si>
  <si>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</si>
  <si>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</si>
  <si>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</si>
  <si>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</si>
  <si>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</si>
  <si>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</si>
  <si>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</si>
  <si>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</si>
  <si>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</si>
  <si>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</si>
  <si>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</si>
  <si>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</si>
  <si>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</si>
  <si>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</si>
  <si>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</si>
  <si>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</si>
  <si>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</si>
  <si>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</si>
  <si>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</si>
  <si>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</si>
  <si>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</si>
  <si>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</si>
  <si>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</si>
  <si>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</si>
  <si>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</si>
  <si>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</si>
  <si>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</si>
  <si>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</si>
  <si>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</si>
  <si>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</si>
  <si>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</si>
  <si>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</si>
  <si>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</si>
  <si>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</si>
  <si>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</si>
  <si>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</si>
  <si>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</si>
  <si>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</si>
  <si>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</si>
  <si>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</si>
  <si>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</si>
  <si>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</si>
  <si>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</si>
  <si>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</si>
  <si>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</si>
  <si>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</si>
  <si>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</si>
  <si>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</si>
  <si>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</si>
  <si>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</si>
  <si>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</si>
  <si>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</si>
  <si>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</si>
  <si>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</si>
  <si>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</si>
  <si>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</si>
  <si>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</si>
  <si>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</si>
  <si>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</si>
  <si>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</si>
  <si>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</si>
  <si>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</si>
  <si>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</si>
  <si>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</si>
  <si>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</si>
  <si>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</si>
  <si>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</si>
  <si>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</si>
  <si>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</si>
  <si>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</si>
  <si>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</si>
  <si>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</si>
  <si>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</si>
  <si>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</si>
  <si>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</si>
  <si>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</si>
  <si>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</si>
  <si>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</si>
  <si>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</si>
  <si>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</si>
  <si>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</si>
  <si>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</si>
  <si>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</si>
  <si>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</si>
  <si>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</si>
  <si>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</si>
  <si>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</si>
  <si>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</si>
  <si>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</si>
  <si>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</si>
  <si>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</si>
  <si>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</si>
  <si>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</si>
  <si>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</si>
  <si>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</si>
  <si>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</si>
  <si>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</si>
  <si>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</si>
  <si>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</si>
  <si>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</si>
  <si>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</si>
  <si>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</si>
  <si>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</si>
  <si>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</si>
  <si>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</si>
  <si>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</si>
  <si>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</si>
  <si>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</si>
  <si>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</si>
  <si>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</si>
  <si>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</si>
  <si>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</si>
  <si>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</si>
  <si>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</si>
  <si>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</si>
  <si>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</si>
  <si>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</si>
  <si>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</si>
  <si>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</si>
  <si>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</si>
  <si>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</si>
  <si>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</si>
  <si>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</si>
  <si>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</si>
  <si>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</si>
  <si>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</si>
  <si>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</si>
  <si>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</si>
  <si>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</si>
  <si>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</si>
  <si>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</si>
  <si>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</si>
  <si>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</si>
  <si>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</si>
  <si>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</si>
  <si>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</si>
  <si>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</si>
  <si>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</si>
  <si>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</si>
  <si>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</si>
  <si>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</si>
  <si>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</si>
  <si>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</si>
  <si>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</si>
  <si>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</si>
  <si>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</si>
  <si>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</si>
  <si>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</si>
  <si>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</si>
  <si>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</si>
  <si>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</si>
  <si>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</si>
  <si>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</si>
  <si>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</si>
  <si>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</si>
  <si>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</si>
  <si>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</si>
  <si>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</si>
  <si>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</si>
  <si>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</si>
  <si>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</si>
  <si>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</si>
  <si>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</si>
  <si>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</si>
  <si>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</si>
  <si>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</si>
  <si>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</si>
  <si>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</si>
  <si>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</si>
  <si>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</si>
  <si>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</si>
  <si>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</si>
  <si>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</si>
  <si>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</si>
  <si>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</si>
  <si>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</si>
  <si>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</si>
  <si>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</si>
  <si>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</si>
  <si>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</si>
  <si>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</si>
  <si>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</si>
  <si>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</si>
  <si>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</si>
  <si>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</si>
  <si>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</si>
  <si>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</si>
  <si>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</si>
  <si>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</si>
  <si>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</si>
  <si>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</si>
  <si>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</si>
  <si>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</si>
  <si>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</si>
  <si>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</si>
  <si>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</si>
  <si>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</si>
  <si>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</si>
  <si>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</si>
  <si>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</si>
  <si>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</si>
  <si>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</si>
  <si>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</si>
  <si>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</si>
  <si>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</si>
  <si>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</si>
  <si>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</si>
  <si>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</si>
  <si>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</si>
  <si>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</si>
  <si>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</si>
  <si>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</si>
  <si>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</si>
  <si>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</si>
  <si>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</si>
  <si>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</si>
  <si>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</si>
  <si>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</si>
  <si>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</si>
  <si>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</si>
  <si>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</si>
  <si>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</si>
  <si>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</si>
  <si>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</si>
  <si>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</si>
  <si>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</si>
  <si>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</si>
  <si>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</si>
  <si>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</si>
  <si>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</si>
  <si>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</si>
  <si>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</si>
  <si>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</si>
  <si>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</si>
  <si>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</si>
  <si>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</si>
  <si>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</si>
  <si>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</si>
  <si>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</si>
  <si>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</si>
  <si>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</si>
  <si>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</si>
  <si>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</si>
  <si>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</si>
  <si>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</si>
  <si>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</si>
  <si>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</si>
  <si>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</si>
  <si>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</si>
  <si>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</si>
  <si>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</si>
  <si>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</si>
  <si>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</si>
  <si>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</si>
  <si>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</si>
  <si>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</si>
  <si>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</si>
  <si>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</si>
  <si>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</si>
  <si>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</si>
  <si>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</si>
  <si>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</si>
  <si>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</si>
  <si>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</si>
  <si>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</si>
  <si>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</si>
  <si>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</si>
  <si>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</si>
  <si>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</si>
  <si>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</si>
  <si>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</si>
  <si>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</si>
  <si>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</si>
  <si>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</si>
  <si>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</si>
  <si>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</si>
  <si>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</si>
  <si>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</si>
  <si>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</si>
  <si>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</si>
  <si>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</si>
  <si>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</si>
  <si>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</si>
  <si>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</si>
  <si>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</si>
  <si>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</si>
  <si>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</si>
  <si>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</si>
  <si>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</si>
  <si>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</si>
  <si>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</si>
  <si>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</si>
  <si>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</si>
  <si>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</si>
  <si>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</si>
  <si>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</si>
  <si>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</si>
  <si>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</si>
  <si>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</si>
  <si>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</si>
  <si>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</si>
  <si>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</si>
  <si>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</si>
  <si>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</si>
  <si>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</si>
  <si>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</si>
  <si>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</si>
  <si>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</si>
  <si>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</si>
  <si>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</si>
  <si>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</si>
  <si>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</si>
  <si>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</si>
  <si>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</si>
  <si>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</si>
  <si>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</si>
  <si>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</si>
  <si>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</si>
  <si>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</si>
  <si>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</si>
  <si>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</si>
  <si>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</si>
  <si>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</si>
  <si>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</si>
  <si>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</si>
  <si>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</si>
  <si>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</si>
  <si>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</si>
  <si>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</si>
  <si>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</si>
  <si>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</si>
  <si>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</si>
  <si>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</si>
  <si>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</si>
  <si>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</si>
  <si>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</si>
  <si>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</si>
  <si>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</si>
  <si>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</si>
  <si>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</si>
  <si>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</si>
  <si>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</si>
  <si>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</si>
  <si>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</si>
  <si>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</si>
  <si>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</si>
  <si>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</si>
  <si>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</si>
  <si>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</si>
  <si>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</si>
  <si>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</si>
  <si>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</si>
  <si>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</si>
  <si>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</si>
  <si>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</si>
  <si>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</si>
  <si>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</si>
  <si>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</si>
  <si>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</si>
  <si>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</si>
  <si>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</si>
  <si>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</si>
  <si>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</si>
  <si>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</si>
  <si>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</si>
  <si>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</si>
  <si>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</si>
  <si>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</si>
  <si>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</si>
  <si>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</si>
  <si>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</si>
  <si>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</si>
  <si>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</si>
  <si>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</si>
  <si>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</si>
  <si>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</si>
  <si>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</si>
  <si>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</si>
  <si>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</si>
  <si>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</si>
  <si>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</si>
  <si>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</si>
  <si>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</si>
  <si>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</si>
  <si>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</si>
  <si>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</si>
  <si>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</si>
  <si>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</si>
  <si>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</si>
  <si>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</si>
  <si>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</si>
  <si>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</si>
  <si>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</si>
  <si>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</si>
  <si>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</si>
  <si>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</si>
  <si>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</si>
  <si>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</si>
  <si>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</si>
  <si>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</si>
  <si>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</si>
  <si>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</si>
  <si>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</si>
  <si>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</si>
  <si>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</si>
  <si>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</si>
  <si>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</si>
  <si>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</si>
  <si>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</si>
  <si>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</si>
  <si>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</si>
  <si>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</si>
  <si>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</si>
  <si>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</si>
  <si>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</si>
  <si>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</si>
  <si>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</si>
  <si>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</si>
  <si>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</si>
  <si>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</si>
  <si>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</si>
  <si>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</si>
  <si>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</si>
  <si>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</si>
  <si>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</si>
  <si>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</si>
  <si>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</si>
  <si>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</si>
  <si>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</si>
  <si>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</si>
  <si>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</si>
  <si>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</si>
  <si>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</si>
  <si>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</si>
  <si>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</si>
  <si>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</si>
  <si>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</si>
  <si>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</si>
  <si>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</si>
  <si>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</si>
  <si>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</si>
  <si>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</si>
  <si>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</si>
  <si>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</si>
  <si>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</si>
  <si>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</si>
  <si>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</si>
  <si>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</si>
  <si>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</si>
  <si>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</si>
  <si>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</si>
  <si>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</si>
  <si>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</si>
  <si>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</si>
  <si>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</si>
  <si>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</si>
  <si>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</si>
  <si>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</si>
  <si>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</si>
  <si>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</si>
  <si>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</si>
  <si>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</si>
  <si>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</si>
  <si>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</si>
  <si>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</si>
  <si>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</si>
  <si>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</si>
  <si>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</si>
  <si>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</si>
  <si>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</si>
  <si>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</si>
  <si>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</si>
  <si>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</si>
  <si>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</si>
  <si>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</si>
  <si>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</si>
  <si>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</si>
  <si>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</si>
  <si>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</si>
  <si>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</si>
  <si>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</si>
  <si>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</si>
  <si>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</si>
  <si>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</si>
  <si>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</si>
  <si>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</si>
  <si>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</si>
  <si>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</si>
  <si>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</si>
  <si>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</si>
  <si>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</si>
  <si>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</si>
  <si>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</si>
  <si>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</si>
  <si>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</si>
  <si>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</si>
  <si>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</si>
  <si>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</si>
  <si>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</si>
  <si>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</si>
  <si>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</si>
  <si>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</si>
  <si>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</si>
  <si>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</si>
  <si>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</si>
  <si>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</si>
  <si>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</si>
  <si>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</si>
  <si>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</si>
  <si>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</si>
  <si>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</si>
  <si>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</si>
  <si>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</si>
  <si>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</si>
  <si>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</si>
  <si>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</si>
  <si>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</si>
  <si>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</si>
  <si>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</si>
  <si>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</si>
  <si>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</si>
  <si>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</si>
  <si>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</si>
  <si>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</si>
  <si>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</si>
  <si>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</si>
  <si>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</si>
  <si>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</si>
  <si>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</si>
  <si>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</si>
  <si>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</si>
  <si>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</si>
  <si>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</si>
  <si>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</si>
  <si>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</si>
  <si>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</si>
  <si>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</si>
  <si>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</si>
  <si>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</si>
  <si>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</si>
  <si>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</si>
  <si>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</si>
  <si>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</si>
  <si>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</si>
  <si>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</si>
  <si>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</si>
  <si>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</si>
  <si>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</si>
  <si>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</si>
  <si>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</si>
  <si>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</si>
  <si>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</si>
  <si>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</si>
  <si>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</si>
  <si>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</si>
  <si>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</si>
  <si>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</si>
  <si>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</si>
  <si>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</si>
  <si>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</si>
  <si>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</si>
  <si>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</si>
  <si>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</si>
  <si>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</si>
  <si>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</si>
  <si>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</si>
  <si>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</si>
  <si>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</si>
  <si>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</si>
  <si>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</si>
  <si>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</si>
  <si>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</si>
  <si>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</si>
  <si>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</si>
  <si>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</si>
  <si>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</si>
  <si>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</si>
  <si>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</si>
  <si>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</si>
  <si>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</si>
  <si>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</si>
  <si>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</si>
  <si>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</si>
  <si>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</si>
  <si>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</si>
  <si>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</si>
  <si>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</si>
  <si>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</si>
  <si>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</si>
  <si>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</si>
  <si>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</si>
  <si>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</si>
  <si>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</si>
  <si>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</si>
  <si>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</si>
  <si>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</si>
  <si>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</si>
  <si>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</si>
  <si>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</si>
  <si>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</si>
  <si>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</si>
  <si>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</si>
  <si>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</si>
  <si>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</si>
  <si>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</si>
  <si>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</si>
  <si>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</si>
  <si>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</si>
  <si>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</si>
  <si>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</si>
  <si>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</si>
  <si>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</si>
  <si>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</si>
  <si>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</si>
  <si>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</si>
  <si>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</si>
  <si>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</si>
  <si>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</si>
  <si>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</si>
  <si>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</si>
  <si>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</si>
  <si>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</si>
  <si>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</si>
  <si>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</si>
  <si>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</si>
  <si>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</si>
  <si>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</si>
  <si>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</si>
  <si>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</si>
  <si>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</si>
  <si>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</si>
  <si>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</si>
  <si>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</si>
  <si>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</si>
  <si>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</si>
  <si>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</si>
  <si>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</si>
  <si>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</si>
  <si>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</si>
  <si>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</si>
  <si>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</si>
  <si>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</si>
  <si>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</si>
  <si>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</si>
  <si>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</si>
  <si>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</si>
  <si>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</si>
  <si>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</si>
  <si>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</si>
  <si>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</si>
  <si>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</si>
  <si>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</si>
  <si>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</si>
  <si>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</si>
  <si>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</si>
  <si>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</si>
  <si>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</si>
  <si>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</si>
  <si>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</si>
  <si>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</si>
  <si>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</si>
  <si>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</si>
  <si>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</si>
  <si>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</si>
  <si>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</si>
  <si>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</si>
  <si>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</si>
  <si>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</si>
  <si>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</si>
  <si>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</si>
  <si>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</si>
  <si>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</si>
  <si>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</si>
  <si>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</si>
  <si>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</si>
  <si>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</si>
  <si>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</si>
  <si>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</si>
  <si>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</si>
  <si>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</si>
  <si>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</si>
  <si>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</si>
  <si>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</si>
  <si>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</si>
  <si>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</si>
  <si>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</si>
  <si>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</si>
  <si>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</si>
  <si>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</si>
  <si>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</si>
  <si>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</si>
  <si>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</si>
  <si>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</si>
  <si>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</si>
  <si>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</si>
  <si>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</si>
  <si>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</si>
  <si>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</si>
  <si>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</si>
  <si>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</si>
  <si>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</si>
  <si>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</si>
  <si>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</si>
  <si>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</si>
  <si>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</si>
  <si>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</si>
  <si>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</si>
  <si>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</si>
  <si>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</si>
  <si>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</si>
  <si>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</si>
  <si>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</si>
  <si>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</si>
  <si>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</si>
  <si>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</si>
  <si>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</si>
  <si>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</si>
  <si>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</si>
  <si>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</si>
  <si>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</si>
  <si>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</si>
  <si>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</si>
  <si>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</si>
  <si>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</si>
  <si>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</si>
  <si>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</si>
  <si>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</si>
  <si>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</si>
  <si>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</si>
  <si>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</si>
  <si>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</si>
  <si>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</si>
  <si>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</si>
  <si>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</si>
  <si>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</si>
  <si>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</si>
  <si>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</si>
  <si>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</si>
  <si>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</si>
  <si>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</si>
  <si>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</si>
  <si>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</si>
  <si>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</si>
  <si>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</si>
  <si>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</si>
  <si>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418 814 059 00014</t>
  </si>
  <si>
    <t>05234013</t>
  </si>
  <si>
    <t>L'Arrêt-Darré</t>
  </si>
  <si>
    <t>L'Arrêt-Darré à Lhez</t>
  </si>
  <si>
    <t>LHEZ</t>
  </si>
  <si>
    <t>65272</t>
  </si>
  <si>
    <t>Reseau Complementaire de Bassin</t>
  </si>
  <si>
    <t>Laboratoires des Pyrénées et des Landes</t>
  </si>
  <si>
    <t>RCS234-05023</t>
  </si>
  <si>
    <t>41749411900056</t>
  </si>
  <si>
    <t>AQUABIO</t>
  </si>
  <si>
    <t>P14</t>
  </si>
  <si>
    <t>PhA</t>
  </si>
  <si>
    <t>PhB</t>
  </si>
  <si>
    <t>PhC</t>
  </si>
  <si>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</sst>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34" fillId="3" borderId="54"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55"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58"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49"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0" borderId="22" xfId="0" applyFont="1" applyFill="1" applyBorder="1" applyAlignment="1" applyProtection="1">
      <alignment horizontal="center" vertical="center" wrapText="1"/>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cellXfs>
  <cellStyles count="2">
    <cellStyle name="Normal" xfId="0" builtinId="0"/>
    <cellStyle name="Normal_résultats" xfId="1" xr:uid="{00000000-0005-0000-0000-00000100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280" t="s">
        <v>6178</v>
      </c>
      <c r="B1" s="281"/>
      <c r="C1" s="104"/>
      <c r="D1" s="104"/>
      <c r="E1" s="104"/>
      <c r="F1" s="104"/>
      <c r="G1" s="104"/>
      <c r="H1" s="104"/>
      <c r="I1" s="105" t="s">
        <v>6179</v>
      </c>
      <c r="J1" s="282" t="s">
        <v>6178</v>
      </c>
      <c r="K1" s="283"/>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284" t="s">
        <v>66</v>
      </c>
      <c r="K5" s="285"/>
      <c r="L5" s="285"/>
      <c r="M5" s="285"/>
      <c r="N5" s="285"/>
      <c r="O5" s="285"/>
      <c r="P5" s="286"/>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287"/>
      <c r="B6" s="290"/>
      <c r="C6" s="290"/>
      <c r="D6" s="293"/>
      <c r="E6" s="296"/>
      <c r="F6" s="296"/>
      <c r="G6" s="296"/>
      <c r="H6" s="299"/>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288"/>
      <c r="B7" s="291"/>
      <c r="C7" s="291"/>
      <c r="D7" s="294"/>
      <c r="E7" s="297"/>
      <c r="F7" s="297"/>
      <c r="G7" s="297"/>
      <c r="H7" s="300"/>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289"/>
      <c r="B8" s="292"/>
      <c r="C8" s="292"/>
      <c r="D8" s="295"/>
      <c r="E8" s="298"/>
      <c r="F8" s="298"/>
      <c r="G8" s="298"/>
      <c r="H8" s="301"/>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02" t="s">
        <v>6251</v>
      </c>
      <c r="F10" s="303"/>
      <c r="G10" s="304"/>
      <c r="H10" s="116"/>
      <c r="I10" s="116"/>
      <c r="J10" s="138" t="s">
        <v>6187</v>
      </c>
      <c r="K10" s="139" t="s">
        <v>6188</v>
      </c>
      <c r="L10" s="140"/>
      <c r="M10" s="140"/>
      <c r="N10" s="140"/>
      <c r="O10" s="141"/>
      <c r="P10" s="142"/>
    </row>
    <row r="11" spans="1:256" ht="12.75" customHeight="1">
      <c r="D11" s="116"/>
      <c r="E11" s="305"/>
      <c r="F11" s="306"/>
      <c r="G11" s="307"/>
      <c r="H11" s="116"/>
      <c r="I11" s="116"/>
      <c r="J11" s="138" t="s">
        <v>72</v>
      </c>
      <c r="K11" s="139" t="s">
        <v>73</v>
      </c>
      <c r="L11" s="140"/>
      <c r="M11" s="140"/>
      <c r="N11" s="140"/>
      <c r="O11" s="141"/>
      <c r="P11" s="142"/>
      <c r="S11" s="116"/>
    </row>
    <row r="12" spans="1:256" ht="14.25" customHeight="1">
      <c r="A12" s="112" t="s">
        <v>35</v>
      </c>
      <c r="B12" s="143" t="s">
        <v>6189</v>
      </c>
      <c r="C12" s="144"/>
      <c r="D12" s="116"/>
      <c r="E12" s="305"/>
      <c r="F12" s="306"/>
      <c r="G12" s="307"/>
      <c r="H12" s="116"/>
      <c r="I12" s="116"/>
      <c r="J12" s="138" t="s">
        <v>76</v>
      </c>
      <c r="K12" s="139" t="s">
        <v>77</v>
      </c>
      <c r="L12" s="140"/>
      <c r="M12" s="140"/>
      <c r="N12" s="140"/>
      <c r="O12" s="141"/>
      <c r="P12" s="142"/>
      <c r="S12" s="116"/>
    </row>
    <row r="13" spans="1:256" ht="14.25" customHeight="1">
      <c r="A13" s="145" t="s">
        <v>35</v>
      </c>
      <c r="B13" s="146" t="s">
        <v>6190</v>
      </c>
      <c r="C13" s="147"/>
      <c r="D13" s="116"/>
      <c r="E13" s="305"/>
      <c r="F13" s="306"/>
      <c r="G13" s="307"/>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08"/>
      <c r="F14" s="309"/>
      <c r="G14" s="310"/>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11"/>
      <c r="B18" s="312"/>
      <c r="C18" s="312"/>
      <c r="D18" s="312"/>
      <c r="E18" s="313"/>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14" t="s">
        <v>11</v>
      </c>
      <c r="B23" s="315"/>
      <c r="C23" s="134" t="s">
        <v>6195</v>
      </c>
      <c r="D23" s="134"/>
      <c r="E23" s="134"/>
      <c r="F23" s="174"/>
      <c r="J23" s="172" t="s">
        <v>95</v>
      </c>
      <c r="K23" s="163"/>
      <c r="L23" s="163"/>
      <c r="M23" s="163"/>
      <c r="N23" s="170"/>
      <c r="O23" s="170"/>
      <c r="P23" s="170"/>
      <c r="Q23" s="170"/>
      <c r="R23" s="171"/>
      <c r="S23" s="106"/>
    </row>
    <row r="24" spans="1:19" ht="14.25" customHeight="1">
      <c r="A24" s="278" t="s">
        <v>14</v>
      </c>
      <c r="B24" s="279"/>
      <c r="C24" s="139" t="s">
        <v>15</v>
      </c>
      <c r="D24" s="139"/>
      <c r="E24" s="139"/>
      <c r="F24" s="175"/>
      <c r="J24" s="172" t="s">
        <v>96</v>
      </c>
      <c r="K24" s="163"/>
      <c r="L24" s="163"/>
      <c r="M24" s="163"/>
      <c r="N24" s="170"/>
      <c r="O24" s="170"/>
      <c r="P24" s="170"/>
      <c r="Q24" s="170"/>
      <c r="R24" s="171"/>
      <c r="S24" s="106"/>
    </row>
    <row r="25" spans="1:19" ht="14.25" customHeight="1">
      <c r="A25" s="278" t="s">
        <v>6196</v>
      </c>
      <c r="B25" s="279"/>
      <c r="C25" s="139" t="s">
        <v>128</v>
      </c>
      <c r="D25" s="139"/>
      <c r="E25" s="139"/>
      <c r="F25" s="175"/>
      <c r="J25" s="172" t="s">
        <v>97</v>
      </c>
      <c r="K25" s="163"/>
      <c r="L25" s="163"/>
      <c r="M25" s="163"/>
      <c r="N25" s="170"/>
      <c r="O25" s="170"/>
      <c r="P25" s="170"/>
      <c r="Q25" s="170"/>
      <c r="R25" s="171"/>
      <c r="S25" s="106"/>
    </row>
    <row r="26" spans="1:19" ht="14.25" customHeight="1">
      <c r="A26" s="278" t="s">
        <v>39</v>
      </c>
      <c r="B26" s="279"/>
      <c r="C26" s="139" t="s">
        <v>6197</v>
      </c>
      <c r="D26" s="139"/>
      <c r="E26" s="139"/>
      <c r="F26" s="175"/>
      <c r="J26" s="172" t="s">
        <v>98</v>
      </c>
      <c r="K26" s="163"/>
      <c r="L26" s="163"/>
      <c r="M26" s="163"/>
      <c r="N26" s="170"/>
      <c r="O26" s="170"/>
      <c r="P26" s="170"/>
      <c r="Q26" s="170"/>
      <c r="R26" s="171"/>
      <c r="S26" s="106"/>
    </row>
    <row r="27" spans="1:19" ht="14.25" customHeight="1">
      <c r="A27" s="278" t="s">
        <v>6182</v>
      </c>
      <c r="B27" s="279"/>
      <c r="C27" s="128" t="s">
        <v>6198</v>
      </c>
      <c r="D27" s="128"/>
      <c r="E27" s="128"/>
      <c r="F27" s="175"/>
      <c r="J27" s="172" t="s">
        <v>99</v>
      </c>
      <c r="K27" s="163"/>
      <c r="L27" s="163"/>
      <c r="M27" s="163"/>
      <c r="N27" s="170"/>
      <c r="O27" s="170"/>
      <c r="P27" s="170"/>
      <c r="Q27" s="170"/>
      <c r="R27" s="171"/>
      <c r="S27" s="106"/>
    </row>
    <row r="28" spans="1:19" ht="14.25" customHeight="1">
      <c r="A28" s="278" t="s">
        <v>6183</v>
      </c>
      <c r="B28" s="279"/>
      <c r="C28" s="128" t="s">
        <v>6199</v>
      </c>
      <c r="D28" s="128"/>
      <c r="E28" s="128"/>
      <c r="F28" s="175"/>
      <c r="J28" s="172" t="s">
        <v>100</v>
      </c>
      <c r="K28" s="163"/>
      <c r="L28" s="163"/>
      <c r="M28" s="163"/>
      <c r="N28" s="170"/>
      <c r="O28" s="170"/>
      <c r="P28" s="170"/>
      <c r="Q28" s="170"/>
      <c r="R28" s="171"/>
      <c r="S28" s="106"/>
    </row>
    <row r="29" spans="1:19" ht="14.25" customHeight="1">
      <c r="A29" s="278" t="s">
        <v>6184</v>
      </c>
      <c r="B29" s="279"/>
      <c r="C29" s="128" t="s">
        <v>6200</v>
      </c>
      <c r="D29" s="128"/>
      <c r="E29" s="128"/>
      <c r="F29" s="175"/>
      <c r="J29" s="172" t="s">
        <v>101</v>
      </c>
      <c r="K29" s="163"/>
      <c r="L29" s="163"/>
      <c r="M29" s="163"/>
      <c r="N29" s="170"/>
      <c r="O29" s="170"/>
      <c r="P29" s="170"/>
      <c r="Q29" s="170"/>
      <c r="R29" s="171"/>
    </row>
    <row r="30" spans="1:19" ht="14.25" customHeight="1">
      <c r="A30" s="278" t="s">
        <v>6185</v>
      </c>
      <c r="B30" s="279"/>
      <c r="C30" s="128" t="s">
        <v>6201</v>
      </c>
      <c r="D30" s="128"/>
      <c r="E30" s="128"/>
      <c r="F30" s="175"/>
      <c r="J30" s="176" t="s">
        <v>102</v>
      </c>
      <c r="K30" s="177"/>
      <c r="L30" s="177"/>
      <c r="M30" s="177"/>
      <c r="N30" s="178"/>
      <c r="O30" s="178"/>
      <c r="P30" s="178"/>
      <c r="Q30" s="178"/>
      <c r="R30" s="179"/>
    </row>
    <row r="31" spans="1:19" ht="14.25" customHeight="1">
      <c r="A31" s="278" t="s">
        <v>6189</v>
      </c>
      <c r="B31" s="279"/>
      <c r="C31" s="128" t="s">
        <v>6202</v>
      </c>
      <c r="D31" s="128"/>
      <c r="E31" s="132"/>
      <c r="F31" s="175"/>
    </row>
    <row r="32" spans="1:19" ht="14.25" customHeight="1">
      <c r="A32" s="278" t="s">
        <v>6190</v>
      </c>
      <c r="B32" s="279"/>
      <c r="C32" s="128" t="s">
        <v>6203</v>
      </c>
      <c r="D32" s="128"/>
      <c r="E32" s="139"/>
      <c r="F32" s="175"/>
      <c r="L32" s="128" t="s">
        <v>5</v>
      </c>
      <c r="M32" s="106"/>
      <c r="N32" s="109"/>
    </row>
    <row r="33" spans="1:17" ht="14.25" customHeight="1">
      <c r="A33" s="138" t="s">
        <v>6191</v>
      </c>
      <c r="B33" s="180"/>
      <c r="C33" s="128" t="s">
        <v>6204</v>
      </c>
      <c r="D33" s="139"/>
      <c r="E33" s="139"/>
      <c r="F33" s="175"/>
      <c r="L33" s="323" t="s">
        <v>70</v>
      </c>
      <c r="M33" s="324"/>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282" t="s">
        <v>6178</v>
      </c>
      <c r="B41" s="283"/>
      <c r="C41" s="104"/>
      <c r="D41" s="104"/>
      <c r="E41" s="104"/>
      <c r="F41" s="104"/>
      <c r="G41" s="105" t="s">
        <v>6211</v>
      </c>
      <c r="H41" s="282" t="s">
        <v>6178</v>
      </c>
      <c r="I41" s="283"/>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6" t="s">
        <v>10</v>
      </c>
      <c r="J46" s="317"/>
      <c r="K46" s="318" t="s">
        <v>7</v>
      </c>
      <c r="L46" s="319"/>
      <c r="M46" s="320" t="s">
        <v>4</v>
      </c>
      <c r="N46" s="321"/>
      <c r="O46" s="322" t="s">
        <v>13</v>
      </c>
      <c r="P46" s="319"/>
    </row>
    <row r="47" spans="1:17" ht="12.75" customHeight="1">
      <c r="A47" s="338" t="s">
        <v>6214</v>
      </c>
      <c r="B47" s="339"/>
      <c r="C47" s="339"/>
      <c r="D47" s="339"/>
      <c r="E47" s="339"/>
      <c r="F47" s="339"/>
      <c r="G47" s="340"/>
      <c r="H47" s="344" t="s">
        <v>6215</v>
      </c>
      <c r="I47" s="346" t="s">
        <v>6216</v>
      </c>
      <c r="J47" s="347"/>
      <c r="K47" s="348" t="s">
        <v>6217</v>
      </c>
      <c r="L47" s="330"/>
      <c r="M47" s="329" t="s">
        <v>6218</v>
      </c>
      <c r="N47" s="330"/>
      <c r="O47" s="329" t="s">
        <v>6219</v>
      </c>
      <c r="P47" s="330"/>
    </row>
    <row r="48" spans="1:17" ht="13.5" customHeight="1" thickBot="1">
      <c r="A48" s="341"/>
      <c r="B48" s="342"/>
      <c r="C48" s="342"/>
      <c r="D48" s="342"/>
      <c r="E48" s="342"/>
      <c r="F48" s="342"/>
      <c r="G48" s="343"/>
      <c r="H48" s="345"/>
      <c r="I48" s="331" t="s">
        <v>87</v>
      </c>
      <c r="J48" s="332"/>
      <c r="K48" s="333" t="s">
        <v>83</v>
      </c>
      <c r="L48" s="334"/>
      <c r="M48" s="335" t="s">
        <v>79</v>
      </c>
      <c r="N48" s="334"/>
      <c r="O48" s="335" t="s">
        <v>75</v>
      </c>
      <c r="P48" s="334"/>
    </row>
    <row r="49" spans="1:17" s="196" customFormat="1" ht="13.5" customHeight="1">
      <c r="A49" s="349" t="s">
        <v>6220</v>
      </c>
      <c r="B49" s="351" t="s">
        <v>6221</v>
      </c>
      <c r="C49" s="352" t="s">
        <v>51</v>
      </c>
      <c r="D49" s="354" t="s">
        <v>6222</v>
      </c>
      <c r="E49" s="336" t="s">
        <v>6223</v>
      </c>
      <c r="F49" s="336" t="s">
        <v>6224</v>
      </c>
      <c r="G49" s="336" t="s">
        <v>6225</v>
      </c>
      <c r="H49" s="195"/>
      <c r="I49" s="355" t="s">
        <v>6226</v>
      </c>
      <c r="J49" s="355" t="s">
        <v>6227</v>
      </c>
      <c r="K49" s="357" t="s">
        <v>6226</v>
      </c>
      <c r="L49" s="358" t="s">
        <v>6227</v>
      </c>
      <c r="M49" s="357" t="s">
        <v>6226</v>
      </c>
      <c r="N49" s="358" t="s">
        <v>6227</v>
      </c>
      <c r="O49" s="357" t="s">
        <v>6226</v>
      </c>
      <c r="P49" s="358" t="s">
        <v>6227</v>
      </c>
      <c r="Q49" s="359" t="s">
        <v>6228</v>
      </c>
    </row>
    <row r="50" spans="1:17" s="196" customFormat="1" ht="13.5" customHeight="1" thickBot="1">
      <c r="A50" s="350"/>
      <c r="B50" s="331"/>
      <c r="C50" s="353"/>
      <c r="D50" s="332"/>
      <c r="E50" s="337"/>
      <c r="F50" s="337"/>
      <c r="G50" s="337"/>
      <c r="H50" s="197"/>
      <c r="I50" s="356"/>
      <c r="J50" s="356"/>
      <c r="K50" s="335"/>
      <c r="L50" s="334"/>
      <c r="M50" s="335"/>
      <c r="N50" s="334"/>
      <c r="O50" s="335"/>
      <c r="P50" s="334"/>
      <c r="Q50" s="360"/>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361"/>
      <c r="J63" s="362"/>
      <c r="K63" s="361"/>
      <c r="L63" s="362"/>
      <c r="M63" s="361"/>
      <c r="N63" s="362"/>
      <c r="O63" s="361"/>
      <c r="P63" s="362"/>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N49:N50"/>
    <mergeCell ref="O49:O50"/>
    <mergeCell ref="P49:P50"/>
    <mergeCell ref="Q49:Q50"/>
    <mergeCell ref="I63:J63"/>
    <mergeCell ref="K63:L63"/>
    <mergeCell ref="M63:N63"/>
    <mergeCell ref="O63:P63"/>
    <mergeCell ref="M49:M50"/>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M47:N47"/>
    <mergeCell ref="O47:P47"/>
    <mergeCell ref="I48:J48"/>
    <mergeCell ref="K48:L48"/>
    <mergeCell ref="M48:N48"/>
    <mergeCell ref="O48:P48"/>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xr:uid="{00000000-0002-0000-0000-000000000000}">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xr:uid="{00000000-0002-0000-0000-000001000000}">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xmlns:xlrd2="http://schemas.microsoft.com/office/spreadsheetml/2017/richdata2"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89"/>
  <sheetViews>
    <sheetView tabSelected="1" zoomScale="85" zoomScaleNormal="85" workbookViewId="0">
      <selection sqref="A1:H1"/>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63" t="s">
        <v>17681</v>
      </c>
      <c r="B1" s="364"/>
      <c r="C1" s="364"/>
      <c r="D1" s="364"/>
      <c r="E1" s="364"/>
      <c r="F1" s="364"/>
      <c r="G1" s="364"/>
      <c r="H1" s="365"/>
      <c r="R1" s="63"/>
      <c r="S1" s="63"/>
      <c r="T1" s="101" t="s">
        <v>1</v>
      </c>
      <c r="U1" s="102" t="s">
        <v>2</v>
      </c>
    </row>
    <row r="2" spans="1:21" s="2" customFormat="1" ht="16.5" thickBot="1">
      <c r="A2" s="376" t="s">
        <v>0</v>
      </c>
      <c r="B2" s="377"/>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8" t="s">
        <v>124</v>
      </c>
      <c r="C4" s="378"/>
      <c r="D4" s="378"/>
      <c r="E4" s="379"/>
      <c r="F4" s="384" t="s">
        <v>8</v>
      </c>
      <c r="G4" s="232" t="s">
        <v>134</v>
      </c>
      <c r="H4" s="228" t="s">
        <v>125</v>
      </c>
      <c r="I4" s="228"/>
      <c r="J4" s="28"/>
      <c r="K4" s="385" t="s">
        <v>16752</v>
      </c>
      <c r="L4" s="234"/>
      <c r="R4" s="53"/>
      <c r="S4" s="53"/>
      <c r="T4" s="103"/>
      <c r="U4" s="103"/>
    </row>
    <row r="5" spans="1:21" s="2" customFormat="1" ht="15" customHeight="1">
      <c r="A5" s="10" t="s">
        <v>131</v>
      </c>
      <c r="B5" s="380" t="s">
        <v>16753</v>
      </c>
      <c r="C5" s="380"/>
      <c r="D5" s="380"/>
      <c r="E5" s="381"/>
      <c r="F5" s="384"/>
      <c r="G5" s="226" t="s">
        <v>6252</v>
      </c>
      <c r="H5" s="227" t="s">
        <v>122</v>
      </c>
      <c r="I5" s="227"/>
      <c r="J5" s="229"/>
      <c r="K5" s="386"/>
      <c r="L5" s="234"/>
      <c r="R5" s="53"/>
      <c r="S5" s="53"/>
      <c r="T5" s="103"/>
      <c r="U5" s="103"/>
    </row>
    <row r="6" spans="1:21" s="2" customFormat="1" ht="15" customHeight="1">
      <c r="A6" s="10" t="s">
        <v>14</v>
      </c>
      <c r="B6" s="380" t="s">
        <v>15</v>
      </c>
      <c r="C6" s="380"/>
      <c r="D6" s="380"/>
      <c r="E6" s="381"/>
      <c r="F6" s="384"/>
      <c r="G6" s="226" t="s">
        <v>115</v>
      </c>
      <c r="H6" s="227" t="s">
        <v>123</v>
      </c>
      <c r="I6" s="227"/>
      <c r="J6" s="229"/>
      <c r="K6" s="386"/>
      <c r="L6" s="234"/>
      <c r="R6" s="53"/>
      <c r="S6" s="53"/>
      <c r="T6" s="103"/>
      <c r="U6" s="103"/>
    </row>
    <row r="7" spans="1:21" s="2" customFormat="1" ht="15" customHeight="1">
      <c r="A7" s="10" t="s">
        <v>132</v>
      </c>
      <c r="B7" s="380" t="s">
        <v>107</v>
      </c>
      <c r="C7" s="380"/>
      <c r="D7" s="380"/>
      <c r="E7" s="381"/>
      <c r="F7" s="384"/>
      <c r="G7" s="226" t="s">
        <v>39</v>
      </c>
      <c r="H7" s="227" t="s">
        <v>138</v>
      </c>
      <c r="I7" s="227"/>
      <c r="J7" s="229"/>
      <c r="K7" s="386"/>
      <c r="L7" s="234"/>
      <c r="R7" s="53"/>
      <c r="S7" s="53"/>
      <c r="T7" s="103"/>
      <c r="U7" s="103"/>
    </row>
    <row r="8" spans="1:21" s="2" customFormat="1" ht="15" customHeight="1">
      <c r="A8" s="10" t="s">
        <v>18</v>
      </c>
      <c r="B8" s="380" t="s">
        <v>19</v>
      </c>
      <c r="C8" s="380"/>
      <c r="D8" s="380"/>
      <c r="E8" s="381"/>
      <c r="F8" s="384"/>
      <c r="G8" s="226" t="s">
        <v>6177</v>
      </c>
      <c r="H8" s="227" t="s">
        <v>126</v>
      </c>
      <c r="I8" s="227"/>
      <c r="J8" s="229"/>
      <c r="K8" s="386"/>
      <c r="L8" s="234"/>
      <c r="R8" s="53"/>
      <c r="S8" s="53"/>
      <c r="T8" s="103"/>
      <c r="U8" s="103"/>
    </row>
    <row r="9" spans="1:21" s="2" customFormat="1" ht="15" customHeight="1">
      <c r="A9" s="10" t="s">
        <v>21</v>
      </c>
      <c r="B9" s="380" t="s">
        <v>22</v>
      </c>
      <c r="C9" s="380"/>
      <c r="D9" s="380"/>
      <c r="E9" s="381"/>
      <c r="F9" s="384"/>
      <c r="G9" s="226" t="s">
        <v>135</v>
      </c>
      <c r="H9" s="227" t="s">
        <v>126</v>
      </c>
      <c r="I9" s="227"/>
      <c r="J9" s="229"/>
      <c r="K9" s="386"/>
      <c r="L9" s="234"/>
      <c r="R9" s="53"/>
      <c r="S9" s="53"/>
      <c r="T9" s="103"/>
      <c r="U9" s="103"/>
    </row>
    <row r="10" spans="1:21" s="2" customFormat="1" ht="15" customHeight="1">
      <c r="A10" s="10" t="s">
        <v>36</v>
      </c>
      <c r="B10" s="380" t="s">
        <v>108</v>
      </c>
      <c r="C10" s="380"/>
      <c r="D10" s="380"/>
      <c r="E10" s="381"/>
      <c r="F10" s="384"/>
      <c r="G10" s="233" t="s">
        <v>6253</v>
      </c>
      <c r="H10" s="230" t="s">
        <v>117</v>
      </c>
      <c r="I10" s="230"/>
      <c r="J10" s="231"/>
      <c r="K10" s="387"/>
      <c r="L10" s="234"/>
      <c r="R10" s="53"/>
      <c r="S10" s="53"/>
      <c r="T10" s="103"/>
      <c r="U10" s="103"/>
    </row>
    <row r="11" spans="1:21" s="2" customFormat="1" ht="12.75">
      <c r="A11" s="10" t="s">
        <v>37</v>
      </c>
      <c r="B11" s="380" t="s">
        <v>109</v>
      </c>
      <c r="C11" s="380"/>
      <c r="D11" s="380"/>
      <c r="E11" s="381"/>
      <c r="F11" s="384"/>
      <c r="G11" s="7"/>
      <c r="R11" s="53"/>
      <c r="S11" s="53"/>
      <c r="T11" s="103"/>
      <c r="U11" s="103"/>
    </row>
    <row r="12" spans="1:21" s="2" customFormat="1" ht="12.75">
      <c r="A12" s="10" t="s">
        <v>26</v>
      </c>
      <c r="B12" s="380" t="s">
        <v>27</v>
      </c>
      <c r="C12" s="380"/>
      <c r="D12" s="380"/>
      <c r="E12" s="381"/>
      <c r="F12" s="384"/>
      <c r="G12" s="7"/>
      <c r="R12" s="53"/>
      <c r="S12" s="53"/>
      <c r="T12" s="103"/>
      <c r="U12" s="103"/>
    </row>
    <row r="13" spans="1:21" s="2" customFormat="1" ht="12.75">
      <c r="A13" s="11" t="s">
        <v>29</v>
      </c>
      <c r="B13" s="382" t="s">
        <v>30</v>
      </c>
      <c r="C13" s="382"/>
      <c r="D13" s="382"/>
      <c r="E13" s="383"/>
      <c r="F13" s="384"/>
      <c r="G13" s="7"/>
      <c r="R13" s="53"/>
      <c r="S13" s="53"/>
      <c r="T13" s="103"/>
      <c r="U13" s="103"/>
    </row>
    <row r="14" spans="1:21" s="2" customFormat="1" ht="12.75">
      <c r="A14" s="8" t="s">
        <v>118</v>
      </c>
      <c r="B14" s="378" t="s">
        <v>110</v>
      </c>
      <c r="C14" s="378"/>
      <c r="D14" s="378"/>
      <c r="E14" s="379"/>
      <c r="F14" s="384" t="s">
        <v>16751</v>
      </c>
      <c r="G14" s="7"/>
      <c r="R14" s="53"/>
      <c r="S14" s="53"/>
      <c r="T14" s="103"/>
      <c r="U14" s="103"/>
    </row>
    <row r="15" spans="1:21" s="2" customFormat="1" ht="12.75">
      <c r="A15" s="10" t="s">
        <v>119</v>
      </c>
      <c r="B15" s="380" t="s">
        <v>111</v>
      </c>
      <c r="C15" s="380"/>
      <c r="D15" s="380"/>
      <c r="E15" s="381"/>
      <c r="F15" s="384"/>
      <c r="G15" s="7"/>
      <c r="R15" s="53"/>
      <c r="S15" s="53"/>
      <c r="T15" s="103"/>
      <c r="U15" s="103"/>
    </row>
    <row r="16" spans="1:21" s="2" customFormat="1" ht="12.75">
      <c r="A16" s="10" t="s">
        <v>120</v>
      </c>
      <c r="B16" s="380" t="s">
        <v>113</v>
      </c>
      <c r="C16" s="380"/>
      <c r="D16" s="380"/>
      <c r="E16" s="381"/>
      <c r="F16" s="384"/>
      <c r="G16" s="7"/>
      <c r="R16" s="53"/>
      <c r="S16" s="53"/>
      <c r="T16" s="103"/>
      <c r="U16" s="103"/>
    </row>
    <row r="17" spans="1:22" s="2" customFormat="1" ht="12.75">
      <c r="A17" s="10" t="s">
        <v>121</v>
      </c>
      <c r="B17" s="380" t="s">
        <v>112</v>
      </c>
      <c r="C17" s="380"/>
      <c r="D17" s="380"/>
      <c r="E17" s="381"/>
      <c r="F17" s="384"/>
      <c r="G17" s="7"/>
      <c r="R17" s="53"/>
      <c r="S17" s="53"/>
      <c r="T17" s="103"/>
      <c r="U17" s="103"/>
    </row>
    <row r="18" spans="1:22" s="2" customFormat="1" ht="12.75">
      <c r="A18" s="10" t="s">
        <v>32</v>
      </c>
      <c r="B18" s="380" t="s">
        <v>33</v>
      </c>
      <c r="C18" s="380"/>
      <c r="D18" s="380"/>
      <c r="E18" s="381"/>
      <c r="F18" s="384"/>
      <c r="G18" s="7"/>
      <c r="R18" s="53"/>
      <c r="S18" s="53"/>
      <c r="T18" s="103"/>
      <c r="U18" s="103"/>
    </row>
    <row r="19" spans="1:22" s="2" customFormat="1" ht="12.75">
      <c r="A19" s="11" t="s">
        <v>34</v>
      </c>
      <c r="B19" s="382" t="s">
        <v>136</v>
      </c>
      <c r="C19" s="382"/>
      <c r="D19" s="382"/>
      <c r="E19" s="383"/>
      <c r="F19" s="384"/>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28.5">
      <c r="A23" s="93" t="s">
        <v>17708</v>
      </c>
      <c r="B23" s="93" t="s">
        <v>17709</v>
      </c>
      <c r="C23" s="92" t="s">
        <v>17710</v>
      </c>
      <c r="D23" s="92" t="s">
        <v>17711</v>
      </c>
      <c r="E23" s="92" t="s">
        <v>17712</v>
      </c>
      <c r="F23" s="93" t="s">
        <v>17713</v>
      </c>
      <c r="G23" s="92">
        <v>471854</v>
      </c>
      <c r="H23" s="92">
        <v>6238114</v>
      </c>
      <c r="I23" s="92">
        <v>276</v>
      </c>
      <c r="J23" s="92" t="s">
        <v>17714</v>
      </c>
      <c r="K23" s="93">
        <v>471901</v>
      </c>
      <c r="L23" s="93">
        <v>6238020</v>
      </c>
      <c r="M23" s="93">
        <v>471858</v>
      </c>
      <c r="N23" s="93">
        <v>6238088</v>
      </c>
      <c r="O23" s="92">
        <v>9</v>
      </c>
      <c r="P23" s="92">
        <v>88</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28.5">
      <c r="A26" s="235" t="s">
        <v>17715</v>
      </c>
      <c r="B26" s="235" t="s">
        <v>17716</v>
      </c>
      <c r="C26" s="235">
        <v>700</v>
      </c>
      <c r="D26" s="236">
        <v>45181</v>
      </c>
      <c r="E26" s="258" t="s">
        <v>17717</v>
      </c>
      <c r="F26" s="235" t="s">
        <v>17718</v>
      </c>
      <c r="G26" s="237" t="s">
        <v>17719</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05234013</v>
      </c>
      <c r="B39" s="98" t="str">
        <f>C23</f>
        <v>L'Arrêt-Darré</v>
      </c>
      <c r="C39" s="98" t="str">
        <f>D23</f>
        <v>L'Arrêt-Darré à Lhez</v>
      </c>
      <c r="D39" s="99">
        <f>D26</f>
        <v>45181</v>
      </c>
      <c r="E39" s="14">
        <v>4</v>
      </c>
      <c r="F39" s="33" t="s">
        <v>52</v>
      </c>
      <c r="G39" s="34" t="s">
        <v>3</v>
      </c>
      <c r="H39" s="69">
        <v>0</v>
      </c>
      <c r="I39" s="69"/>
      <c r="R39" s="31"/>
      <c r="S39" s="31"/>
      <c r="T39" s="18"/>
    </row>
    <row r="40" spans="1:21">
      <c r="A40" s="13" t="s">
        <v>53</v>
      </c>
      <c r="B40" s="36"/>
      <c r="C40" s="36"/>
      <c r="D40" s="37"/>
      <c r="E40" s="36"/>
      <c r="F40" s="33" t="s">
        <v>54</v>
      </c>
      <c r="G40" s="34" t="s">
        <v>6</v>
      </c>
      <c r="H40" s="35">
        <v>0</v>
      </c>
      <c r="I40" s="69"/>
      <c r="R40" s="31"/>
      <c r="S40" s="31"/>
      <c r="T40" s="18"/>
    </row>
    <row r="41" spans="1:21">
      <c r="A41" s="311"/>
      <c r="B41" s="312"/>
      <c r="C41" s="312"/>
      <c r="D41" s="312"/>
      <c r="E41" s="313"/>
      <c r="F41" s="33" t="s">
        <v>55</v>
      </c>
      <c r="G41" s="34" t="s">
        <v>9</v>
      </c>
      <c r="H41" s="35">
        <v>3</v>
      </c>
      <c r="I41" s="69"/>
      <c r="R41" s="31"/>
      <c r="S41" s="31"/>
      <c r="T41" s="18"/>
    </row>
    <row r="42" spans="1:21">
      <c r="A42" s="36"/>
      <c r="B42" s="36"/>
      <c r="C42" s="36"/>
      <c r="D42" s="37"/>
      <c r="E42" s="36"/>
      <c r="F42" s="33" t="s">
        <v>56</v>
      </c>
      <c r="G42" s="34" t="s">
        <v>12</v>
      </c>
      <c r="H42" s="35">
        <v>1</v>
      </c>
      <c r="I42" s="69"/>
      <c r="R42" s="31"/>
      <c r="S42" s="31"/>
      <c r="T42" s="18"/>
    </row>
    <row r="43" spans="1:21">
      <c r="A43" s="36"/>
      <c r="B43" s="36"/>
      <c r="C43" s="36"/>
      <c r="D43" s="37"/>
      <c r="E43" s="36"/>
      <c r="F43" s="33" t="s">
        <v>57</v>
      </c>
      <c r="G43" s="34" t="s">
        <v>16</v>
      </c>
      <c r="H43" s="35">
        <v>81</v>
      </c>
      <c r="I43" s="69"/>
      <c r="O43" s="2"/>
      <c r="R43" s="31"/>
      <c r="S43" s="31"/>
      <c r="T43" s="18"/>
    </row>
    <row r="44" spans="1:21">
      <c r="A44" s="36"/>
      <c r="B44" s="36"/>
      <c r="C44" s="36"/>
      <c r="D44" s="37"/>
      <c r="E44" s="36"/>
      <c r="F44" s="33" t="s">
        <v>58</v>
      </c>
      <c r="G44" s="34" t="s">
        <v>17</v>
      </c>
      <c r="H44" s="35">
        <v>8</v>
      </c>
      <c r="I44" s="69"/>
      <c r="M44" s="2"/>
      <c r="N44" s="2"/>
      <c r="O44" s="2"/>
      <c r="P44" s="2"/>
      <c r="Q44" s="2"/>
      <c r="R44" s="2"/>
      <c r="S44" s="2"/>
      <c r="T44" s="18"/>
    </row>
    <row r="45" spans="1:21">
      <c r="A45" s="36"/>
      <c r="B45" s="36"/>
      <c r="C45" s="36"/>
      <c r="D45" s="37"/>
      <c r="E45" s="36"/>
      <c r="F45" s="33" t="s">
        <v>59</v>
      </c>
      <c r="G45" s="34" t="s">
        <v>20</v>
      </c>
      <c r="H45" s="35">
        <v>4</v>
      </c>
      <c r="I45" s="69"/>
      <c r="M45" s="2"/>
      <c r="N45" s="2"/>
      <c r="O45" s="2"/>
      <c r="P45" s="2"/>
      <c r="Q45" s="2"/>
      <c r="R45" s="2"/>
      <c r="S45" s="2"/>
      <c r="T45" s="18"/>
    </row>
    <row r="46" spans="1:21">
      <c r="A46" s="36"/>
      <c r="B46" s="36"/>
      <c r="C46" s="36"/>
      <c r="D46" s="37"/>
      <c r="E46" s="36"/>
      <c r="F46" s="33" t="s">
        <v>60</v>
      </c>
      <c r="G46" s="34" t="s">
        <v>23</v>
      </c>
      <c r="H46" s="35">
        <v>0</v>
      </c>
      <c r="I46" s="69"/>
      <c r="M46" s="2"/>
      <c r="N46" s="2"/>
      <c r="O46" s="2"/>
      <c r="P46" s="2"/>
      <c r="Q46" s="2"/>
      <c r="R46" s="2"/>
      <c r="S46" s="2"/>
      <c r="T46" s="18"/>
    </row>
    <row r="47" spans="1:21">
      <c r="A47" s="36"/>
      <c r="B47" s="36"/>
      <c r="C47" s="36"/>
      <c r="D47" s="37"/>
      <c r="E47" s="36"/>
      <c r="F47" s="33" t="s">
        <v>61</v>
      </c>
      <c r="G47" s="34" t="s">
        <v>24</v>
      </c>
      <c r="H47" s="35">
        <v>0</v>
      </c>
      <c r="I47" s="69"/>
      <c r="J47" s="2"/>
      <c r="K47" s="2"/>
      <c r="L47" s="2"/>
      <c r="M47" s="2"/>
      <c r="N47" s="2"/>
      <c r="O47" s="2"/>
      <c r="P47" s="2"/>
      <c r="Q47" s="2"/>
      <c r="R47" s="2"/>
      <c r="S47" s="2"/>
      <c r="T47" s="2"/>
    </row>
    <row r="48" spans="1:21" s="2" customFormat="1">
      <c r="A48" s="36"/>
      <c r="B48" s="36"/>
      <c r="C48" s="36"/>
      <c r="D48" s="37"/>
      <c r="E48" s="36"/>
      <c r="F48" s="33" t="s">
        <v>62</v>
      </c>
      <c r="G48" s="34" t="s">
        <v>25</v>
      </c>
      <c r="H48" s="35">
        <v>1</v>
      </c>
      <c r="I48" s="69"/>
      <c r="O48" s="16"/>
    </row>
    <row r="49" spans="1:20" s="2" customFormat="1">
      <c r="A49" s="36"/>
      <c r="B49" s="36"/>
      <c r="C49" s="36"/>
      <c r="D49" s="37"/>
      <c r="E49" s="36"/>
      <c r="F49" s="33" t="s">
        <v>63</v>
      </c>
      <c r="G49" s="34" t="s">
        <v>28</v>
      </c>
      <c r="H49" s="35">
        <v>1</v>
      </c>
      <c r="I49" s="69"/>
      <c r="M49" s="16"/>
      <c r="N49" s="16"/>
      <c r="O49" s="16"/>
      <c r="P49" s="16"/>
      <c r="Q49" s="16"/>
      <c r="R49" s="31"/>
      <c r="S49" s="31"/>
    </row>
    <row r="50" spans="1:20" s="2" customFormat="1">
      <c r="A50" s="36"/>
      <c r="B50" s="36"/>
      <c r="C50" s="36"/>
      <c r="D50" s="37"/>
      <c r="E50" s="36"/>
      <c r="F50" s="86" t="s">
        <v>64</v>
      </c>
      <c r="G50" s="87" t="s">
        <v>31</v>
      </c>
      <c r="H50" s="88">
        <v>1</v>
      </c>
      <c r="I50" s="69"/>
      <c r="M50" s="16"/>
      <c r="N50" s="16"/>
      <c r="O50" s="16"/>
      <c r="P50" s="16"/>
      <c r="Q50" s="16"/>
      <c r="R50" s="31"/>
      <c r="S50" s="31"/>
    </row>
    <row r="51" spans="1:20" s="2" customFormat="1" ht="16.5" thickBot="1">
      <c r="A51" s="1"/>
      <c r="B51" s="1"/>
      <c r="C51" s="1"/>
      <c r="D51" s="1"/>
      <c r="E51" s="1"/>
      <c r="F51" s="374" t="s">
        <v>65</v>
      </c>
      <c r="G51" s="375"/>
      <c r="H51" s="89">
        <f>SUM(H39:H50)/100</f>
        <v>1</v>
      </c>
      <c r="N51" s="16"/>
      <c r="O51" s="16"/>
      <c r="P51" s="16"/>
      <c r="Q51" s="16"/>
      <c r="R51" s="31"/>
      <c r="S51" s="31"/>
    </row>
    <row r="52" spans="1:20" s="2" customFormat="1" ht="16.5" thickBot="1">
      <c r="A52" s="369" t="s">
        <v>66</v>
      </c>
      <c r="B52" s="370"/>
      <c r="C52" s="370"/>
      <c r="D52" s="370"/>
      <c r="E52" s="371"/>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05234013</v>
      </c>
      <c r="B66" s="100">
        <f>D26</f>
        <v>45181</v>
      </c>
      <c r="C66" s="74" t="s">
        <v>91</v>
      </c>
      <c r="D66" s="69" t="s">
        <v>20</v>
      </c>
      <c r="E66" s="69" t="s">
        <v>13</v>
      </c>
      <c r="F66" s="69" t="s">
        <v>17720</v>
      </c>
      <c r="G66" s="69">
        <v>5</v>
      </c>
      <c r="H66" s="69">
        <v>3</v>
      </c>
      <c r="I66" s="69"/>
      <c r="J66" s="69"/>
      <c r="K66" s="69"/>
      <c r="T66" s="31"/>
    </row>
    <row r="67" spans="1:20">
      <c r="A67" s="50" t="str">
        <f>+A$66</f>
        <v>05234013</v>
      </c>
      <c r="B67" s="51">
        <f>+B$66</f>
        <v>45181</v>
      </c>
      <c r="C67" s="74" t="s">
        <v>92</v>
      </c>
      <c r="D67" s="69" t="s">
        <v>9</v>
      </c>
      <c r="E67" s="69" t="s">
        <v>13</v>
      </c>
      <c r="F67" s="69" t="s">
        <v>17720</v>
      </c>
      <c r="G67" s="35">
        <v>15</v>
      </c>
      <c r="H67" s="69">
        <v>3</v>
      </c>
      <c r="I67" s="69"/>
      <c r="J67" s="35"/>
      <c r="K67" s="69"/>
      <c r="T67" s="31"/>
    </row>
    <row r="68" spans="1:20">
      <c r="A68" s="50" t="str">
        <f t="shared" ref="A68:B77" si="0">+A$66</f>
        <v>05234013</v>
      </c>
      <c r="B68" s="51">
        <f t="shared" si="0"/>
        <v>45181</v>
      </c>
      <c r="C68" s="74" t="s">
        <v>93</v>
      </c>
      <c r="D68" s="69" t="s">
        <v>25</v>
      </c>
      <c r="E68" s="69" t="s">
        <v>13</v>
      </c>
      <c r="F68" s="69" t="s">
        <v>17720</v>
      </c>
      <c r="G68" s="35">
        <v>20</v>
      </c>
      <c r="H68" s="69">
        <v>3</v>
      </c>
      <c r="I68" s="69"/>
      <c r="J68" s="35"/>
      <c r="K68" s="69"/>
      <c r="T68" s="31"/>
    </row>
    <row r="69" spans="1:20">
      <c r="A69" s="50" t="str">
        <f t="shared" si="0"/>
        <v>05234013</v>
      </c>
      <c r="B69" s="51">
        <f t="shared" si="0"/>
        <v>45181</v>
      </c>
      <c r="C69" s="74" t="s">
        <v>94</v>
      </c>
      <c r="D69" s="69" t="s">
        <v>16</v>
      </c>
      <c r="E69" s="69" t="s">
        <v>13</v>
      </c>
      <c r="F69" s="69" t="s">
        <v>17721</v>
      </c>
      <c r="G69" s="35">
        <v>15</v>
      </c>
      <c r="H69" s="69">
        <v>2</v>
      </c>
      <c r="I69" s="69"/>
      <c r="J69" s="35"/>
      <c r="K69" s="69"/>
      <c r="T69" s="31"/>
    </row>
    <row r="70" spans="1:20">
      <c r="A70" s="50" t="str">
        <f t="shared" si="0"/>
        <v>05234013</v>
      </c>
      <c r="B70" s="51">
        <f t="shared" si="0"/>
        <v>45181</v>
      </c>
      <c r="C70" s="74" t="s">
        <v>95</v>
      </c>
      <c r="D70" s="69" t="s">
        <v>12</v>
      </c>
      <c r="E70" s="69" t="s">
        <v>13</v>
      </c>
      <c r="F70" s="69" t="s">
        <v>17720</v>
      </c>
      <c r="G70" s="35">
        <v>15</v>
      </c>
      <c r="H70" s="69">
        <v>3</v>
      </c>
      <c r="I70" s="69"/>
      <c r="J70" s="35"/>
      <c r="K70" s="69"/>
      <c r="T70" s="31"/>
    </row>
    <row r="71" spans="1:20">
      <c r="A71" s="50" t="str">
        <f t="shared" si="0"/>
        <v>05234013</v>
      </c>
      <c r="B71" s="51">
        <f t="shared" si="0"/>
        <v>45181</v>
      </c>
      <c r="C71" s="74" t="s">
        <v>96</v>
      </c>
      <c r="D71" s="69" t="s">
        <v>17</v>
      </c>
      <c r="E71" s="69" t="s">
        <v>13</v>
      </c>
      <c r="F71" s="69" t="s">
        <v>17721</v>
      </c>
      <c r="G71" s="35">
        <v>20</v>
      </c>
      <c r="H71" s="69">
        <v>2</v>
      </c>
      <c r="I71" s="69"/>
      <c r="J71" s="35"/>
      <c r="K71" s="69"/>
      <c r="T71" s="31"/>
    </row>
    <row r="72" spans="1:20">
      <c r="A72" s="50" t="str">
        <f t="shared" si="0"/>
        <v>05234013</v>
      </c>
      <c r="B72" s="51">
        <f t="shared" si="0"/>
        <v>45181</v>
      </c>
      <c r="C72" s="74" t="s">
        <v>97</v>
      </c>
      <c r="D72" s="69" t="s">
        <v>16</v>
      </c>
      <c r="E72" s="69" t="s">
        <v>4</v>
      </c>
      <c r="F72" s="69" t="s">
        <v>17721</v>
      </c>
      <c r="G72" s="35">
        <v>20</v>
      </c>
      <c r="H72" s="69">
        <v>1</v>
      </c>
      <c r="I72" s="69"/>
      <c r="J72" s="35"/>
      <c r="K72" s="69"/>
      <c r="T72" s="31"/>
    </row>
    <row r="73" spans="1:20">
      <c r="A73" s="50" t="str">
        <f t="shared" si="0"/>
        <v>05234013</v>
      </c>
      <c r="B73" s="51">
        <f t="shared" si="0"/>
        <v>45181</v>
      </c>
      <c r="C73" s="74" t="s">
        <v>98</v>
      </c>
      <c r="D73" s="69" t="s">
        <v>16</v>
      </c>
      <c r="E73" s="69" t="s">
        <v>7</v>
      </c>
      <c r="F73" s="69" t="s">
        <v>17721</v>
      </c>
      <c r="G73" s="35">
        <v>15</v>
      </c>
      <c r="H73" s="69">
        <v>0</v>
      </c>
      <c r="I73" s="69"/>
      <c r="J73" s="35"/>
      <c r="K73" s="69"/>
      <c r="T73" s="31"/>
    </row>
    <row r="74" spans="1:20">
      <c r="A74" s="50" t="str">
        <f t="shared" si="0"/>
        <v>05234013</v>
      </c>
      <c r="B74" s="51">
        <f t="shared" si="0"/>
        <v>45181</v>
      </c>
      <c r="C74" s="74" t="s">
        <v>99</v>
      </c>
      <c r="D74" s="69" t="s">
        <v>16</v>
      </c>
      <c r="E74" s="69" t="s">
        <v>10</v>
      </c>
      <c r="F74" s="69" t="s">
        <v>17722</v>
      </c>
      <c r="G74" s="35">
        <v>5</v>
      </c>
      <c r="H74" s="69">
        <v>0</v>
      </c>
      <c r="I74" s="69"/>
      <c r="J74" s="35"/>
      <c r="K74" s="69"/>
      <c r="T74" s="31"/>
    </row>
    <row r="75" spans="1:20">
      <c r="A75" s="50" t="str">
        <f t="shared" si="0"/>
        <v>05234013</v>
      </c>
      <c r="B75" s="51">
        <f t="shared" si="0"/>
        <v>45181</v>
      </c>
      <c r="C75" s="74" t="s">
        <v>100</v>
      </c>
      <c r="D75" s="69" t="s">
        <v>16</v>
      </c>
      <c r="E75" s="69" t="s">
        <v>13</v>
      </c>
      <c r="F75" s="69" t="s">
        <v>17722</v>
      </c>
      <c r="G75" s="35">
        <v>20</v>
      </c>
      <c r="H75" s="69">
        <v>3</v>
      </c>
      <c r="I75" s="69"/>
      <c r="J75" s="35"/>
      <c r="K75" s="69"/>
      <c r="T75" s="31"/>
    </row>
    <row r="76" spans="1:20">
      <c r="A76" s="50" t="str">
        <f t="shared" si="0"/>
        <v>05234013</v>
      </c>
      <c r="B76" s="51">
        <f t="shared" si="0"/>
        <v>45181</v>
      </c>
      <c r="C76" s="74" t="s">
        <v>101</v>
      </c>
      <c r="D76" s="69" t="s">
        <v>16</v>
      </c>
      <c r="E76" s="69" t="s">
        <v>7</v>
      </c>
      <c r="F76" s="69" t="s">
        <v>17722</v>
      </c>
      <c r="G76" s="35">
        <v>15</v>
      </c>
      <c r="H76" s="69">
        <v>1</v>
      </c>
      <c r="I76" s="69"/>
      <c r="J76" s="35"/>
      <c r="K76" s="69"/>
      <c r="T76" s="31"/>
    </row>
    <row r="77" spans="1:20">
      <c r="A77" s="50" t="str">
        <f t="shared" si="0"/>
        <v>05234013</v>
      </c>
      <c r="B77" s="51">
        <f t="shared" si="0"/>
        <v>45181</v>
      </c>
      <c r="C77" s="74" t="s">
        <v>102</v>
      </c>
      <c r="D77" s="69" t="s">
        <v>16</v>
      </c>
      <c r="E77" s="69" t="s">
        <v>4</v>
      </c>
      <c r="F77" s="69" t="s">
        <v>17722</v>
      </c>
      <c r="G77" s="35">
        <v>10</v>
      </c>
      <c r="H77" s="69">
        <v>1</v>
      </c>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72" t="s">
        <v>103</v>
      </c>
      <c r="B79" s="373"/>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66" t="s">
        <v>6255</v>
      </c>
      <c r="F86" s="366"/>
      <c r="G86" s="366"/>
      <c r="H86" s="367" t="s">
        <v>16754</v>
      </c>
      <c r="I86" s="368"/>
      <c r="J86" s="368"/>
      <c r="K86" s="368"/>
      <c r="L86" s="368"/>
      <c r="M86" s="368"/>
      <c r="N86" s="368"/>
      <c r="O86" s="368"/>
      <c r="P86" s="368"/>
      <c r="Q86" s="368"/>
      <c r="R86" s="368"/>
      <c r="S86" s="368"/>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05234013</v>
      </c>
      <c r="B88" s="245">
        <f>D26</f>
        <v>45181</v>
      </c>
      <c r="C88" s="35" t="s">
        <v>11863</v>
      </c>
      <c r="D88" s="90">
        <v>33830</v>
      </c>
      <c r="E88" s="35"/>
      <c r="F88" s="35">
        <v>13</v>
      </c>
      <c r="G88" s="35">
        <v>3</v>
      </c>
      <c r="H88" s="35"/>
      <c r="I88" s="35"/>
      <c r="J88" s="35"/>
      <c r="K88" s="35"/>
      <c r="L88" s="35"/>
      <c r="M88" s="35"/>
      <c r="N88" s="35"/>
      <c r="O88" s="35"/>
      <c r="P88" s="35"/>
      <c r="Q88" s="35"/>
      <c r="R88" s="35"/>
      <c r="S88" s="35"/>
      <c r="T88" s="31"/>
    </row>
    <row r="89" spans="1:20">
      <c r="A89" s="50" t="str">
        <f>+A$88</f>
        <v>05234013</v>
      </c>
      <c r="B89" s="51">
        <f>+B$88</f>
        <v>45181</v>
      </c>
      <c r="C89" s="35" t="s">
        <v>1858</v>
      </c>
      <c r="D89" s="90">
        <v>69</v>
      </c>
      <c r="E89" s="35">
        <v>1</v>
      </c>
      <c r="F89" s="35">
        <v>8</v>
      </c>
      <c r="G89" s="35">
        <v>51</v>
      </c>
      <c r="H89" s="35"/>
      <c r="I89" s="35"/>
      <c r="J89" s="35"/>
      <c r="K89" s="35"/>
      <c r="L89" s="35"/>
      <c r="M89" s="35"/>
      <c r="N89" s="35"/>
      <c r="O89" s="35"/>
      <c r="P89" s="35"/>
      <c r="Q89" s="35"/>
      <c r="R89" s="35"/>
      <c r="S89" s="35"/>
      <c r="T89" s="31"/>
    </row>
    <row r="90" spans="1:20">
      <c r="A90" s="50" t="str">
        <f t="shared" ref="A90:B121" si="1">+A$88</f>
        <v>05234013</v>
      </c>
      <c r="B90" s="51">
        <f t="shared" si="1"/>
        <v>45181</v>
      </c>
      <c r="C90" s="35" t="s">
        <v>1987</v>
      </c>
      <c r="D90" s="90">
        <v>26</v>
      </c>
      <c r="E90" s="35">
        <v>2</v>
      </c>
      <c r="F90" s="35"/>
      <c r="G90" s="35"/>
      <c r="H90" s="35"/>
      <c r="I90" s="35"/>
      <c r="J90" s="35"/>
      <c r="K90" s="35"/>
      <c r="L90" s="35"/>
      <c r="M90" s="35"/>
      <c r="N90" s="35"/>
      <c r="O90" s="35"/>
      <c r="P90" s="35"/>
      <c r="Q90" s="35"/>
      <c r="R90" s="35"/>
      <c r="S90" s="35"/>
      <c r="T90" s="31"/>
    </row>
    <row r="91" spans="1:20">
      <c r="A91" s="50" t="str">
        <f t="shared" si="1"/>
        <v>05234013</v>
      </c>
      <c r="B91" s="51">
        <f t="shared" si="1"/>
        <v>45181</v>
      </c>
      <c r="C91" s="35" t="s">
        <v>2309</v>
      </c>
      <c r="D91" s="90">
        <v>286</v>
      </c>
      <c r="E91" s="35">
        <v>5</v>
      </c>
      <c r="F91" s="35">
        <v>1</v>
      </c>
      <c r="G91" s="35">
        <v>1</v>
      </c>
      <c r="H91" s="35"/>
      <c r="I91" s="35"/>
      <c r="J91" s="35"/>
      <c r="K91" s="35"/>
      <c r="L91" s="35"/>
      <c r="M91" s="35"/>
      <c r="N91" s="35"/>
      <c r="O91" s="35"/>
      <c r="P91" s="35"/>
      <c r="Q91" s="35"/>
      <c r="R91" s="35"/>
      <c r="S91" s="35"/>
      <c r="T91" s="31"/>
    </row>
    <row r="92" spans="1:20">
      <c r="A92" s="50" t="str">
        <f t="shared" si="1"/>
        <v>05234013</v>
      </c>
      <c r="B92" s="51">
        <f t="shared" si="1"/>
        <v>45181</v>
      </c>
      <c r="C92" s="35" t="s">
        <v>1732</v>
      </c>
      <c r="D92" s="90">
        <v>287</v>
      </c>
      <c r="E92" s="35">
        <v>1</v>
      </c>
      <c r="F92" s="35"/>
      <c r="G92" s="35"/>
      <c r="H92" s="35"/>
      <c r="I92" s="35"/>
      <c r="J92" s="35"/>
      <c r="K92" s="35"/>
      <c r="L92" s="35"/>
      <c r="M92" s="35"/>
      <c r="N92" s="35"/>
      <c r="O92" s="35"/>
      <c r="P92" s="35"/>
      <c r="Q92" s="35"/>
      <c r="R92" s="35"/>
      <c r="S92" s="35"/>
      <c r="T92" s="31"/>
    </row>
    <row r="93" spans="1:20">
      <c r="A93" s="50" t="str">
        <f t="shared" si="1"/>
        <v>05234013</v>
      </c>
      <c r="B93" s="51">
        <f t="shared" si="1"/>
        <v>45181</v>
      </c>
      <c r="C93" s="35" t="s">
        <v>4189</v>
      </c>
      <c r="D93" s="90">
        <v>292</v>
      </c>
      <c r="E93" s="35">
        <v>1</v>
      </c>
      <c r="F93" s="35"/>
      <c r="G93" s="35">
        <v>1</v>
      </c>
      <c r="H93" s="35"/>
      <c r="I93" s="35"/>
      <c r="J93" s="35"/>
      <c r="K93" s="35"/>
      <c r="L93" s="35"/>
      <c r="M93" s="35"/>
      <c r="N93" s="35"/>
      <c r="O93" s="35"/>
      <c r="P93" s="35"/>
      <c r="Q93" s="35"/>
      <c r="R93" s="35"/>
      <c r="S93" s="35"/>
      <c r="T93" s="31"/>
    </row>
    <row r="94" spans="1:20">
      <c r="A94" s="50" t="str">
        <f t="shared" si="1"/>
        <v>05234013</v>
      </c>
      <c r="B94" s="51">
        <f t="shared" si="1"/>
        <v>45181</v>
      </c>
      <c r="C94" s="35" t="s">
        <v>4844</v>
      </c>
      <c r="D94" s="90">
        <v>211</v>
      </c>
      <c r="E94" s="35"/>
      <c r="F94" s="35">
        <v>1</v>
      </c>
      <c r="G94" s="35">
        <v>1</v>
      </c>
      <c r="H94" s="35"/>
      <c r="I94" s="35"/>
      <c r="J94" s="35"/>
      <c r="K94" s="35"/>
      <c r="L94" s="35"/>
      <c r="M94" s="35"/>
      <c r="N94" s="35"/>
      <c r="O94" s="35"/>
      <c r="P94" s="35"/>
      <c r="Q94" s="35"/>
      <c r="R94" s="35"/>
      <c r="S94" s="35"/>
      <c r="T94" s="31"/>
    </row>
    <row r="95" spans="1:20">
      <c r="A95" s="50" t="str">
        <f t="shared" si="1"/>
        <v>05234013</v>
      </c>
      <c r="B95" s="51">
        <f t="shared" si="1"/>
        <v>45181</v>
      </c>
      <c r="C95" s="35" t="s">
        <v>1585</v>
      </c>
      <c r="D95" s="90">
        <v>221</v>
      </c>
      <c r="E95" s="35"/>
      <c r="F95" s="35">
        <v>1</v>
      </c>
      <c r="G95" s="35"/>
      <c r="H95" s="35"/>
      <c r="I95" s="35"/>
      <c r="J95" s="35"/>
      <c r="K95" s="35"/>
      <c r="L95" s="35"/>
      <c r="M95" s="35"/>
      <c r="N95" s="35"/>
      <c r="O95" s="35"/>
      <c r="P95" s="35"/>
      <c r="Q95" s="35"/>
      <c r="R95" s="35"/>
      <c r="S95" s="35"/>
      <c r="T95" s="31"/>
    </row>
    <row r="96" spans="1:20">
      <c r="A96" s="50" t="str">
        <f t="shared" si="1"/>
        <v>05234013</v>
      </c>
      <c r="B96" s="51">
        <f t="shared" si="1"/>
        <v>45181</v>
      </c>
      <c r="C96" s="35" t="s">
        <v>2315</v>
      </c>
      <c r="D96" s="90">
        <v>212</v>
      </c>
      <c r="E96" s="35"/>
      <c r="F96" s="35">
        <v>3</v>
      </c>
      <c r="G96" s="35">
        <v>37</v>
      </c>
      <c r="H96" s="35"/>
      <c r="I96" s="35"/>
      <c r="J96" s="35"/>
      <c r="K96" s="35"/>
      <c r="L96" s="35"/>
      <c r="M96" s="35"/>
      <c r="N96" s="35"/>
      <c r="O96" s="35"/>
      <c r="P96" s="35"/>
      <c r="Q96" s="35"/>
      <c r="R96" s="35"/>
      <c r="S96" s="35"/>
      <c r="T96" s="31"/>
    </row>
    <row r="97" spans="1:20">
      <c r="A97" s="50" t="str">
        <f t="shared" si="1"/>
        <v>05234013</v>
      </c>
      <c r="B97" s="51">
        <f t="shared" si="1"/>
        <v>45181</v>
      </c>
      <c r="C97" s="35" t="s">
        <v>1907</v>
      </c>
      <c r="D97" s="90">
        <v>200</v>
      </c>
      <c r="E97" s="35">
        <v>2</v>
      </c>
      <c r="F97" s="35">
        <v>1</v>
      </c>
      <c r="G97" s="35"/>
      <c r="H97" s="35"/>
      <c r="I97" s="35"/>
      <c r="J97" s="35"/>
      <c r="K97" s="35"/>
      <c r="L97" s="35"/>
      <c r="M97" s="35"/>
      <c r="N97" s="35"/>
      <c r="O97" s="35"/>
      <c r="P97" s="35"/>
      <c r="Q97" s="35"/>
      <c r="R97" s="35"/>
      <c r="S97" s="35"/>
      <c r="T97" s="31"/>
    </row>
    <row r="98" spans="1:20">
      <c r="A98" s="50" t="str">
        <f t="shared" si="1"/>
        <v>05234013</v>
      </c>
      <c r="B98" s="51">
        <f t="shared" si="1"/>
        <v>45181</v>
      </c>
      <c r="C98" s="35" t="s">
        <v>1868</v>
      </c>
      <c r="D98" s="90">
        <v>305</v>
      </c>
      <c r="E98" s="35">
        <v>1</v>
      </c>
      <c r="F98" s="35"/>
      <c r="G98" s="35"/>
      <c r="H98" s="35"/>
      <c r="I98" s="35"/>
      <c r="J98" s="35"/>
      <c r="K98" s="35"/>
      <c r="L98" s="35"/>
      <c r="M98" s="35"/>
      <c r="N98" s="35"/>
      <c r="O98" s="35"/>
      <c r="P98" s="35"/>
      <c r="Q98" s="35"/>
      <c r="R98" s="35"/>
      <c r="S98" s="35"/>
      <c r="T98" s="31"/>
    </row>
    <row r="99" spans="1:20">
      <c r="A99" s="50" t="str">
        <f t="shared" si="1"/>
        <v>05234013</v>
      </c>
      <c r="B99" s="51">
        <f t="shared" si="1"/>
        <v>45181</v>
      </c>
      <c r="C99" s="35" t="s">
        <v>1516</v>
      </c>
      <c r="D99" s="90">
        <v>311</v>
      </c>
      <c r="E99" s="35"/>
      <c r="F99" s="35">
        <v>2</v>
      </c>
      <c r="G99" s="35"/>
      <c r="H99" s="35"/>
      <c r="I99" s="35"/>
      <c r="J99" s="35"/>
      <c r="K99" s="35"/>
      <c r="L99" s="35"/>
      <c r="M99" s="35"/>
      <c r="N99" s="35"/>
      <c r="O99" s="35"/>
      <c r="P99" s="35"/>
      <c r="Q99" s="35"/>
      <c r="R99" s="35"/>
      <c r="S99" s="35"/>
      <c r="T99" s="31"/>
    </row>
    <row r="100" spans="1:20">
      <c r="A100" s="50" t="str">
        <f t="shared" si="1"/>
        <v>05234013</v>
      </c>
      <c r="B100" s="51">
        <f t="shared" si="1"/>
        <v>45181</v>
      </c>
      <c r="C100" s="35" t="s">
        <v>1864</v>
      </c>
      <c r="D100" s="90">
        <v>319</v>
      </c>
      <c r="E100" s="35">
        <v>32</v>
      </c>
      <c r="F100" s="35"/>
      <c r="G100" s="35"/>
      <c r="H100" s="35"/>
      <c r="I100" s="35"/>
      <c r="J100" s="35"/>
      <c r="K100" s="35"/>
      <c r="L100" s="35"/>
      <c r="M100" s="35"/>
      <c r="N100" s="35"/>
      <c r="O100" s="35"/>
      <c r="P100" s="35"/>
      <c r="Q100" s="35"/>
      <c r="R100" s="35"/>
      <c r="S100" s="35"/>
      <c r="T100" s="31"/>
    </row>
    <row r="101" spans="1:20">
      <c r="A101" s="50" t="str">
        <f t="shared" si="1"/>
        <v>05234013</v>
      </c>
      <c r="B101" s="51">
        <f t="shared" si="1"/>
        <v>45181</v>
      </c>
      <c r="C101" s="35" t="s">
        <v>1994</v>
      </c>
      <c r="D101" s="90">
        <v>312</v>
      </c>
      <c r="E101" s="35">
        <v>5</v>
      </c>
      <c r="F101" s="35">
        <v>1</v>
      </c>
      <c r="G101" s="35">
        <v>1</v>
      </c>
      <c r="H101" s="35"/>
      <c r="I101" s="35"/>
      <c r="J101" s="35"/>
      <c r="K101" s="35"/>
      <c r="L101" s="35"/>
      <c r="M101" s="35"/>
      <c r="N101" s="35"/>
      <c r="O101" s="35"/>
      <c r="P101" s="35"/>
      <c r="Q101" s="35"/>
      <c r="R101" s="35"/>
      <c r="S101" s="35"/>
      <c r="T101" s="31"/>
    </row>
    <row r="102" spans="1:20">
      <c r="A102" s="50" t="str">
        <f t="shared" si="1"/>
        <v>05234013</v>
      </c>
      <c r="B102" s="51">
        <f t="shared" si="1"/>
        <v>45181</v>
      </c>
      <c r="C102" s="35" t="s">
        <v>2305</v>
      </c>
      <c r="D102" s="90">
        <v>317</v>
      </c>
      <c r="E102" s="35">
        <v>8</v>
      </c>
      <c r="F102" s="35"/>
      <c r="G102" s="35"/>
      <c r="H102" s="35"/>
      <c r="I102" s="35"/>
      <c r="J102" s="35"/>
      <c r="K102" s="35"/>
      <c r="L102" s="35"/>
      <c r="M102" s="35"/>
      <c r="N102" s="35"/>
      <c r="O102" s="35"/>
      <c r="P102" s="35"/>
      <c r="Q102" s="35"/>
      <c r="R102" s="35"/>
      <c r="S102" s="35"/>
      <c r="T102" s="31"/>
    </row>
    <row r="103" spans="1:20">
      <c r="A103" s="50" t="str">
        <f t="shared" si="1"/>
        <v>05234013</v>
      </c>
      <c r="B103" s="51">
        <f t="shared" si="1"/>
        <v>45181</v>
      </c>
      <c r="C103" s="35" t="s">
        <v>11947</v>
      </c>
      <c r="D103" s="90">
        <v>3163</v>
      </c>
      <c r="E103" s="35">
        <v>1</v>
      </c>
      <c r="F103" s="35"/>
      <c r="G103" s="35"/>
      <c r="H103" s="35"/>
      <c r="I103" s="35"/>
      <c r="J103" s="35"/>
      <c r="K103" s="35"/>
      <c r="L103" s="35"/>
      <c r="M103" s="35"/>
      <c r="N103" s="35"/>
      <c r="O103" s="35"/>
      <c r="P103" s="35"/>
      <c r="Q103" s="35"/>
      <c r="R103" s="35"/>
      <c r="S103" s="35"/>
      <c r="T103" s="31"/>
    </row>
    <row r="104" spans="1:20">
      <c r="A104" s="50" t="str">
        <f t="shared" si="1"/>
        <v>05234013</v>
      </c>
      <c r="B104" s="51">
        <f t="shared" si="1"/>
        <v>45181</v>
      </c>
      <c r="C104" s="35" t="s">
        <v>2316</v>
      </c>
      <c r="D104" s="90">
        <v>207</v>
      </c>
      <c r="E104" s="35"/>
      <c r="F104" s="35"/>
      <c r="G104" s="35">
        <v>59</v>
      </c>
      <c r="H104" s="35"/>
      <c r="I104" s="35"/>
      <c r="J104" s="35"/>
      <c r="K104" s="35"/>
      <c r="L104" s="35"/>
      <c r="M104" s="35"/>
      <c r="N104" s="35"/>
      <c r="O104" s="35"/>
      <c r="P104" s="35"/>
      <c r="Q104" s="35"/>
      <c r="R104" s="35"/>
      <c r="S104" s="35"/>
      <c r="T104" s="31"/>
    </row>
    <row r="105" spans="1:20">
      <c r="A105" s="50" t="str">
        <f t="shared" si="1"/>
        <v>05234013</v>
      </c>
      <c r="B105" s="51">
        <f t="shared" si="1"/>
        <v>45181</v>
      </c>
      <c r="C105" s="35" t="s">
        <v>2115</v>
      </c>
      <c r="D105" s="90">
        <v>209</v>
      </c>
      <c r="E105" s="35"/>
      <c r="F105" s="35"/>
      <c r="G105" s="35">
        <v>6</v>
      </c>
      <c r="H105" s="35"/>
      <c r="I105" s="35"/>
      <c r="J105" s="35"/>
      <c r="K105" s="35"/>
      <c r="L105" s="35"/>
      <c r="M105" s="35"/>
      <c r="N105" s="35"/>
      <c r="O105" s="35"/>
      <c r="P105" s="35"/>
      <c r="Q105" s="35"/>
      <c r="R105" s="35"/>
      <c r="S105" s="35"/>
      <c r="T105" s="31"/>
    </row>
    <row r="106" spans="1:20">
      <c r="A106" s="50" t="str">
        <f t="shared" si="1"/>
        <v>05234013</v>
      </c>
      <c r="B106" s="51">
        <f t="shared" si="1"/>
        <v>45181</v>
      </c>
      <c r="C106" s="35" t="s">
        <v>2098</v>
      </c>
      <c r="D106" s="90">
        <v>223</v>
      </c>
      <c r="E106" s="35">
        <v>6</v>
      </c>
      <c r="F106" s="35">
        <v>4</v>
      </c>
      <c r="G106" s="35">
        <v>2</v>
      </c>
      <c r="H106" s="35"/>
      <c r="I106" s="35"/>
      <c r="J106" s="35"/>
      <c r="K106" s="35"/>
      <c r="L106" s="35"/>
      <c r="M106" s="35"/>
      <c r="N106" s="35"/>
      <c r="O106" s="35"/>
      <c r="P106" s="35"/>
      <c r="Q106" s="35"/>
      <c r="R106" s="35"/>
      <c r="S106" s="35"/>
      <c r="T106" s="31"/>
    </row>
    <row r="107" spans="1:20">
      <c r="A107" s="50" t="str">
        <f t="shared" si="1"/>
        <v>05234013</v>
      </c>
      <c r="B107" s="51">
        <f t="shared" si="1"/>
        <v>45181</v>
      </c>
      <c r="C107" s="35" t="s">
        <v>1635</v>
      </c>
      <c r="D107" s="90">
        <v>224</v>
      </c>
      <c r="E107" s="35">
        <v>13</v>
      </c>
      <c r="F107" s="35">
        <v>2</v>
      </c>
      <c r="G107" s="35"/>
      <c r="H107" s="35"/>
      <c r="I107" s="35"/>
      <c r="J107" s="35"/>
      <c r="K107" s="35"/>
      <c r="L107" s="35"/>
      <c r="M107" s="35"/>
      <c r="N107" s="35"/>
      <c r="O107" s="35"/>
      <c r="P107" s="35"/>
      <c r="Q107" s="35"/>
      <c r="R107" s="35"/>
      <c r="S107" s="35"/>
      <c r="T107" s="31"/>
    </row>
    <row r="108" spans="1:20">
      <c r="A108" s="50" t="str">
        <f t="shared" si="1"/>
        <v>05234013</v>
      </c>
      <c r="B108" s="51">
        <f t="shared" si="1"/>
        <v>45181</v>
      </c>
      <c r="C108" s="35" t="s">
        <v>2313</v>
      </c>
      <c r="D108" s="90">
        <v>231</v>
      </c>
      <c r="E108" s="35"/>
      <c r="F108" s="35">
        <v>5</v>
      </c>
      <c r="G108" s="35">
        <v>1</v>
      </c>
      <c r="H108" s="35"/>
      <c r="I108" s="35"/>
      <c r="J108" s="35"/>
      <c r="K108" s="35"/>
      <c r="L108" s="35"/>
      <c r="M108" s="35"/>
      <c r="N108" s="35"/>
      <c r="O108" s="35"/>
      <c r="P108" s="35"/>
      <c r="Q108" s="35"/>
      <c r="R108" s="35"/>
      <c r="S108" s="35"/>
      <c r="T108" s="31"/>
    </row>
    <row r="109" spans="1:20">
      <c r="A109" s="50" t="str">
        <f t="shared" si="1"/>
        <v>05234013</v>
      </c>
      <c r="B109" s="51">
        <f t="shared" si="1"/>
        <v>45181</v>
      </c>
      <c r="C109" s="35" t="s">
        <v>2156</v>
      </c>
      <c r="D109" s="90">
        <v>245</v>
      </c>
      <c r="E109" s="35">
        <v>1</v>
      </c>
      <c r="F109" s="35">
        <v>18</v>
      </c>
      <c r="G109" s="35"/>
      <c r="H109" s="35"/>
      <c r="I109" s="35"/>
      <c r="J109" s="35"/>
      <c r="K109" s="35"/>
      <c r="L109" s="35"/>
      <c r="M109" s="35"/>
      <c r="N109" s="35"/>
      <c r="O109" s="35"/>
      <c r="P109" s="35"/>
      <c r="Q109" s="35"/>
      <c r="R109" s="35"/>
      <c r="S109" s="35"/>
      <c r="T109" s="31"/>
    </row>
    <row r="110" spans="1:20">
      <c r="A110" s="50" t="str">
        <f t="shared" si="1"/>
        <v>05234013</v>
      </c>
      <c r="B110" s="51">
        <f t="shared" si="1"/>
        <v>45181</v>
      </c>
      <c r="C110" s="35" t="s">
        <v>2040</v>
      </c>
      <c r="D110" s="90">
        <v>183</v>
      </c>
      <c r="E110" s="35"/>
      <c r="F110" s="35">
        <v>3</v>
      </c>
      <c r="G110" s="35">
        <v>6</v>
      </c>
      <c r="H110" s="35"/>
      <c r="I110" s="35"/>
      <c r="J110" s="35"/>
      <c r="K110" s="35"/>
      <c r="L110" s="35"/>
      <c r="M110" s="35"/>
      <c r="N110" s="35"/>
      <c r="O110" s="35"/>
      <c r="P110" s="35"/>
      <c r="Q110" s="35"/>
      <c r="R110" s="35"/>
      <c r="S110" s="35"/>
      <c r="T110" s="31"/>
    </row>
    <row r="111" spans="1:20">
      <c r="A111" s="50" t="str">
        <f t="shared" si="1"/>
        <v>05234013</v>
      </c>
      <c r="B111" s="51">
        <f t="shared" si="1"/>
        <v>45181</v>
      </c>
      <c r="C111" s="35" t="s">
        <v>2226</v>
      </c>
      <c r="D111" s="90">
        <v>322</v>
      </c>
      <c r="E111" s="35">
        <v>1</v>
      </c>
      <c r="F111" s="35"/>
      <c r="G111" s="35"/>
      <c r="H111" s="35"/>
      <c r="I111" s="35"/>
      <c r="J111" s="35"/>
      <c r="K111" s="35"/>
      <c r="L111" s="35"/>
      <c r="M111" s="35"/>
      <c r="N111" s="35"/>
      <c r="O111" s="35"/>
      <c r="P111" s="35"/>
      <c r="Q111" s="35"/>
      <c r="R111" s="35"/>
      <c r="S111" s="35"/>
      <c r="T111" s="31"/>
    </row>
    <row r="112" spans="1:20">
      <c r="A112" s="50" t="str">
        <f t="shared" si="1"/>
        <v>05234013</v>
      </c>
      <c r="B112" s="51">
        <f t="shared" si="1"/>
        <v>45181</v>
      </c>
      <c r="C112" s="35" t="s">
        <v>1505</v>
      </c>
      <c r="D112" s="90">
        <v>363</v>
      </c>
      <c r="E112" s="35">
        <v>6</v>
      </c>
      <c r="F112" s="35"/>
      <c r="G112" s="35"/>
      <c r="H112" s="35"/>
      <c r="I112" s="35"/>
      <c r="J112" s="35"/>
      <c r="K112" s="35"/>
      <c r="L112" s="35"/>
      <c r="M112" s="35"/>
      <c r="N112" s="35"/>
      <c r="O112" s="35"/>
      <c r="P112" s="35"/>
      <c r="Q112" s="35"/>
      <c r="R112" s="35"/>
      <c r="S112" s="35"/>
      <c r="T112" s="31"/>
    </row>
    <row r="113" spans="1:20">
      <c r="A113" s="50" t="str">
        <f t="shared" si="1"/>
        <v>05234013</v>
      </c>
      <c r="B113" s="51">
        <f t="shared" si="1"/>
        <v>45181</v>
      </c>
      <c r="C113" s="35" t="s">
        <v>1504</v>
      </c>
      <c r="D113" s="90">
        <v>364</v>
      </c>
      <c r="E113" s="35"/>
      <c r="F113" s="35">
        <v>11</v>
      </c>
      <c r="G113" s="35">
        <v>54</v>
      </c>
      <c r="H113" s="35"/>
      <c r="I113" s="35"/>
      <c r="J113" s="35"/>
      <c r="K113" s="35"/>
      <c r="L113" s="35"/>
      <c r="M113" s="35"/>
      <c r="N113" s="35"/>
      <c r="O113" s="35"/>
      <c r="P113" s="35"/>
      <c r="Q113" s="35"/>
      <c r="R113" s="35"/>
      <c r="S113" s="35"/>
      <c r="T113" s="31"/>
    </row>
    <row r="114" spans="1:20">
      <c r="A114" s="50" t="str">
        <f t="shared" si="1"/>
        <v>05234013</v>
      </c>
      <c r="B114" s="51">
        <f t="shared" si="1"/>
        <v>45181</v>
      </c>
      <c r="C114" s="35" t="s">
        <v>1607</v>
      </c>
      <c r="D114" s="90">
        <v>383</v>
      </c>
      <c r="E114" s="35">
        <v>41</v>
      </c>
      <c r="F114" s="35"/>
      <c r="G114" s="35"/>
      <c r="H114" s="35"/>
      <c r="I114" s="35"/>
      <c r="J114" s="35"/>
      <c r="K114" s="35"/>
      <c r="L114" s="35"/>
      <c r="M114" s="35"/>
      <c r="N114" s="35"/>
      <c r="O114" s="35"/>
      <c r="P114" s="35"/>
      <c r="Q114" s="35"/>
      <c r="R114" s="35"/>
      <c r="S114" s="35"/>
      <c r="T114" s="31"/>
    </row>
    <row r="115" spans="1:20">
      <c r="A115" s="50" t="str">
        <f t="shared" si="1"/>
        <v>05234013</v>
      </c>
      <c r="B115" s="51">
        <f t="shared" si="1"/>
        <v>45181</v>
      </c>
      <c r="C115" s="35" t="s">
        <v>1629</v>
      </c>
      <c r="D115" s="90">
        <v>457</v>
      </c>
      <c r="E115" s="35">
        <v>76</v>
      </c>
      <c r="F115" s="35">
        <v>13</v>
      </c>
      <c r="G115" s="35">
        <v>8</v>
      </c>
      <c r="H115" s="35"/>
      <c r="I115" s="35"/>
      <c r="J115" s="35"/>
      <c r="K115" s="35"/>
      <c r="L115" s="35"/>
      <c r="M115" s="35"/>
      <c r="N115" s="35"/>
      <c r="O115" s="35"/>
      <c r="P115" s="35"/>
      <c r="Q115" s="35"/>
      <c r="R115" s="35"/>
      <c r="S115" s="35"/>
      <c r="T115" s="31"/>
    </row>
    <row r="116" spans="1:20">
      <c r="A116" s="50" t="str">
        <f t="shared" si="1"/>
        <v>05234013</v>
      </c>
      <c r="B116" s="51">
        <f t="shared" si="1"/>
        <v>45181</v>
      </c>
      <c r="C116" s="35" t="s">
        <v>9716</v>
      </c>
      <c r="D116" s="90">
        <v>451</v>
      </c>
      <c r="E116" s="35"/>
      <c r="F116" s="35">
        <v>1</v>
      </c>
      <c r="G116" s="35"/>
      <c r="H116" s="35"/>
      <c r="I116" s="35"/>
      <c r="J116" s="35"/>
      <c r="K116" s="35"/>
      <c r="L116" s="35"/>
      <c r="M116" s="35"/>
      <c r="N116" s="35"/>
      <c r="O116" s="35"/>
      <c r="P116" s="35"/>
      <c r="Q116" s="35"/>
      <c r="R116" s="35"/>
      <c r="S116" s="35"/>
      <c r="T116" s="31"/>
    </row>
    <row r="117" spans="1:20" ht="15" customHeight="1">
      <c r="A117" s="50" t="str">
        <f t="shared" si="1"/>
        <v>05234013</v>
      </c>
      <c r="B117" s="51">
        <f t="shared" si="1"/>
        <v>45181</v>
      </c>
      <c r="C117" s="35" t="s">
        <v>2153</v>
      </c>
      <c r="D117" s="90">
        <v>2391</v>
      </c>
      <c r="E117" s="35"/>
      <c r="F117" s="35">
        <v>1</v>
      </c>
      <c r="G117" s="35"/>
      <c r="H117" s="35"/>
      <c r="I117" s="35"/>
      <c r="J117" s="35"/>
      <c r="K117" s="35"/>
      <c r="L117" s="35"/>
      <c r="M117" s="35"/>
      <c r="N117" s="35"/>
      <c r="O117" s="35"/>
      <c r="P117" s="35"/>
      <c r="Q117" s="35"/>
      <c r="R117" s="35"/>
      <c r="S117" s="35"/>
      <c r="T117" s="31"/>
    </row>
    <row r="118" spans="1:20" ht="15" customHeight="1">
      <c r="A118" s="50" t="str">
        <f t="shared" si="1"/>
        <v>05234013</v>
      </c>
      <c r="B118" s="51">
        <f t="shared" si="1"/>
        <v>45181</v>
      </c>
      <c r="C118" s="35" t="s">
        <v>4834</v>
      </c>
      <c r="D118" s="90">
        <v>502</v>
      </c>
      <c r="E118" s="35">
        <v>37</v>
      </c>
      <c r="F118" s="35">
        <v>4</v>
      </c>
      <c r="G118" s="35">
        <v>9</v>
      </c>
      <c r="H118" s="35"/>
      <c r="I118" s="35"/>
      <c r="J118" s="35"/>
      <c r="K118" s="35"/>
      <c r="L118" s="35"/>
      <c r="M118" s="35"/>
      <c r="N118" s="35"/>
      <c r="O118" s="35"/>
      <c r="P118" s="35"/>
      <c r="Q118" s="35"/>
      <c r="R118" s="35"/>
      <c r="S118" s="35"/>
      <c r="T118" s="31"/>
    </row>
    <row r="119" spans="1:20">
      <c r="A119" s="50" t="str">
        <f t="shared" si="1"/>
        <v>05234013</v>
      </c>
      <c r="B119" s="51">
        <f t="shared" si="1"/>
        <v>45181</v>
      </c>
      <c r="C119" s="35" t="s">
        <v>1679</v>
      </c>
      <c r="D119" s="90">
        <v>421</v>
      </c>
      <c r="E119" s="35"/>
      <c r="F119" s="35">
        <v>1</v>
      </c>
      <c r="G119" s="35"/>
      <c r="H119" s="35"/>
      <c r="I119" s="35"/>
      <c r="J119" s="35"/>
      <c r="K119" s="35"/>
      <c r="L119" s="35"/>
      <c r="M119" s="35"/>
      <c r="N119" s="35"/>
      <c r="O119" s="35"/>
      <c r="P119" s="35"/>
      <c r="Q119" s="35"/>
      <c r="R119" s="35"/>
      <c r="S119" s="35"/>
      <c r="T119" s="31"/>
    </row>
    <row r="120" spans="1:20">
      <c r="A120" s="50" t="str">
        <f t="shared" si="1"/>
        <v>05234013</v>
      </c>
      <c r="B120" s="51">
        <f t="shared" si="1"/>
        <v>45181</v>
      </c>
      <c r="C120" s="35" t="s">
        <v>2034</v>
      </c>
      <c r="D120" s="90">
        <v>481</v>
      </c>
      <c r="E120" s="35">
        <v>2</v>
      </c>
      <c r="F120" s="35">
        <v>1</v>
      </c>
      <c r="G120" s="35"/>
      <c r="H120" s="35"/>
      <c r="I120" s="35"/>
      <c r="J120" s="35"/>
      <c r="K120" s="35"/>
      <c r="L120" s="35"/>
      <c r="M120" s="35"/>
      <c r="N120" s="35"/>
      <c r="O120" s="35"/>
      <c r="P120" s="35"/>
      <c r="Q120" s="35"/>
      <c r="R120" s="35"/>
      <c r="S120" s="35"/>
      <c r="T120" s="31"/>
    </row>
    <row r="121" spans="1:20">
      <c r="A121" s="50" t="str">
        <f t="shared" si="1"/>
        <v>05234013</v>
      </c>
      <c r="B121" s="51">
        <f t="shared" si="1"/>
        <v>45181</v>
      </c>
      <c r="C121" s="35" t="s">
        <v>1676</v>
      </c>
      <c r="D121" s="90">
        <v>620</v>
      </c>
      <c r="E121" s="35"/>
      <c r="F121" s="35">
        <v>1</v>
      </c>
      <c r="G121" s="35">
        <v>1</v>
      </c>
      <c r="H121" s="35"/>
      <c r="I121" s="35"/>
      <c r="J121" s="35"/>
      <c r="K121" s="35"/>
      <c r="L121" s="35"/>
      <c r="M121" s="35"/>
      <c r="N121" s="35"/>
      <c r="O121" s="35"/>
      <c r="P121" s="35"/>
      <c r="Q121" s="35"/>
      <c r="R121" s="35"/>
      <c r="S121" s="35"/>
      <c r="T121" s="31"/>
    </row>
    <row r="122" spans="1:20">
      <c r="A122" s="50" t="str">
        <f t="shared" ref="A122:B153" si="2">+A$88</f>
        <v>05234013</v>
      </c>
      <c r="B122" s="51">
        <f t="shared" si="2"/>
        <v>45181</v>
      </c>
      <c r="C122" s="35" t="s">
        <v>1692</v>
      </c>
      <c r="D122" s="90">
        <v>618</v>
      </c>
      <c r="E122" s="35">
        <v>1</v>
      </c>
      <c r="F122" s="35">
        <v>12</v>
      </c>
      <c r="G122" s="35">
        <v>41</v>
      </c>
      <c r="H122" s="35"/>
      <c r="I122" s="35"/>
      <c r="J122" s="35"/>
      <c r="K122" s="35"/>
      <c r="L122" s="35"/>
      <c r="M122" s="35"/>
      <c r="N122" s="35"/>
      <c r="O122" s="35"/>
      <c r="P122" s="35"/>
      <c r="Q122" s="35"/>
      <c r="R122" s="35"/>
      <c r="S122" s="35"/>
      <c r="T122" s="31"/>
    </row>
    <row r="123" spans="1:20">
      <c r="A123" s="50" t="str">
        <f t="shared" si="2"/>
        <v>05234013</v>
      </c>
      <c r="B123" s="51">
        <f t="shared" si="2"/>
        <v>45181</v>
      </c>
      <c r="C123" s="35" t="s">
        <v>1717</v>
      </c>
      <c r="D123" s="90">
        <v>619</v>
      </c>
      <c r="E123" s="35">
        <v>38</v>
      </c>
      <c r="F123" s="35">
        <v>72</v>
      </c>
      <c r="G123" s="35">
        <v>155</v>
      </c>
      <c r="H123" s="35"/>
      <c r="I123" s="35"/>
      <c r="J123" s="35"/>
      <c r="K123" s="35"/>
      <c r="L123" s="35"/>
      <c r="M123" s="35"/>
      <c r="N123" s="35"/>
      <c r="O123" s="35"/>
      <c r="P123" s="35"/>
      <c r="Q123" s="35"/>
      <c r="R123" s="35"/>
      <c r="S123" s="35"/>
      <c r="T123" s="31"/>
    </row>
    <row r="124" spans="1:20">
      <c r="A124" s="50" t="str">
        <f t="shared" si="2"/>
        <v>05234013</v>
      </c>
      <c r="B124" s="51">
        <f t="shared" si="2"/>
        <v>45181</v>
      </c>
      <c r="C124" s="35" t="s">
        <v>1854</v>
      </c>
      <c r="D124" s="90">
        <v>623</v>
      </c>
      <c r="E124" s="35"/>
      <c r="F124" s="35">
        <v>2</v>
      </c>
      <c r="G124" s="35">
        <v>4</v>
      </c>
      <c r="H124" s="35"/>
      <c r="I124" s="35"/>
      <c r="J124" s="35"/>
      <c r="K124" s="35"/>
      <c r="L124" s="35"/>
      <c r="M124" s="35"/>
      <c r="N124" s="35"/>
      <c r="O124" s="35"/>
      <c r="P124" s="35"/>
      <c r="Q124" s="35"/>
      <c r="R124" s="35"/>
      <c r="S124" s="35"/>
      <c r="T124" s="31"/>
    </row>
    <row r="125" spans="1:20">
      <c r="A125" s="50" t="str">
        <f t="shared" si="2"/>
        <v>05234013</v>
      </c>
      <c r="B125" s="51">
        <f t="shared" si="2"/>
        <v>45181</v>
      </c>
      <c r="C125" s="35" t="s">
        <v>1935</v>
      </c>
      <c r="D125" s="90">
        <v>622</v>
      </c>
      <c r="E125" s="35">
        <v>131</v>
      </c>
      <c r="F125" s="35">
        <v>12</v>
      </c>
      <c r="G125" s="35">
        <v>53</v>
      </c>
      <c r="H125" s="35"/>
      <c r="I125" s="35"/>
      <c r="J125" s="35"/>
      <c r="K125" s="35"/>
      <c r="L125" s="35"/>
      <c r="M125" s="35"/>
      <c r="N125" s="35"/>
      <c r="O125" s="35"/>
      <c r="P125" s="35"/>
      <c r="Q125" s="35"/>
      <c r="R125" s="35"/>
      <c r="S125" s="35"/>
      <c r="T125" s="31"/>
    </row>
    <row r="126" spans="1:20">
      <c r="A126" s="50" t="str">
        <f t="shared" si="2"/>
        <v>05234013</v>
      </c>
      <c r="B126" s="51">
        <f t="shared" si="2"/>
        <v>45181</v>
      </c>
      <c r="C126" s="35" t="s">
        <v>1948</v>
      </c>
      <c r="D126" s="90">
        <v>515</v>
      </c>
      <c r="E126" s="35"/>
      <c r="F126" s="35"/>
      <c r="G126" s="35">
        <v>1</v>
      </c>
      <c r="H126" s="35"/>
      <c r="I126" s="35"/>
      <c r="J126" s="35"/>
      <c r="K126" s="35"/>
      <c r="L126" s="35"/>
      <c r="M126" s="35"/>
      <c r="N126" s="35"/>
      <c r="O126" s="35"/>
      <c r="P126" s="35"/>
      <c r="Q126" s="35"/>
      <c r="R126" s="35"/>
      <c r="S126" s="35"/>
      <c r="T126" s="31"/>
    </row>
    <row r="127" spans="1:20">
      <c r="A127" s="50" t="str">
        <f t="shared" si="2"/>
        <v>05234013</v>
      </c>
      <c r="B127" s="51">
        <f t="shared" si="2"/>
        <v>45181</v>
      </c>
      <c r="C127" s="35" t="s">
        <v>1798</v>
      </c>
      <c r="D127" s="90">
        <v>608</v>
      </c>
      <c r="E127" s="35"/>
      <c r="F127" s="35">
        <v>3</v>
      </c>
      <c r="G127" s="35">
        <v>8</v>
      </c>
      <c r="H127" s="35"/>
      <c r="I127" s="35"/>
      <c r="J127" s="35"/>
      <c r="K127" s="35"/>
      <c r="L127" s="35"/>
      <c r="M127" s="35"/>
      <c r="N127" s="35"/>
      <c r="O127" s="35"/>
      <c r="P127" s="35"/>
      <c r="Q127" s="35"/>
      <c r="R127" s="35"/>
      <c r="S127" s="35"/>
      <c r="T127" s="31"/>
    </row>
    <row r="128" spans="1:20">
      <c r="A128" s="50" t="str">
        <f t="shared" si="2"/>
        <v>05234013</v>
      </c>
      <c r="B128" s="51">
        <f t="shared" si="2"/>
        <v>45181</v>
      </c>
      <c r="C128" s="35" t="s">
        <v>1518</v>
      </c>
      <c r="D128" s="90">
        <v>839</v>
      </c>
      <c r="E128" s="35"/>
      <c r="F128" s="35">
        <v>4</v>
      </c>
      <c r="G128" s="35"/>
      <c r="H128" s="35"/>
      <c r="I128" s="35"/>
      <c r="J128" s="35"/>
      <c r="K128" s="35"/>
      <c r="L128" s="35"/>
      <c r="M128" s="35"/>
      <c r="N128" s="35"/>
      <c r="O128" s="35"/>
      <c r="P128" s="35"/>
      <c r="Q128" s="35"/>
      <c r="R128" s="35"/>
      <c r="S128" s="35"/>
      <c r="T128" s="31"/>
    </row>
    <row r="129" spans="1:20">
      <c r="A129" s="50" t="str">
        <f t="shared" si="2"/>
        <v>05234013</v>
      </c>
      <c r="B129" s="51">
        <f t="shared" si="2"/>
        <v>45181</v>
      </c>
      <c r="C129" s="35" t="s">
        <v>1512</v>
      </c>
      <c r="D129" s="90">
        <v>840</v>
      </c>
      <c r="E129" s="35">
        <v>5</v>
      </c>
      <c r="F129" s="35">
        <v>2</v>
      </c>
      <c r="G129" s="35"/>
      <c r="H129" s="35"/>
      <c r="I129" s="35"/>
      <c r="J129" s="35"/>
      <c r="K129" s="35"/>
      <c r="L129" s="35"/>
      <c r="M129" s="35"/>
      <c r="N129" s="35"/>
      <c r="O129" s="35"/>
      <c r="P129" s="35"/>
      <c r="Q129" s="35"/>
      <c r="R129" s="35"/>
      <c r="S129" s="35"/>
      <c r="T129" s="31"/>
    </row>
    <row r="130" spans="1:20">
      <c r="A130" s="50" t="str">
        <f t="shared" si="2"/>
        <v>05234013</v>
      </c>
      <c r="B130" s="51">
        <f t="shared" si="2"/>
        <v>45181</v>
      </c>
      <c r="C130" s="35" t="s">
        <v>1484</v>
      </c>
      <c r="D130" s="90">
        <v>749</v>
      </c>
      <c r="E130" s="35"/>
      <c r="F130" s="35"/>
      <c r="G130" s="35">
        <v>2</v>
      </c>
      <c r="H130" s="35"/>
      <c r="I130" s="35"/>
      <c r="J130" s="35"/>
      <c r="K130" s="35"/>
      <c r="L130" s="35"/>
      <c r="M130" s="35"/>
      <c r="N130" s="35"/>
      <c r="O130" s="35"/>
      <c r="P130" s="35"/>
      <c r="Q130" s="35"/>
      <c r="R130" s="35"/>
      <c r="S130" s="35"/>
      <c r="T130" s="31"/>
    </row>
    <row r="131" spans="1:20">
      <c r="A131" s="50" t="str">
        <f t="shared" si="2"/>
        <v>05234013</v>
      </c>
      <c r="B131" s="51">
        <f t="shared" si="2"/>
        <v>45181</v>
      </c>
      <c r="C131" s="35" t="s">
        <v>4986</v>
      </c>
      <c r="D131" s="90">
        <v>819</v>
      </c>
      <c r="E131" s="35">
        <v>8</v>
      </c>
      <c r="F131" s="35"/>
      <c r="G131" s="35">
        <v>1</v>
      </c>
      <c r="H131" s="35"/>
      <c r="I131" s="35"/>
      <c r="J131" s="35"/>
      <c r="K131" s="35"/>
      <c r="L131" s="35"/>
      <c r="M131" s="35"/>
      <c r="N131" s="35"/>
      <c r="O131" s="35"/>
      <c r="P131" s="35"/>
      <c r="Q131" s="35"/>
      <c r="R131" s="35"/>
      <c r="S131" s="35"/>
      <c r="T131" s="31"/>
    </row>
    <row r="132" spans="1:20">
      <c r="A132" s="50" t="str">
        <f t="shared" si="2"/>
        <v>05234013</v>
      </c>
      <c r="B132" s="51">
        <f t="shared" si="2"/>
        <v>45181</v>
      </c>
      <c r="C132" s="35" t="s">
        <v>4988</v>
      </c>
      <c r="D132" s="90">
        <v>807</v>
      </c>
      <c r="E132" s="35">
        <v>218</v>
      </c>
      <c r="F132" s="35">
        <v>106</v>
      </c>
      <c r="G132" s="35">
        <v>139</v>
      </c>
      <c r="H132" s="35"/>
      <c r="I132" s="35"/>
      <c r="J132" s="35"/>
      <c r="K132" s="35"/>
      <c r="L132" s="35"/>
      <c r="M132" s="35"/>
      <c r="N132" s="35"/>
      <c r="O132" s="35"/>
      <c r="P132" s="35"/>
      <c r="Q132" s="35"/>
      <c r="R132" s="35"/>
      <c r="S132" s="35"/>
      <c r="T132" s="31"/>
    </row>
    <row r="133" spans="1:20">
      <c r="A133" s="50" t="str">
        <f t="shared" si="2"/>
        <v>05234013</v>
      </c>
      <c r="B133" s="51">
        <f t="shared" si="2"/>
        <v>45181</v>
      </c>
      <c r="C133" s="35" t="s">
        <v>1587</v>
      </c>
      <c r="D133" s="90">
        <v>2884</v>
      </c>
      <c r="E133" s="35">
        <v>3</v>
      </c>
      <c r="F133" s="35"/>
      <c r="G133" s="35">
        <v>1</v>
      </c>
      <c r="H133" s="35"/>
      <c r="I133" s="35"/>
      <c r="J133" s="35"/>
      <c r="K133" s="35"/>
      <c r="L133" s="35"/>
      <c r="M133" s="35"/>
      <c r="N133" s="35"/>
      <c r="O133" s="35"/>
      <c r="P133" s="35"/>
      <c r="Q133" s="35"/>
      <c r="R133" s="35"/>
      <c r="S133" s="35"/>
      <c r="T133" s="31"/>
    </row>
    <row r="134" spans="1:20">
      <c r="A134" s="50" t="str">
        <f t="shared" si="2"/>
        <v>05234013</v>
      </c>
      <c r="B134" s="51">
        <f t="shared" si="2"/>
        <v>45181</v>
      </c>
      <c r="C134" s="35" t="s">
        <v>8579</v>
      </c>
      <c r="D134" s="90">
        <v>9813</v>
      </c>
      <c r="E134" s="35"/>
      <c r="F134" s="35"/>
      <c r="G134" s="35">
        <v>1</v>
      </c>
      <c r="H134" s="35"/>
      <c r="I134" s="35"/>
      <c r="J134" s="35"/>
      <c r="K134" s="35"/>
      <c r="L134" s="35"/>
      <c r="M134" s="35"/>
      <c r="N134" s="35"/>
      <c r="O134" s="35"/>
      <c r="P134" s="35"/>
      <c r="Q134" s="35"/>
      <c r="R134" s="35"/>
      <c r="S134" s="35"/>
      <c r="T134" s="31"/>
    </row>
    <row r="135" spans="1:20">
      <c r="A135" s="50" t="str">
        <f t="shared" si="2"/>
        <v>05234013</v>
      </c>
      <c r="B135" s="51">
        <f t="shared" si="2"/>
        <v>45181</v>
      </c>
      <c r="C135" s="35" t="s">
        <v>5004</v>
      </c>
      <c r="D135" s="90">
        <v>759</v>
      </c>
      <c r="E135" s="35"/>
      <c r="F135" s="35"/>
      <c r="G135" s="35">
        <v>1</v>
      </c>
      <c r="H135" s="35"/>
      <c r="I135" s="35"/>
      <c r="J135" s="35"/>
      <c r="K135" s="35"/>
      <c r="L135" s="35"/>
      <c r="M135" s="35"/>
      <c r="N135" s="35"/>
      <c r="O135" s="35"/>
      <c r="P135" s="35"/>
      <c r="Q135" s="35"/>
      <c r="R135" s="35"/>
      <c r="S135" s="35"/>
      <c r="T135" s="31"/>
    </row>
    <row r="136" spans="1:20">
      <c r="A136" s="50" t="str">
        <f t="shared" si="2"/>
        <v>05234013</v>
      </c>
      <c r="B136" s="51">
        <f t="shared" si="2"/>
        <v>45181</v>
      </c>
      <c r="C136" s="35" t="s">
        <v>2254</v>
      </c>
      <c r="D136" s="90">
        <v>765</v>
      </c>
      <c r="E136" s="35"/>
      <c r="F136" s="35">
        <v>2</v>
      </c>
      <c r="G136" s="35">
        <v>7</v>
      </c>
      <c r="H136" s="35"/>
      <c r="I136" s="35"/>
      <c r="J136" s="35"/>
      <c r="K136" s="35"/>
      <c r="L136" s="35"/>
      <c r="M136" s="35"/>
      <c r="N136" s="35"/>
      <c r="O136" s="35"/>
      <c r="P136" s="35"/>
      <c r="Q136" s="35"/>
      <c r="R136" s="35"/>
      <c r="S136" s="35"/>
      <c r="T136" s="31"/>
    </row>
    <row r="137" spans="1:20">
      <c r="A137" s="50" t="str">
        <f t="shared" si="2"/>
        <v>05234013</v>
      </c>
      <c r="B137" s="51">
        <f t="shared" si="2"/>
        <v>45181</v>
      </c>
      <c r="C137" s="35" t="s">
        <v>2217</v>
      </c>
      <c r="D137" s="90">
        <v>801</v>
      </c>
      <c r="E137" s="35"/>
      <c r="F137" s="35">
        <v>1</v>
      </c>
      <c r="G137" s="35">
        <v>28</v>
      </c>
      <c r="H137" s="35"/>
      <c r="I137" s="35"/>
      <c r="J137" s="35"/>
      <c r="K137" s="35"/>
      <c r="L137" s="35"/>
      <c r="M137" s="35"/>
      <c r="N137" s="35"/>
      <c r="O137" s="35"/>
      <c r="P137" s="35"/>
      <c r="Q137" s="35"/>
      <c r="R137" s="35"/>
      <c r="S137" s="35"/>
      <c r="T137" s="31"/>
    </row>
    <row r="138" spans="1:20">
      <c r="A138" s="50" t="str">
        <f t="shared" si="2"/>
        <v>05234013</v>
      </c>
      <c r="B138" s="51">
        <f t="shared" si="2"/>
        <v>45181</v>
      </c>
      <c r="C138" s="35" t="s">
        <v>2262</v>
      </c>
      <c r="D138" s="90">
        <v>719</v>
      </c>
      <c r="E138" s="35">
        <v>14</v>
      </c>
      <c r="F138" s="35"/>
      <c r="G138" s="35">
        <v>3</v>
      </c>
      <c r="H138" s="35"/>
      <c r="I138" s="35"/>
      <c r="J138" s="35"/>
      <c r="K138" s="35"/>
      <c r="L138" s="35"/>
      <c r="M138" s="35"/>
      <c r="N138" s="35"/>
      <c r="O138" s="35"/>
      <c r="P138" s="35"/>
      <c r="Q138" s="35"/>
      <c r="R138" s="35"/>
      <c r="S138" s="35"/>
      <c r="T138" s="31"/>
    </row>
    <row r="139" spans="1:20">
      <c r="A139" s="50" t="str">
        <f t="shared" si="2"/>
        <v>05234013</v>
      </c>
      <c r="B139" s="51">
        <f t="shared" si="2"/>
        <v>45181</v>
      </c>
      <c r="C139" s="35" t="s">
        <v>1480</v>
      </c>
      <c r="D139" s="90">
        <v>670</v>
      </c>
      <c r="E139" s="35"/>
      <c r="F139" s="35"/>
      <c r="G139" s="35">
        <v>1</v>
      </c>
      <c r="H139" s="35"/>
      <c r="I139" s="35"/>
      <c r="J139" s="35"/>
      <c r="K139" s="35"/>
      <c r="L139" s="35"/>
      <c r="M139" s="35"/>
      <c r="N139" s="35"/>
      <c r="O139" s="35"/>
      <c r="P139" s="35"/>
      <c r="Q139" s="35"/>
      <c r="R139" s="35"/>
      <c r="S139" s="35"/>
      <c r="T139" s="31"/>
    </row>
    <row r="140" spans="1:20">
      <c r="A140" s="50" t="str">
        <f t="shared" si="2"/>
        <v>05234013</v>
      </c>
      <c r="B140" s="51">
        <f t="shared" si="2"/>
        <v>45181</v>
      </c>
      <c r="C140" s="35" t="s">
        <v>1625</v>
      </c>
      <c r="D140" s="90">
        <v>650</v>
      </c>
      <c r="E140" s="35">
        <v>18</v>
      </c>
      <c r="F140" s="35"/>
      <c r="G140" s="35">
        <v>2</v>
      </c>
      <c r="H140" s="35"/>
      <c r="I140" s="35"/>
      <c r="J140" s="35"/>
      <c r="K140" s="35"/>
      <c r="L140" s="35"/>
      <c r="M140" s="35"/>
      <c r="N140" s="35"/>
      <c r="O140" s="35"/>
      <c r="P140" s="35"/>
      <c r="Q140" s="35"/>
      <c r="R140" s="35"/>
      <c r="S140" s="35"/>
      <c r="T140" s="31"/>
    </row>
    <row r="141" spans="1:20">
      <c r="A141" s="50" t="str">
        <f t="shared" si="2"/>
        <v>05234013</v>
      </c>
      <c r="B141" s="51">
        <f t="shared" si="2"/>
        <v>45181</v>
      </c>
      <c r="C141" s="35" t="s">
        <v>2275</v>
      </c>
      <c r="D141" s="90">
        <v>678</v>
      </c>
      <c r="E141" s="35">
        <v>4</v>
      </c>
      <c r="F141" s="35">
        <v>1</v>
      </c>
      <c r="G141" s="35">
        <v>5</v>
      </c>
      <c r="H141" s="35"/>
      <c r="I141" s="35"/>
      <c r="J141" s="35"/>
      <c r="K141" s="35"/>
      <c r="L141" s="35"/>
      <c r="M141" s="35"/>
      <c r="N141" s="35"/>
      <c r="O141" s="35"/>
      <c r="P141" s="35"/>
      <c r="Q141" s="35"/>
      <c r="R141" s="35"/>
      <c r="S141" s="35"/>
      <c r="T141" s="31"/>
    </row>
    <row r="142" spans="1:20">
      <c r="A142" s="50" t="str">
        <f t="shared" si="2"/>
        <v>05234013</v>
      </c>
      <c r="B142" s="51">
        <f t="shared" si="2"/>
        <v>45181</v>
      </c>
      <c r="C142" s="35" t="s">
        <v>1733</v>
      </c>
      <c r="D142" s="90">
        <v>679</v>
      </c>
      <c r="E142" s="35">
        <v>1</v>
      </c>
      <c r="F142" s="35"/>
      <c r="G142" s="35"/>
      <c r="H142" s="35"/>
      <c r="I142" s="35"/>
      <c r="J142" s="35"/>
      <c r="K142" s="35"/>
      <c r="L142" s="35"/>
      <c r="M142" s="35"/>
      <c r="N142" s="35"/>
      <c r="O142" s="35"/>
      <c r="P142" s="35"/>
      <c r="Q142" s="35"/>
      <c r="R142" s="35"/>
      <c r="S142" s="35"/>
      <c r="T142" s="31"/>
    </row>
    <row r="143" spans="1:20">
      <c r="A143" s="50" t="str">
        <f t="shared" si="2"/>
        <v>05234013</v>
      </c>
      <c r="B143" s="51">
        <f t="shared" si="2"/>
        <v>45181</v>
      </c>
      <c r="C143" s="35" t="s">
        <v>1955</v>
      </c>
      <c r="D143" s="90">
        <v>682</v>
      </c>
      <c r="E143" s="35">
        <v>3</v>
      </c>
      <c r="F143" s="35">
        <v>1</v>
      </c>
      <c r="G143" s="35">
        <v>2</v>
      </c>
      <c r="H143" s="35"/>
      <c r="I143" s="35"/>
      <c r="J143" s="35"/>
      <c r="K143" s="35"/>
      <c r="L143" s="35"/>
      <c r="M143" s="35"/>
      <c r="N143" s="35"/>
      <c r="O143" s="35"/>
      <c r="P143" s="35"/>
      <c r="Q143" s="35"/>
      <c r="R143" s="35"/>
      <c r="S143" s="35"/>
      <c r="T143" s="31"/>
    </row>
    <row r="144" spans="1:20">
      <c r="A144" s="50" t="str">
        <f t="shared" si="2"/>
        <v>05234013</v>
      </c>
      <c r="B144" s="51">
        <f t="shared" si="2"/>
        <v>45181</v>
      </c>
      <c r="C144" s="35" t="s">
        <v>8723</v>
      </c>
      <c r="D144" s="90">
        <v>3206</v>
      </c>
      <c r="E144" s="35" t="s">
        <v>17723</v>
      </c>
      <c r="F144" s="35" t="s">
        <v>17723</v>
      </c>
      <c r="G144" s="35" t="s">
        <v>17723</v>
      </c>
      <c r="H144" s="35"/>
      <c r="I144" s="35"/>
      <c r="J144" s="35"/>
      <c r="K144" s="35"/>
      <c r="L144" s="35"/>
      <c r="M144" s="35"/>
      <c r="N144" s="35"/>
      <c r="O144" s="35"/>
      <c r="P144" s="35"/>
      <c r="Q144" s="35"/>
      <c r="R144" s="35"/>
      <c r="S144" s="35"/>
      <c r="T144" s="31"/>
    </row>
    <row r="145" spans="1:20">
      <c r="A145" s="50" t="str">
        <f t="shared" si="2"/>
        <v>05234013</v>
      </c>
      <c r="B145" s="51">
        <f t="shared" si="2"/>
        <v>45181</v>
      </c>
      <c r="C145" s="35" t="s">
        <v>1930</v>
      </c>
      <c r="D145" s="90">
        <v>872</v>
      </c>
      <c r="E145" s="35"/>
      <c r="F145" s="35">
        <v>1</v>
      </c>
      <c r="G145" s="35"/>
      <c r="H145" s="35"/>
      <c r="I145" s="35"/>
      <c r="J145" s="35"/>
      <c r="K145" s="35"/>
      <c r="L145" s="35"/>
      <c r="M145" s="35"/>
      <c r="N145" s="35"/>
      <c r="O145" s="35"/>
      <c r="P145" s="35"/>
      <c r="Q145" s="35"/>
      <c r="R145" s="35"/>
      <c r="S145" s="35"/>
      <c r="T145" s="31"/>
    </row>
    <row r="146" spans="1:20">
      <c r="A146" s="50" t="str">
        <f t="shared" si="2"/>
        <v>05234013</v>
      </c>
      <c r="B146" s="51">
        <f t="shared" si="2"/>
        <v>45181</v>
      </c>
      <c r="C146" s="35" t="s">
        <v>4961</v>
      </c>
      <c r="D146" s="90">
        <v>888</v>
      </c>
      <c r="E146" s="35">
        <v>2</v>
      </c>
      <c r="F146" s="35">
        <v>4</v>
      </c>
      <c r="G146" s="35">
        <v>2</v>
      </c>
      <c r="H146" s="35"/>
      <c r="I146" s="35"/>
      <c r="J146" s="35"/>
      <c r="K146" s="35"/>
      <c r="L146" s="35"/>
      <c r="M146" s="35"/>
      <c r="N146" s="35"/>
      <c r="O146" s="35"/>
      <c r="P146" s="35"/>
      <c r="Q146" s="35"/>
      <c r="R146" s="35"/>
      <c r="S146" s="35"/>
      <c r="T146" s="31"/>
    </row>
    <row r="147" spans="1:20">
      <c r="A147" s="50" t="str">
        <f t="shared" si="2"/>
        <v>05234013</v>
      </c>
      <c r="B147" s="51">
        <f t="shared" si="2"/>
        <v>45181</v>
      </c>
      <c r="C147" s="35" t="s">
        <v>4882</v>
      </c>
      <c r="D147" s="90">
        <v>1028</v>
      </c>
      <c r="E147" s="35"/>
      <c r="F147" s="35">
        <v>7</v>
      </c>
      <c r="G147" s="35">
        <v>2</v>
      </c>
      <c r="H147" s="35"/>
      <c r="I147" s="35"/>
      <c r="J147" s="35"/>
      <c r="K147" s="35"/>
      <c r="L147" s="35"/>
      <c r="M147" s="35"/>
      <c r="N147" s="35"/>
      <c r="O147" s="35"/>
      <c r="P147" s="35"/>
      <c r="Q147" s="35"/>
      <c r="R147" s="35"/>
      <c r="S147" s="35"/>
      <c r="T147" s="31"/>
    </row>
    <row r="148" spans="1:20">
      <c r="A148" s="50" t="str">
        <f t="shared" si="2"/>
        <v>05234013</v>
      </c>
      <c r="B148" s="51">
        <f t="shared" si="2"/>
        <v>45181</v>
      </c>
      <c r="C148" s="35" t="s">
        <v>4908</v>
      </c>
      <c r="D148" s="90">
        <v>978</v>
      </c>
      <c r="E148" s="35">
        <v>22</v>
      </c>
      <c r="F148" s="35">
        <v>22</v>
      </c>
      <c r="G148" s="35">
        <v>7</v>
      </c>
      <c r="H148" s="35"/>
      <c r="I148" s="35"/>
      <c r="J148" s="35"/>
      <c r="K148" s="35"/>
      <c r="L148" s="35"/>
      <c r="M148" s="35"/>
      <c r="N148" s="35"/>
      <c r="O148" s="35"/>
      <c r="P148" s="35"/>
      <c r="Q148" s="35"/>
      <c r="R148" s="35"/>
      <c r="S148" s="35"/>
      <c r="T148" s="31"/>
    </row>
    <row r="149" spans="1:20">
      <c r="A149" s="50" t="str">
        <f t="shared" si="2"/>
        <v>05234013</v>
      </c>
      <c r="B149" s="51">
        <f t="shared" si="2"/>
        <v>45181</v>
      </c>
      <c r="C149" s="35" t="s">
        <v>16400</v>
      </c>
      <c r="D149" s="90">
        <v>1054</v>
      </c>
      <c r="E149" s="35"/>
      <c r="F149" s="35"/>
      <c r="G149" s="35">
        <v>2</v>
      </c>
      <c r="H149" s="35"/>
      <c r="I149" s="35"/>
      <c r="J149" s="35"/>
      <c r="K149" s="35"/>
      <c r="L149" s="35"/>
      <c r="M149" s="35"/>
      <c r="N149" s="35"/>
      <c r="O149" s="35"/>
      <c r="P149" s="35"/>
      <c r="Q149" s="35"/>
      <c r="R149" s="35"/>
      <c r="S149" s="35"/>
      <c r="T149" s="31"/>
    </row>
    <row r="150" spans="1:20">
      <c r="A150" s="50" t="str">
        <f t="shared" si="2"/>
        <v>05234013</v>
      </c>
      <c r="B150" s="51">
        <f t="shared" si="2"/>
        <v>45181</v>
      </c>
      <c r="C150" s="35" t="s">
        <v>1674</v>
      </c>
      <c r="D150" s="90">
        <v>1056</v>
      </c>
      <c r="E150" s="35"/>
      <c r="F150" s="35">
        <v>1</v>
      </c>
      <c r="G150" s="35">
        <v>1</v>
      </c>
      <c r="H150" s="35"/>
      <c r="I150" s="35"/>
      <c r="J150" s="35"/>
      <c r="K150" s="35"/>
      <c r="L150" s="35"/>
      <c r="M150" s="35"/>
      <c r="N150" s="35"/>
      <c r="O150" s="35"/>
      <c r="P150" s="35"/>
      <c r="Q150" s="35"/>
      <c r="R150" s="35"/>
      <c r="S150" s="35"/>
      <c r="T150" s="31"/>
    </row>
    <row r="151" spans="1:20">
      <c r="A151" s="50" t="str">
        <f t="shared" si="2"/>
        <v>05234013</v>
      </c>
      <c r="B151" s="51">
        <f t="shared" si="2"/>
        <v>45181</v>
      </c>
      <c r="C151" s="35" t="s">
        <v>13504</v>
      </c>
      <c r="D151" s="90">
        <v>933</v>
      </c>
      <c r="E151" s="35">
        <v>1</v>
      </c>
      <c r="F151" s="35"/>
      <c r="G151" s="35"/>
      <c r="H151" s="35"/>
      <c r="I151" s="35"/>
      <c r="J151" s="35"/>
      <c r="K151" s="35"/>
      <c r="L151" s="35"/>
      <c r="M151" s="35"/>
      <c r="N151" s="35"/>
      <c r="O151" s="35"/>
      <c r="P151" s="35"/>
      <c r="Q151" s="35"/>
      <c r="R151" s="35"/>
      <c r="S151" s="35"/>
      <c r="T151" s="31"/>
    </row>
    <row r="152" spans="1:20">
      <c r="A152" s="50" t="str">
        <f t="shared" si="2"/>
        <v>05234013</v>
      </c>
      <c r="B152" s="51">
        <f t="shared" si="2"/>
        <v>45181</v>
      </c>
      <c r="C152" s="35" t="s">
        <v>13101</v>
      </c>
      <c r="D152" s="90">
        <v>1089</v>
      </c>
      <c r="E152" s="35" t="s">
        <v>17723</v>
      </c>
      <c r="F152" s="35"/>
      <c r="G152" s="35"/>
      <c r="H152" s="35"/>
      <c r="I152" s="35"/>
      <c r="J152" s="35"/>
      <c r="K152" s="35"/>
      <c r="L152" s="35"/>
      <c r="M152" s="35"/>
      <c r="N152" s="35"/>
      <c r="O152" s="35"/>
      <c r="P152" s="35"/>
      <c r="Q152" s="35"/>
      <c r="R152" s="35"/>
      <c r="S152" s="35"/>
      <c r="T152" s="31"/>
    </row>
    <row r="153" spans="1:20">
      <c r="A153" s="50" t="str">
        <f t="shared" si="2"/>
        <v>05234013</v>
      </c>
      <c r="B153" s="51">
        <f t="shared" si="2"/>
        <v>45181</v>
      </c>
      <c r="C153" s="35" t="s">
        <v>11097</v>
      </c>
      <c r="D153" s="90">
        <v>906</v>
      </c>
      <c r="E153" s="35" t="s">
        <v>17723</v>
      </c>
      <c r="F153" s="35" t="s">
        <v>17723</v>
      </c>
      <c r="G153" s="35"/>
      <c r="H153" s="35"/>
      <c r="I153" s="35"/>
      <c r="J153" s="35"/>
      <c r="K153" s="35"/>
      <c r="L153" s="35"/>
      <c r="M153" s="35"/>
      <c r="N153" s="35"/>
      <c r="O153" s="35"/>
      <c r="P153" s="35"/>
      <c r="Q153" s="35"/>
      <c r="R153" s="35"/>
      <c r="S153" s="35"/>
      <c r="T153" s="31"/>
    </row>
    <row r="154" spans="1:20">
      <c r="A154" s="50" t="str">
        <f t="shared" ref="A154:B185" si="3">+A$88</f>
        <v>05234013</v>
      </c>
      <c r="B154" s="51">
        <f t="shared" si="3"/>
        <v>45181</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05234013</v>
      </c>
      <c r="B155" s="51">
        <f t="shared" si="3"/>
        <v>45181</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05234013</v>
      </c>
      <c r="B156" s="51">
        <f t="shared" si="3"/>
        <v>45181</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05234013</v>
      </c>
      <c r="B157" s="51">
        <f t="shared" si="3"/>
        <v>45181</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05234013</v>
      </c>
      <c r="B158" s="51">
        <f t="shared" si="3"/>
        <v>45181</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05234013</v>
      </c>
      <c r="B159" s="51">
        <f t="shared" si="3"/>
        <v>45181</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05234013</v>
      </c>
      <c r="B160" s="51">
        <f t="shared" si="3"/>
        <v>45181</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05234013</v>
      </c>
      <c r="B161" s="51">
        <f t="shared" si="3"/>
        <v>45181</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05234013</v>
      </c>
      <c r="B162" s="51">
        <f t="shared" si="3"/>
        <v>45181</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05234013</v>
      </c>
      <c r="B163" s="51">
        <f t="shared" si="3"/>
        <v>45181</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05234013</v>
      </c>
      <c r="B164" s="51">
        <f t="shared" si="3"/>
        <v>45181</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05234013</v>
      </c>
      <c r="B165" s="51">
        <f t="shared" si="3"/>
        <v>45181</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05234013</v>
      </c>
      <c r="B166" s="51">
        <f t="shared" si="3"/>
        <v>45181</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05234013</v>
      </c>
      <c r="B167" s="51">
        <f t="shared" si="3"/>
        <v>45181</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05234013</v>
      </c>
      <c r="B168" s="51">
        <f t="shared" si="3"/>
        <v>45181</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05234013</v>
      </c>
      <c r="B169" s="51">
        <f t="shared" si="3"/>
        <v>45181</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05234013</v>
      </c>
      <c r="B170" s="51">
        <f t="shared" si="3"/>
        <v>45181</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05234013</v>
      </c>
      <c r="B171" s="51">
        <f t="shared" si="3"/>
        <v>45181</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05234013</v>
      </c>
      <c r="B172" s="51">
        <f t="shared" si="3"/>
        <v>45181</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05234013</v>
      </c>
      <c r="B173" s="51">
        <f t="shared" si="3"/>
        <v>45181</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05234013</v>
      </c>
      <c r="B174" s="51">
        <f t="shared" si="3"/>
        <v>45181</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05234013</v>
      </c>
      <c r="B175" s="51">
        <f t="shared" si="3"/>
        <v>45181</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05234013</v>
      </c>
      <c r="B176" s="51">
        <f t="shared" si="3"/>
        <v>45181</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05234013</v>
      </c>
      <c r="B177" s="51">
        <f t="shared" si="3"/>
        <v>45181</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05234013</v>
      </c>
      <c r="B178" s="51">
        <f t="shared" si="3"/>
        <v>45181</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05234013</v>
      </c>
      <c r="B179" s="51">
        <f t="shared" si="3"/>
        <v>45181</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05234013</v>
      </c>
      <c r="B180" s="51">
        <f t="shared" si="3"/>
        <v>45181</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05234013</v>
      </c>
      <c r="B181" s="51">
        <f t="shared" si="3"/>
        <v>45181</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05234013</v>
      </c>
      <c r="B182" s="51">
        <f t="shared" si="3"/>
        <v>45181</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05234013</v>
      </c>
      <c r="B183" s="51">
        <f t="shared" si="3"/>
        <v>45181</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05234013</v>
      </c>
      <c r="B184" s="51">
        <f t="shared" si="3"/>
        <v>45181</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05234013</v>
      </c>
      <c r="B185" s="51">
        <f t="shared" si="3"/>
        <v>45181</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05234013</v>
      </c>
      <c r="B186" s="51">
        <f t="shared" si="4"/>
        <v>45181</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05234013</v>
      </c>
      <c r="B187" s="51">
        <f t="shared" si="4"/>
        <v>45181</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05234013</v>
      </c>
      <c r="B188" s="51">
        <f t="shared" si="4"/>
        <v>45181</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05234013</v>
      </c>
      <c r="B189" s="51">
        <f t="shared" si="4"/>
        <v>45181</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05234013</v>
      </c>
      <c r="B190" s="51">
        <f t="shared" si="4"/>
        <v>45181</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05234013</v>
      </c>
      <c r="B191" s="51">
        <f t="shared" si="4"/>
        <v>45181</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05234013</v>
      </c>
      <c r="B192" s="51">
        <f t="shared" si="4"/>
        <v>45181</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05234013</v>
      </c>
      <c r="B193" s="51">
        <f t="shared" si="4"/>
        <v>45181</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05234013</v>
      </c>
      <c r="B194" s="51">
        <f t="shared" si="4"/>
        <v>45181</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05234013</v>
      </c>
      <c r="B195" s="51">
        <f t="shared" si="4"/>
        <v>45181</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05234013</v>
      </c>
      <c r="B196" s="51">
        <f t="shared" si="4"/>
        <v>45181</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05234013</v>
      </c>
      <c r="B197" s="51">
        <f t="shared" si="4"/>
        <v>45181</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05234013</v>
      </c>
      <c r="B198" s="51">
        <f t="shared" si="4"/>
        <v>45181</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05234013</v>
      </c>
      <c r="B199" s="51">
        <f t="shared" si="4"/>
        <v>45181</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05234013</v>
      </c>
      <c r="B200" s="51">
        <f t="shared" si="4"/>
        <v>45181</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05234013</v>
      </c>
      <c r="B201" s="51">
        <f t="shared" si="4"/>
        <v>45181</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05234013</v>
      </c>
      <c r="B202" s="51">
        <f t="shared" si="4"/>
        <v>45181</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05234013</v>
      </c>
      <c r="B203" s="51">
        <f t="shared" si="4"/>
        <v>45181</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05234013</v>
      </c>
      <c r="B204" s="51">
        <f t="shared" si="4"/>
        <v>45181</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05234013</v>
      </c>
      <c r="B205" s="51">
        <f t="shared" si="4"/>
        <v>45181</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05234013</v>
      </c>
      <c r="B206" s="51">
        <f t="shared" si="4"/>
        <v>45181</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05234013</v>
      </c>
      <c r="B207" s="51">
        <f t="shared" si="4"/>
        <v>45181</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05234013</v>
      </c>
      <c r="B208" s="51">
        <f t="shared" si="4"/>
        <v>45181</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05234013</v>
      </c>
      <c r="B209" s="51">
        <f t="shared" si="4"/>
        <v>45181</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05234013</v>
      </c>
      <c r="B210" s="51">
        <f t="shared" si="4"/>
        <v>45181</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05234013</v>
      </c>
      <c r="B211" s="51">
        <f t="shared" si="4"/>
        <v>45181</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05234013</v>
      </c>
      <c r="B212" s="51">
        <f t="shared" si="4"/>
        <v>45181</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05234013</v>
      </c>
      <c r="B213" s="51">
        <f t="shared" si="4"/>
        <v>45181</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05234013</v>
      </c>
      <c r="B214" s="51">
        <f t="shared" si="4"/>
        <v>45181</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05234013</v>
      </c>
      <c r="B215" s="51">
        <f t="shared" si="4"/>
        <v>45181</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05234013</v>
      </c>
      <c r="B216" s="51">
        <f t="shared" si="4"/>
        <v>45181</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05234013</v>
      </c>
      <c r="B217" s="51">
        <f t="shared" si="4"/>
        <v>45181</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05234013</v>
      </c>
      <c r="B218" s="51">
        <f t="shared" si="5"/>
        <v>45181</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05234013</v>
      </c>
      <c r="B219" s="51">
        <f t="shared" si="5"/>
        <v>45181</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05234013</v>
      </c>
      <c r="B220" s="51">
        <f t="shared" si="5"/>
        <v>45181</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05234013</v>
      </c>
      <c r="B221" s="51">
        <f t="shared" si="5"/>
        <v>45181</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05234013</v>
      </c>
      <c r="B222" s="51">
        <f t="shared" si="5"/>
        <v>45181</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05234013</v>
      </c>
      <c r="B223" s="51">
        <f t="shared" si="5"/>
        <v>45181</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05234013</v>
      </c>
      <c r="B224" s="51">
        <f t="shared" si="5"/>
        <v>45181</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05234013</v>
      </c>
      <c r="B225" s="51">
        <f t="shared" si="5"/>
        <v>45181</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05234013</v>
      </c>
      <c r="B226" s="51">
        <f t="shared" si="5"/>
        <v>45181</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05234013</v>
      </c>
      <c r="B227" s="51">
        <f t="shared" si="5"/>
        <v>45181</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05234013</v>
      </c>
      <c r="B228" s="51">
        <f t="shared" si="5"/>
        <v>45181</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05234013</v>
      </c>
      <c r="B229" s="51">
        <f t="shared" si="5"/>
        <v>45181</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05234013</v>
      </c>
      <c r="B230" s="51">
        <f t="shared" si="5"/>
        <v>45181</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05234013</v>
      </c>
      <c r="B231" s="51">
        <f t="shared" si="5"/>
        <v>45181</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05234013</v>
      </c>
      <c r="B232" s="51">
        <f t="shared" si="5"/>
        <v>45181</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05234013</v>
      </c>
      <c r="B233" s="51">
        <f t="shared" si="5"/>
        <v>45181</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05234013</v>
      </c>
      <c r="B234" s="51">
        <f t="shared" si="5"/>
        <v>45181</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05234013</v>
      </c>
      <c r="B235" s="51">
        <f t="shared" si="5"/>
        <v>45181</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05234013</v>
      </c>
      <c r="B236" s="51">
        <f t="shared" si="5"/>
        <v>45181</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05234013</v>
      </c>
      <c r="B237" s="51">
        <f t="shared" si="5"/>
        <v>45181</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05234013</v>
      </c>
      <c r="B238" s="51">
        <f t="shared" si="5"/>
        <v>45181</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05234013</v>
      </c>
      <c r="B239" s="51">
        <f t="shared" si="5"/>
        <v>45181</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05234013</v>
      </c>
      <c r="B240" s="51">
        <f t="shared" si="5"/>
        <v>45181</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05234013</v>
      </c>
      <c r="B241" s="51">
        <f t="shared" si="5"/>
        <v>45181</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05234013</v>
      </c>
      <c r="B242" s="51">
        <f t="shared" si="5"/>
        <v>45181</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05234013</v>
      </c>
      <c r="B243" s="51">
        <f t="shared" si="5"/>
        <v>45181</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B18:E18"/>
    <mergeCell ref="B9:E9"/>
    <mergeCell ref="B10:E10"/>
    <mergeCell ref="B11:E11"/>
    <mergeCell ref="B12:E12"/>
    <mergeCell ref="B13:E13"/>
    <mergeCell ref="K4:K10"/>
    <mergeCell ref="B14:E14"/>
    <mergeCell ref="B15:E15"/>
    <mergeCell ref="B16:E16"/>
    <mergeCell ref="B17:E1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xr:uid="{00000000-0002-0000-0200-000000000000}"/>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xr:uid="{00000000-0002-0000-0200-000001000000}">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xr:uid="{00000000-0002-0000-0200-000002000000}">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xr:uid="{00000000-0002-0000-0200-000003000000}">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xr:uid="{00000000-0002-0000-0200-000004000000}">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xr:uid="{00000000-0002-0000-0200-000005000000}">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xr:uid="{00000000-0002-0000-0200-000006000000}">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xr:uid="{00000000-0002-0000-0200-00000700000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xr:uid="{00000000-0002-0000-0200-000008000000}">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xr:uid="{00000000-0002-0000-0200-000009000000}">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xr:uid="{00000000-0002-0000-0200-00000A000000}">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xr:uid="{00000000-0002-0000-0200-00000B000000}">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xr:uid="{00000000-0002-0000-0200-00000C000000}">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xr:uid="{00000000-0002-0000-0200-00000D000000}">
      <formula1>#REF!</formula1>
    </dataValidation>
    <dataValidation type="list" allowBlank="1" errorTitle="Codage SANDRE svp" sqref="E66:E77" xr:uid="{00000000-0002-0000-0200-00000E000000}">
      <formula1>"N1, N3, N5 , N6"</formula1>
    </dataValidation>
    <dataValidation type="list" allowBlank="1" showInputMessage="1" sqref="D67:D77" xr:uid="{00000000-0002-0000-0200-00000F000000}">
      <formula1>"S1, S2, S3, S9, S10, S11, S18, S24, S25, S28, S29, S30"</formula1>
    </dataValidation>
    <dataValidation allowBlank="1" showErrorMessage="1" errorTitle="Altitude en mètres" sqref="K23:N23" xr:uid="{00000000-0002-0000-0200-000010000000}"/>
    <dataValidation type="list" allowBlank="1" errorTitle="Bocal de regroupement" sqref="F66:F77" xr:uid="{00000000-0002-0000-0200-000011000000}">
      <formula1>"PhA , PhB, PhC"</formula1>
    </dataValidation>
    <dataValidation type="list" allowBlank="1" errorTitle="Intensité du comatage de 0 à 5" sqref="H66:H77" xr:uid="{00000000-0002-0000-0200-000012000000}">
      <formula1>"0, 1, 2, 3, 4, 5"</formula1>
    </dataValidation>
    <dataValidation type="list" allowBlank="1" errorTitle="Stabilité ou non du substrat" sqref="I66:I77" xr:uid="{00000000-0002-0000-0200-000013000000}">
      <formula1>"stable , moyennement stable , instable"</formula1>
    </dataValidation>
    <dataValidation type="list" allowBlank="1" errorTitle="Abondance végétation de 0 à 5" sqref="K66:K77" xr:uid="{00000000-0002-0000-0200-000014000000}">
      <formula1>"0, 1, 2, 3, 4, 5"</formula1>
    </dataValidation>
    <dataValidation type="list" allowBlank="1" errorTitle="Choisir une des 4 catégories" error="Vous devez indiquer une des 4 catégories de la liste déroulante" sqref="I39:I50" xr:uid="{00000000-0002-0000-0200-000015000000}">
      <formula1>"D, M, MNR, P"</formula1>
    </dataValidation>
    <dataValidation type="list" allowBlank="1" sqref="D66" xr:uid="{00000000-0002-0000-0200-000016000000}">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xr:uid="{00000000-0002-0000-0200-000017000000}">
      <formula1>$R$2:$R$29</formula1>
    </dataValidation>
    <dataValidation type="textLength" allowBlank="1" showInputMessage="1" showErrorMessage="1" error="Le code Sandre de la station est composé de 8 caractères numériques" sqref="B23" xr:uid="{00000000-0002-0000-0200-000018000000}">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xr:uid="{00000000-0002-0000-0200-000019000000}">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xr:uid="{00000000-0002-0000-0200-00001A000000}">
      <formula1>0</formula1>
      <formula2>14</formula2>
    </dataValidation>
    <dataValidation type="textLength" allowBlank="1" showInputMessage="1" showErrorMessage="1" errorTitle="Code Sandre point de prélèvement" error="limité à 3 caractères numériques" sqref="C26" xr:uid="{00000000-0002-0000-0200-00001B000000}">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r:uid="{00000000-0002-0000-0200-00001C000000}">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xr:uid="{00000000-0002-0000-0300-000000000000}">
      <formula1>"en cours,archive"</formula1>
    </dataValidation>
    <dataValidation type="list" allowBlank="1" showInputMessage="1" showErrorMessage="1" sqref="A2:A5" xr:uid="{00000000-0002-0000-0300-000001000000}">
      <formula1>"Diatomées,Invertébrés,Macrophytes,Phytoplancton"</formula1>
    </dataValidation>
    <dataValidation type="list" allowBlank="1" showInputMessage="1" showErrorMessage="1" sqref="E2:E5" xr:uid="{00000000-0002-0000-0300-000002000000}">
      <formula1>"pdf,txt,xls et odt,exe,word"</formula1>
    </dataValidation>
    <dataValidation type="list" allowBlank="1" showInputMessage="1" showErrorMessage="1" sqref="C2:C5" xr:uid="{00000000-0002-0000-0300-000003000000}">
      <formula1>"Echange-liste,Echange-soutienBio,Saisie,Convertisseur,Notice"</formula1>
    </dataValidation>
    <dataValidation type="list" allowBlank="1" showInputMessage="1" showErrorMessage="1" sqref="B2:B5" xr:uid="{00000000-0002-0000-0300-000004000000}">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Saisie</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Elodie Petit</cp:lastModifiedBy>
  <cp:lastPrinted>2017-10-11T14:44:20Z</cp:lastPrinted>
  <dcterms:created xsi:type="dcterms:W3CDTF">2017-07-18T09:44:10Z</dcterms:created>
  <dcterms:modified xsi:type="dcterms:W3CDTF">2024-04-10T14:09:51Z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