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definedNames>
    <definedName function="false" hidden="false" localSheetId="0" name="_xlnm.Print_Area" vbProcedure="false">'04003340'!$A$1:$Q$82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<sst xmlns="http://schemas.openxmlformats.org/spreadsheetml/2006/main" count="170" uniqueCount="106">
  <si>
    <t xml:space="preserve">Relevés floristiques aquatiques - IBMR</t>
  </si>
  <si>
    <t xml:space="preserve">AQUABIO</t>
  </si>
  <si>
    <t xml:space="preserve">Christelle GISSET, Laetitia BLANCHARD</t>
  </si>
  <si>
    <t xml:space="preserve">le Saint Julien</t>
  </si>
  <si>
    <t xml:space="preserve">RAU DE ST-JULIEN À SAINT-JULIEN-MOLHESABATE</t>
  </si>
  <si>
    <t xml:space="preserve">04003340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</si>
  <si>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</si>
  <si>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</si>
  <si>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</si>
  <si>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</si>
  <si>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</si>
  <si>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</si>
  <si>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</si>
  <si>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</si>
  <si>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</si>
  <si>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</si>
  <si>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</si>
  <si>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rapide</t>
  </si>
  <si>
    <t xml:space="preserve">pl. courant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</si>
  <si>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</si>
  <si>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</si>
  <si>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</si>
  <si>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</si>
  <si>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</si>
  <si>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</si>
  <si>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</si>
  <si>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</si>
  <si>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</si>
  <si>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</si>
  <si>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</si>
  <si>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</si>
  <si>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</si>
  <si>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</si>
  <si>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</si>
  <si>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</si>
  <si>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</si>
  <si>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</si>
  <si>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</si>
  <si>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</si>
  <si>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</si>
  <si>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</si>
  <si>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</si>
  <si>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</si>
  <si>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</si>
  <si>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</si>
  <si>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</si>
  <si>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</si>
  <si>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</si>
  <si>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</si>
  <si>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</si>
  <si>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</si>
  <si>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</si>
  <si>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</si>
  <si>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</si>
  <si>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</si>
  <si>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</si>
  <si>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</si>
  <si>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</si>
  <si>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</si>
  <si>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</si>
  <si>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</si>
  <si>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</si>
  <si>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</si>
  <si>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</si>
  <si>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</si>
  <si>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</si>
  <si>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</si>
  <si>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</si>
  <si>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</si>
  <si>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</si>
  <si>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</si>
  <si>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</si>
  <si>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</si>
  <si>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</si>
  <si>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</si>
  <si>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</si>
  <si>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</si>
  <si>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</si>
  <si>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</si>
  <si>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</si>
  <si>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VERBEC</t>
  </si>
  <si>
    <t xml:space="preserve">HYAFLU</t>
  </si>
  <si>
    <t xml:space="preserve">CALHAM</t>
  </si>
  <si>
    <t xml:space="preserve">RHYRIP</t>
  </si>
  <si>
    <t xml:space="preserve">AUDSPX</t>
  </si>
  <si>
    <t xml:space="preserve">GLYFLU</t>
  </si>
  <si>
    <t xml:space="preserve">BRARIV</t>
  </si>
  <si>
    <t xml:space="preserve">CHIPOL</t>
  </si>
  <si>
    <t xml:space="preserve">LEASPX</t>
  </si>
  <si>
    <t xml:space="preserve">DERWEB</t>
  </si>
  <si>
    <t xml:space="preserve">FONSQU</t>
  </si>
  <si>
    <t xml:space="preserve">EPISPX</t>
  </si>
  <si>
    <t xml:space="preserve">GALSPX</t>
  </si>
  <si>
    <t xml:space="preserve">HERSPX</t>
  </si>
  <si>
    <t xml:space="preserve">MNIHOR</t>
  </si>
  <si>
    <t xml:space="preserve">PHASPX</t>
  </si>
  <si>
    <t xml:space="preserve">POATRI</t>
  </si>
  <si>
    <t xml:space="preserve">RANACO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</si>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</sst>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14.2941176470588</v>
      </c>
      <c r="N5" s="48"/>
      <c r="O5" s="49" t="s">
        <v>15</v>
      </c>
      <c r="P5" s="50" t="n">
        <v>13.7142857142857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75</v>
      </c>
      <c r="C7" s="66" t="n">
        <v>25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7.5</v>
      </c>
      <c r="C9" s="66" t="n">
        <v>5</v>
      </c>
      <c r="D9" s="82"/>
      <c r="E9" s="82"/>
      <c r="F9" s="83" t="n">
        <f aca="false">($B9*$B$7+$C9*$C$7)/100</f>
        <v>6.875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7.37000001594424</v>
      </c>
      <c r="C20" s="155" t="n">
        <f aca="false">SUM(C23:C82)</f>
        <v>4.47999999392778</v>
      </c>
      <c r="D20" s="156"/>
      <c r="E20" s="157" t="s">
        <v>53</v>
      </c>
      <c r="F20" s="158" t="n">
        <f aca="false">($B20*$B$7+$C20*$C$7)/100</f>
        <v>6.64750001044013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5.52750001195818</v>
      </c>
      <c r="C21" s="166" t="n">
        <f aca="false">C20*C7/100</f>
        <v>1.11999999848194</v>
      </c>
      <c r="D21" s="167" t="s">
        <v>56</v>
      </c>
      <c r="E21" s="168"/>
      <c r="F21" s="169" t="n">
        <f aca="false">B21+C21</f>
        <v>6.64750001044013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0.00249999994412065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0.00249999994412065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VERBEC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0.0199999995529652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0.0124999997206032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HYAFLU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CALHAM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6</v>
      </c>
      <c r="C27" s="212" t="n">
        <v>4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5.5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AUDSPX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0.00249999994412065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GLYFLU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0.200000002980232</v>
      </c>
      <c r="C30" s="212" t="n">
        <v>0.109999999403954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0.177500002086163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BRARIV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0.805000007152557</v>
      </c>
      <c r="C31" s="212" t="n">
        <v>0.104999996721745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0.630000004544854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CHIPOL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LEASPX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0.00249999994412065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DERWEB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0.00999999977648258</v>
      </c>
      <c r="C34" s="212" t="n">
        <v>0.100000001490116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0.032500000204891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FONSQU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15</v>
      </c>
      <c r="B35" s="211" t="n">
        <v>0.305000007152557</v>
      </c>
      <c r="C35" s="212" t="n">
        <v>0.0149999996647239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0.232500005280599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SCAUND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0.00249999994412065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EPISPX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0.00249999994412065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GALSPX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0.00749999983236194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HERSPX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0.00249999994412065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MNIHOR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0.00249999994412065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PHASPX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0.00249999994412065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POATRI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0.00249999994412065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RANACO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6.64750001044013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Saint Julien</v>
      </c>
      <c r="B84" s="175" t="str">
        <f aca="false">C3</f>
        <v>RAU DE ST-JULIEN À SAINT-JULIEN-MOLHESABATE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6.64750001044013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105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2024-04-24T21:33:44Z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