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340" sheetId="1" state="visible" r:id="rId3"/>
  </sheets>
  <definedNames>
    <definedName function="false" hidden="false" localSheetId="0" name="_xlnm.Print_Area" vbProcedure="false">'04003340'!$A$1:$Q$82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<sst xmlns="http://schemas.openxmlformats.org/spreadsheetml/2006/main" count="168" uniqueCount="104">
  <si>
    <t xml:space="preserve">Relevés floristiques aquatiques - IBMR</t>
  </si>
  <si>
    <t xml:space="preserve">AQUABIO</t>
  </si>
  <si>
    <t xml:space="preserve">Laetitia BLANCHARD, Nicolas CONDUCHE</t>
  </si>
  <si>
    <t xml:space="preserve">le Saint Julien</t>
  </si>
  <si>
    <t xml:space="preserve">RAU DE ST-JULIEN À SAINT-JULIEN-MOLHESABATE</t>
  </si>
  <si>
    <t xml:space="preserve">04003340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</si>
  <si>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</si>
  <si>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</si>
  <si>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</si>
  <si>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</si>
  <si>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</si>
  <si>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</si>
  <si>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</si>
  <si>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</si>
  <si>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</si>
  <si>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SCAUND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</si>
  <si>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</si>
  <si>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</si>
  <si>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</si>
  <si>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</si>
  <si>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</si>
  <si>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</si>
  <si>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</si>
  <si>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</si>
  <si>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</si>
  <si>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</si>
  <si>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</si>
  <si>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</si>
  <si>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</si>
  <si>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</si>
  <si>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</si>
  <si>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</si>
  <si>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</si>
  <si>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</si>
  <si>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</si>
  <si>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</si>
  <si>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</si>
  <si>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</si>
  <si>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</si>
  <si>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</si>
  <si>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</si>
  <si>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</si>
  <si>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</si>
  <si>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</si>
  <si>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</si>
  <si>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</si>
  <si>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</si>
  <si>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</si>
  <si>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</si>
  <si>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</si>
  <si>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</si>
  <si>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</si>
  <si>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</si>
  <si>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</si>
  <si>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</si>
  <si>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</si>
  <si>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</si>
  <si>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</si>
  <si>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</si>
  <si>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</si>
  <si>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</si>
  <si>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</si>
  <si>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</si>
  <si>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</si>
  <si>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</si>
  <si>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</si>
  <si>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</si>
  <si>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</si>
  <si>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</si>
  <si>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</si>
  <si>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</si>
  <si>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</si>
  <si>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</si>
  <si>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</si>
  <si>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</si>
  <si>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</si>
  <si>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</si>
  <si>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AGRSTO</t>
  </si>
  <si>
    <t xml:space="preserve">cf.</t>
  </si>
  <si>
    <t xml:space="preserve">MELSPX</t>
  </si>
  <si>
    <t xml:space="preserve"> -</t>
  </si>
  <si>
    <t xml:space="preserve">HYAFLU</t>
  </si>
  <si>
    <t xml:space="preserve">NASOFF</t>
  </si>
  <si>
    <t xml:space="preserve">CALHAM</t>
  </si>
  <si>
    <t xml:space="preserve">RHYRIP</t>
  </si>
  <si>
    <t xml:space="preserve">PHOSPX</t>
  </si>
  <si>
    <t xml:space="preserve">BRARIV</t>
  </si>
  <si>
    <t xml:space="preserve">CHIPOL</t>
  </si>
  <si>
    <t xml:space="preserve">LEASPX</t>
  </si>
  <si>
    <t xml:space="preserve">BATSPX</t>
  </si>
  <si>
    <t xml:space="preserve">DERWEB</t>
  </si>
  <si>
    <t xml:space="preserve">FONSQU</t>
  </si>
  <si>
    <t xml:space="preserve">EPISPX</t>
  </si>
  <si>
    <t xml:space="preserve">GLEHED</t>
  </si>
  <si>
    <t xml:space="preserve">MIRSPX</t>
  </si>
  <si>
    <t xml:space="preserve">RANACO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</si>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</sst>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42937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14.5833333333333</v>
      </c>
      <c r="N5" s="48"/>
      <c r="O5" s="49" t="s">
        <v>15</v>
      </c>
      <c r="P5" s="50" t="n">
        <v>14.1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2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77</v>
      </c>
      <c r="C7" s="66" t="n">
        <v>23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8</v>
      </c>
      <c r="C9" s="66" t="n">
        <v>10</v>
      </c>
      <c r="D9" s="82"/>
      <c r="E9" s="82"/>
      <c r="F9" s="83" t="n">
        <f aca="false">($B9*$B$7+$C9*$C$7)/100</f>
        <v>8.46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18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8.08000021614134</v>
      </c>
      <c r="C20" s="155" t="n">
        <f aca="false">SUM(C23:C82)</f>
        <v>10.2500002272427</v>
      </c>
      <c r="D20" s="156"/>
      <c r="E20" s="157" t="s">
        <v>52</v>
      </c>
      <c r="F20" s="158" t="n">
        <f aca="false">($B20*$B$7+$C20*$C$7)/100</f>
        <v>8.57910021869466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6.22160016642883</v>
      </c>
      <c r="C21" s="166" t="n">
        <f aca="false">C20*C7/100</f>
        <v>2.35750005226582</v>
      </c>
      <c r="D21" s="167" t="s">
        <v>55</v>
      </c>
      <c r="E21" s="168"/>
      <c r="F21" s="169" t="n">
        <f aca="false">B21+C21</f>
        <v>8.57910021869466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0.00229999994859099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AGRSTO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80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MELSPX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80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HYAFLU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0.00229999994859099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80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NASOFF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CALHAM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7.05000019073486</v>
      </c>
      <c r="C28" s="212" t="n">
        <v>10.0100002288818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7.73080019950867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80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RHYRIP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0.00999999977648258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0.00999999977648258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80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PHOSPX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86</v>
      </c>
      <c r="B30" s="211" t="n">
        <v>0.0599999986588955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0.0461999989673495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80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BRARIV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87</v>
      </c>
      <c r="B31" s="211" t="n">
        <v>0.600000023841858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0.464300018306822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80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CHIPOL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88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0.00769999982789159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80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LEASPX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89</v>
      </c>
      <c r="B33" s="211" t="n">
        <v>0.00999999977648258</v>
      </c>
      <c r="C33" s="212" t="n">
        <v>0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0.00769999982789159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80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BATSPX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90</v>
      </c>
      <c r="B34" s="211" t="n">
        <v>0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0.00229999994859099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80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DERWEB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91</v>
      </c>
      <c r="B35" s="211" t="n">
        <v>0.100000001490116</v>
      </c>
      <c r="C35" s="212" t="n">
        <v>0.100000001490116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0.100000001490116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80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FONSQU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15</v>
      </c>
      <c r="B36" s="211" t="n">
        <v>0.200000002980232</v>
      </c>
      <c r="C36" s="212" t="n">
        <v>0.0199999995529652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0.158600002191961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80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SCAUND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0.00229999994859099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80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EPISPX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93</v>
      </c>
      <c r="B38" s="211" t="n">
        <v>0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0.00229999994859099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80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GLEHED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94</v>
      </c>
      <c r="B39" s="211" t="n">
        <v>0.00999999977648258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0.00999999977648258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80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MIRSPX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95</v>
      </c>
      <c r="B40" s="211" t="n">
        <v>0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0.00229999994859099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80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RANACO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80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80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80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80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80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80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80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80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80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80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80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80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80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80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80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80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80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80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80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80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80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80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80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80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80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80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80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80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80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80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80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80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80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80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80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80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80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80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80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80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80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80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8.57910021869466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Saint Julien</v>
      </c>
      <c r="B84" s="175" t="str">
        <f aca="false">C3</f>
        <v>RAU DE ST-JULIEN À SAINT-JULIEN-MOLHESABATE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18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8.57910021869466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96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97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98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99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100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101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102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103</v>
      </c>
      <c r="S93" s="6"/>
      <c r="T93" s="207" t="str">
        <f aca="false">INDEX($A$23:$A$82,$T$92)</f>
        <v>AGRSTO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2024-06-19T17:13:13Z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