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" sheetId="1" state="visible" r:id="rId3"/>
  </sheets>
  <definedNames>
    <definedName function="false" hidden="false" localSheetId="0" name="_xlnm.Print_Area" vbProcedure="false">'04003355'!$A$1:$Q$82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<sst xmlns="http://schemas.openxmlformats.org/spreadsheetml/2006/main" count="165" uniqueCount="101">
  <si>
    <t xml:space="preserve">Relevés floristiques aquatiques - IBMR</t>
  </si>
  <si>
    <t xml:space="preserve">AQUABIO</t>
  </si>
  <si>
    <t xml:space="preserve">Laetitia BLANCHARD, Nicolas CONDUCHE</t>
  </si>
  <si>
    <t xml:space="preserve">la Dunières</t>
  </si>
  <si>
    <t xml:space="preserve">DUNIERES À DUNIERES</t>
  </si>
  <si>
    <t xml:space="preserve">04003355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</si>
  <si>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</si>
  <si>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</si>
  <si>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</si>
  <si>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</si>
  <si>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</si>
  <si>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</si>
  <si>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</si>
  <si>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</si>
  <si>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</si>
  <si>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</si>
  <si>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</si>
  <si>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rapide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</si>
  <si>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</si>
  <si>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</si>
  <si>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</si>
  <si>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</si>
  <si>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</si>
  <si>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</si>
  <si>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</si>
  <si>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</si>
  <si>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</si>
  <si>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</si>
  <si>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</si>
  <si>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</si>
  <si>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</si>
  <si>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</si>
  <si>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</si>
  <si>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</si>
  <si>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</si>
  <si>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</si>
  <si>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</si>
  <si>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</si>
  <si>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</si>
  <si>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</si>
  <si>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</si>
  <si>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</si>
  <si>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</si>
  <si>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</si>
  <si>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</si>
  <si>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</si>
  <si>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</si>
  <si>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</si>
  <si>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</si>
  <si>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</si>
  <si>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</si>
  <si>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</si>
  <si>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</si>
  <si>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</si>
  <si>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</si>
  <si>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</si>
  <si>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</si>
  <si>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</si>
  <si>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</si>
  <si>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</si>
  <si>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</si>
  <si>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</si>
  <si>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</si>
  <si>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</si>
  <si>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</si>
  <si>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</si>
  <si>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</si>
  <si>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</si>
  <si>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</si>
  <si>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</si>
  <si>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</si>
  <si>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</si>
  <si>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</si>
  <si>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</si>
  <si>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</si>
  <si>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</si>
  <si>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</si>
  <si>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</si>
  <si>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</si>
  <si>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OEDSPX</t>
  </si>
  <si>
    <t xml:space="preserve">AGRSTO</t>
  </si>
  <si>
    <t xml:space="preserve">cf.</t>
  </si>
  <si>
    <t xml:space="preserve">HYAFLU</t>
  </si>
  <si>
    <t xml:space="preserve">CALHAM</t>
  </si>
  <si>
    <t xml:space="preserve">FISCRA</t>
  </si>
  <si>
    <t xml:space="preserve">RHYRIP</t>
  </si>
  <si>
    <t xml:space="preserve">AUDSPX</t>
  </si>
  <si>
    <t xml:space="preserve">PHOSPX</t>
  </si>
  <si>
    <t xml:space="preserve">CHIPOL</t>
  </si>
  <si>
    <t xml:space="preserve">LEASPX</t>
  </si>
  <si>
    <t xml:space="preserve">DERWEB</t>
  </si>
  <si>
    <t xml:space="preserve">EPITET</t>
  </si>
  <si>
    <t xml:space="preserve">GLEHED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</si>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</sst>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13.1333333333333</v>
      </c>
      <c r="N5" s="48"/>
      <c r="O5" s="49" t="s">
        <v>15</v>
      </c>
      <c r="P5" s="50" t="n">
        <v>12.4166666666667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10</v>
      </c>
      <c r="C7" s="66" t="n">
        <v>90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12.6999998092651</v>
      </c>
      <c r="C9" s="66" t="n">
        <v>0.200000002980232</v>
      </c>
      <c r="D9" s="82"/>
      <c r="E9" s="82"/>
      <c r="F9" s="83" t="n">
        <f aca="false">($B9*$B$7+$C9*$C$7)/100</f>
        <v>1.44999998360872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12.75</v>
      </c>
      <c r="C20" s="155" t="n">
        <f aca="false">SUM(C23:C82)</f>
        <v>0.349999997764826</v>
      </c>
      <c r="D20" s="156"/>
      <c r="E20" s="157" t="s">
        <v>52</v>
      </c>
      <c r="F20" s="158" t="n">
        <f aca="false">($B20*$B$7+$C20*$C$7)/100</f>
        <v>1.58999999798834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1.275</v>
      </c>
      <c r="C21" s="166" t="n">
        <f aca="false">C20*C7/100</f>
        <v>0.314999997988343</v>
      </c>
      <c r="D21" s="167" t="s">
        <v>55</v>
      </c>
      <c r="E21" s="168"/>
      <c r="F21" s="169" t="n">
        <f aca="false">B21+C21</f>
        <v>1.58999999798834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0.00899999979883432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0.00899999979883432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81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AGRSTO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0.00899999979883432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81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CALHAM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0.00899999979883432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FISCRA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4</v>
      </c>
      <c r="C29" s="212" t="n">
        <v>0.109999999403954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0.498999999463558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0.0199999995529652</v>
      </c>
      <c r="C30" s="212" t="n">
        <v>0.0199999995529652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0.0199999995529652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AUDSPX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0.100000001490116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0.0189999999478459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PHOSPX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1.5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0.158999999798834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CHIPOL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0.109999999403954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0.0199999997392297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LEASPX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0.00899999979883432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DERWEB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15</v>
      </c>
      <c r="B35" s="211" t="n">
        <v>7</v>
      </c>
      <c r="C35" s="212" t="n">
        <v>0.100000001490116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0.790000001341104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FONSQU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0.00899999979883432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EPITET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0.00899999979883432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GLEHED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1.58999999798834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Dunières</v>
      </c>
      <c r="B84" s="175" t="str">
        <f aca="false">C3</f>
        <v>DUNIERES À DUNIERES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1.58999999798834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