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500" sheetId="1" state="visible" r:id="rId3"/>
  </sheets>
  <definedNames>
    <definedName function="false" hidden="false" localSheetId="0" name="_xlnm.Print_Area" vbProcedure="false">'04003500'!$A$1:$Q$82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<sst xmlns="http://schemas.openxmlformats.org/spreadsheetml/2006/main" count="172" uniqueCount="108">
  <si>
    <t xml:space="preserve">Relevés floristiques aquatiques - IBMR</t>
  </si>
  <si>
    <t xml:space="preserve">AQUABIO</t>
  </si>
  <si>
    <t xml:space="preserve">Laetitia BLANCHARD, Nicolas CONDUCHE</t>
  </si>
  <si>
    <t xml:space="preserve">le Lignon</t>
  </si>
  <si>
    <t xml:space="preserve">LIGNON-DU-VELAY À SAINT-MAURICE-DE-LIGNON</t>
  </si>
  <si>
    <t xml:space="preserve">04003500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</si>
  <si>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</si>
  <si>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</si>
  <si>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</si>
  <si>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</si>
  <si>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</si>
  <si>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</si>
  <si>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</si>
  <si>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</si>
  <si>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</si>
  <si>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LYNSPX</t>
  </si>
  <si>
    <t xml:space="preserve">Faciès dominant</t>
  </si>
  <si>
    <t xml:space="preserve">rapide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</si>
  <si>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</si>
  <si>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</si>
  <si>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</si>
  <si>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</si>
  <si>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</si>
  <si>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</si>
  <si>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</si>
  <si>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</si>
  <si>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</si>
  <si>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</si>
  <si>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</si>
  <si>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</si>
  <si>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</si>
  <si>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</si>
  <si>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</si>
  <si>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</si>
  <si>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</si>
  <si>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</si>
  <si>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</si>
  <si>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</si>
  <si>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</si>
  <si>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</si>
  <si>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</si>
  <si>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</si>
  <si>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</si>
  <si>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</si>
  <si>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</si>
  <si>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</si>
  <si>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</si>
  <si>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</si>
  <si>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</si>
  <si>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</si>
  <si>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</si>
  <si>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</si>
  <si>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</si>
  <si>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</si>
  <si>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</si>
  <si>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</si>
  <si>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</si>
  <si>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</si>
  <si>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</si>
  <si>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</si>
  <si>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</si>
  <si>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</si>
  <si>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</si>
  <si>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</si>
  <si>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</si>
  <si>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</si>
  <si>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</si>
  <si>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</si>
  <si>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</si>
  <si>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</si>
  <si>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</si>
  <si>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</si>
  <si>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</si>
  <si>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</si>
  <si>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</si>
  <si>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</si>
  <si>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</si>
  <si>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</si>
  <si>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</si>
  <si>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OEDSPX</t>
  </si>
  <si>
    <t xml:space="preserve">AGRSTO</t>
  </si>
  <si>
    <t xml:space="preserve">cf.</t>
  </si>
  <si>
    <t xml:space="preserve">FONANT</t>
  </si>
  <si>
    <t xml:space="preserve">MELSPX</t>
  </si>
  <si>
    <t xml:space="preserve">PHAARU</t>
  </si>
  <si>
    <t xml:space="preserve">SPISPX</t>
  </si>
  <si>
    <t xml:space="preserve">RANPEU</t>
  </si>
  <si>
    <t xml:space="preserve">RHYRIP</t>
  </si>
  <si>
    <t xml:space="preserve">TETSPX</t>
  </si>
  <si>
    <t xml:space="preserve">AUDSPX</t>
  </si>
  <si>
    <t xml:space="preserve">PHOSPX</t>
  </si>
  <si>
    <t xml:space="preserve">STISPX</t>
  </si>
  <si>
    <t xml:space="preserve">BRARIV</t>
  </si>
  <si>
    <t xml:space="preserve">HILSPX</t>
  </si>
  <si>
    <t xml:space="preserve">FONSQU</t>
  </si>
  <si>
    <t xml:space="preserve">HEOSPX</t>
  </si>
  <si>
    <t xml:space="preserve">LYSVUL</t>
  </si>
  <si>
    <t xml:space="preserve">MENLON</t>
  </si>
  <si>
    <t xml:space="preserve">PAASPX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</si>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</sst>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11.5675675675676</v>
      </c>
      <c r="N5" s="48"/>
      <c r="O5" s="49" t="s">
        <v>15</v>
      </c>
      <c r="P5" s="50" t="n">
        <v>11.8709677419355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11</v>
      </c>
      <c r="C7" s="66" t="n">
        <v>89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15</v>
      </c>
      <c r="C9" s="66" t="n">
        <v>20</v>
      </c>
      <c r="D9" s="82"/>
      <c r="E9" s="82"/>
      <c r="F9" s="83" t="n">
        <f aca="false">($B9*$B$7+$C9*$C$7)/100</f>
        <v>19.45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16.7599972719327</v>
      </c>
      <c r="C20" s="155" t="n">
        <f aca="false">SUM(C23:C82)</f>
        <v>20.4500002264976</v>
      </c>
      <c r="D20" s="156"/>
      <c r="E20" s="157" t="s">
        <v>52</v>
      </c>
      <c r="F20" s="158" t="n">
        <f aca="false">($B20*$B$7+$C20*$C$7)/100</f>
        <v>20.0440999014955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1.84359969991259</v>
      </c>
      <c r="C21" s="166" t="n">
        <f aca="false">C20*C7/100</f>
        <v>18.2005002015829</v>
      </c>
      <c r="D21" s="167" t="s">
        <v>55</v>
      </c>
      <c r="E21" s="168"/>
      <c r="F21" s="169" t="n">
        <f aca="false">B21+C21</f>
        <v>20.0440999014955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0.00109999997541308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0.0149999996647239</v>
      </c>
      <c r="C24" s="212" t="n">
        <v>0.025000000372529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0.0239000002946705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0.0088999998010695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81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AGRSTO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15</v>
      </c>
      <c r="B27" s="211" t="n">
        <v>2.40000009536743</v>
      </c>
      <c r="C27" s="212" t="n">
        <v>4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3.82400001049042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LYNSPX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0.0299999993294477</v>
      </c>
      <c r="C28" s="212" t="n">
        <v>0.0399999991059303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0.0388999991305172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0.0088999998010695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0.125</v>
      </c>
      <c r="C30" s="212" t="n">
        <v>0.125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0.125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0.0088999998010695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RANPEU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1.50999999046326</v>
      </c>
      <c r="C32" s="212" t="n">
        <v>0.0199999995529652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0.183899998553097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RHYRIP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TETSPX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0.142857000231743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0.0157142700254917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AUDSPX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4.80999994277954</v>
      </c>
      <c r="C35" s="212" t="n">
        <v>8.01000022888184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7.65800019741058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PHOSPX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0.0199999995529652</v>
      </c>
      <c r="C36" s="212" t="n">
        <v>0.0199999995529652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0.0199999995529652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STISPX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0.5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0.0638999998010695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BRARIV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0.0088999998010695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HILSPX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FONSQU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4.80000019073486</v>
      </c>
      <c r="C40" s="212" t="n">
        <v>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7.64800002098083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HEOSPX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0.0088999998010695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LYSVUL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0.0088999998010695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MENLON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2.36714005470276</v>
      </c>
      <c r="C43" s="212" t="n">
        <v>0.100000001490116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0.349385407343507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PAASPX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99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0.0088999998010695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SOADUL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20.0440999014955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LIGNON-DU-VELAY À SAINT-MAURICE-DE-LIGNON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20.0440999014955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