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645" sheetId="1" state="visible" r:id="rId3"/>
  </sheets>
  <definedNames>
    <definedName function="false" hidden="false" localSheetId="0" name="_xlnm.Print_Area" vbProcedure="false">'04003645'!$A$1:$Q$82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<sst xmlns="http://schemas.openxmlformats.org/spreadsheetml/2006/main" count="158" uniqueCount="94">
  <si>
    <t xml:space="preserve">Relevés floristiques aquatiques - IBMR</t>
  </si>
  <si>
    <t xml:space="preserve">AQUABIO</t>
  </si>
  <si>
    <t xml:space="preserve">Laetitia BLANCHARD, Nicolas CONDUCHE</t>
  </si>
  <si>
    <t xml:space="preserve">l'Ance</t>
  </si>
  <si>
    <t xml:space="preserve">ANCE DU NORD À SAUVESSANGES</t>
  </si>
  <si>
    <t xml:space="preserve">04003645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</si>
  <si>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</si>
  <si>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</si>
  <si>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</si>
  <si>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</si>
  <si>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</si>
  <si>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</si>
  <si>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</si>
  <si>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</si>
  <si>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</si>
  <si>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</si>
  <si>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</si>
  <si>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</si>
  <si>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</si>
  <si>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</si>
  <si>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</si>
  <si>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</si>
  <si>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</si>
  <si>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</si>
  <si>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</si>
  <si>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</si>
  <si>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</si>
  <si>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</si>
  <si>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</si>
  <si>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</si>
  <si>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</si>
  <si>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</si>
  <si>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</si>
  <si>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</si>
  <si>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</si>
  <si>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</si>
  <si>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</si>
  <si>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</si>
  <si>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</si>
  <si>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</si>
  <si>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</si>
  <si>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</si>
  <si>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</si>
  <si>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</si>
  <si>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</si>
  <si>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</si>
  <si>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</si>
  <si>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</si>
  <si>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</si>
  <si>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</si>
  <si>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</si>
  <si>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</si>
  <si>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</si>
  <si>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</si>
  <si>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</si>
  <si>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</si>
  <si>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</si>
  <si>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</si>
  <si>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</si>
  <si>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</si>
  <si>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</si>
  <si>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</si>
  <si>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</si>
  <si>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</si>
  <si>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</si>
  <si>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</si>
  <si>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</si>
  <si>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</si>
  <si>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</si>
  <si>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</si>
  <si>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</si>
  <si>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</si>
  <si>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</si>
  <si>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</si>
  <si>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</si>
  <si>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</si>
  <si>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</si>
  <si>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</si>
  <si>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CALHAM</t>
  </si>
  <si>
    <t xml:space="preserve"> -</t>
  </si>
  <si>
    <t xml:space="preserve">FISCRA</t>
  </si>
  <si>
    <t xml:space="preserve">RANPEU</t>
  </si>
  <si>
    <t xml:space="preserve">RHYRIP</t>
  </si>
  <si>
    <t xml:space="preserve">PHOSPX</t>
  </si>
  <si>
    <t xml:space="preserve">FONSQU</t>
  </si>
  <si>
    <t xml:space="preserve">SCAUND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</si>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</sst>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14.1578947368421</v>
      </c>
      <c r="N5" s="48"/>
      <c r="O5" s="49" t="s">
        <v>15</v>
      </c>
      <c r="P5" s="50" t="n">
        <v>13.9333333333333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53</v>
      </c>
      <c r="C7" s="66" t="n">
        <v>47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3</v>
      </c>
      <c r="C9" s="66" t="n">
        <v>1</v>
      </c>
      <c r="D9" s="82"/>
      <c r="E9" s="82"/>
      <c r="F9" s="83" t="n">
        <f aca="false">($B9*$B$7+$C9*$C$7)/100</f>
        <v>2.06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3.05999998748302</v>
      </c>
      <c r="C20" s="155" t="n">
        <f aca="false">SUM(C23:C82)</f>
        <v>0.740000002086163</v>
      </c>
      <c r="D20" s="156"/>
      <c r="E20" s="157" t="s">
        <v>53</v>
      </c>
      <c r="F20" s="158" t="n">
        <f aca="false">($B20*$B$7+$C20*$C$7)/100</f>
        <v>1.9695999943465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1.621799993366</v>
      </c>
      <c r="C21" s="166" t="n">
        <f aca="false">C20*C7/100</f>
        <v>0.347800000980496</v>
      </c>
      <c r="D21" s="167" t="s">
        <v>56</v>
      </c>
      <c r="E21" s="168"/>
      <c r="F21" s="169" t="n">
        <f aca="false">B21+C21</f>
        <v>1.9695999943465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0.409999996423721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0.221999997999519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CALHAM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0.100000001490116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0.0577000006847084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FISCRA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0.00529999988153577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RANPEU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1.50999999046326</v>
      </c>
      <c r="C26" s="212" t="n">
        <v>0.200000002980232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0.894299996346235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0.00529999988153577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1</v>
      </c>
      <c r="C28" s="212" t="n">
        <v>0.5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0.765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FONSQU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SCAUND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1.9695999943465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l'Ance</v>
      </c>
      <c r="B84" s="175" t="str">
        <f aca="false">C3</f>
        <v>ANCE DU NORD À SAUVESSANGES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1.9695999943465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93</v>
      </c>
      <c r="S93" s="6"/>
      <c r="T93" s="207" t="str">
        <f aca="false">INDEX($A$23:$A$82,$T$92)</f>
        <v>CALHAM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