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900" sheetId="1" state="visible" r:id="rId3"/>
  </sheets>
  <definedNames>
    <definedName function="false" hidden="false" localSheetId="0" name="_xlnm.Print_Area" vbProcedure="false">'04003900'!$A$1:$Q$82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<sst xmlns="http://schemas.openxmlformats.org/spreadsheetml/2006/main" count="170" uniqueCount="106">
  <si>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</si>
  <si>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</si>
  <si>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</si>
  <si>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</si>
  <si>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l'Ance</t>
  </si>
  <si>
    <t xml:space="preserve">ANCE DU NORD À BEAUZAC</t>
  </si>
  <si>
    <t xml:space="preserve">04003900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</si>
  <si>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</si>
  <si>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</si>
  <si>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</si>
  <si>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</si>
  <si>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</si>
  <si>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</si>
  <si>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</si>
  <si>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</si>
  <si>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</si>
  <si>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</si>
  <si>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</si>
  <si>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</si>
  <si>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</si>
  <si>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</si>
  <si>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</si>
  <si>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</si>
  <si>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</si>
  <si>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</si>
  <si>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</si>
  <si>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</si>
  <si>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</si>
  <si>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</si>
  <si>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</si>
  <si>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</si>
  <si>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</si>
  <si>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</si>
  <si>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</si>
  <si>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</si>
  <si>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</si>
  <si>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</si>
  <si>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</si>
  <si>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</si>
  <si>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</si>
  <si>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</si>
  <si>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</si>
  <si>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</si>
  <si>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</si>
  <si>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</si>
  <si>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</si>
  <si>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</si>
  <si>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</si>
  <si>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</si>
  <si>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</si>
  <si>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</si>
  <si>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</si>
  <si>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</si>
  <si>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</si>
  <si>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</si>
  <si>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</si>
  <si>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</si>
  <si>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</si>
  <si>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</si>
  <si>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</si>
  <si>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</si>
  <si>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</si>
  <si>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</si>
  <si>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</si>
  <si>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</si>
  <si>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</si>
  <si>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</si>
  <si>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</si>
  <si>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</si>
  <si>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</si>
  <si>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</si>
  <si>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</si>
  <si>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</si>
  <si>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</si>
  <si>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</si>
  <si>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</si>
  <si>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</si>
  <si>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</si>
  <si>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</si>
  <si>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</si>
  <si>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</si>
  <si>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CLASPX</t>
  </si>
  <si>
    <t xml:space="preserve">OEDSPX</t>
  </si>
  <si>
    <t xml:space="preserve">PERHYD</t>
  </si>
  <si>
    <t xml:space="preserve">FONANT</t>
  </si>
  <si>
    <t xml:space="preserve">LEMMIN</t>
  </si>
  <si>
    <t xml:space="preserve">MELSPX</t>
  </si>
  <si>
    <t xml:space="preserve">PHAARU</t>
  </si>
  <si>
    <t xml:space="preserve">SPISPX</t>
  </si>
  <si>
    <t xml:space="preserve">OSCSPX</t>
  </si>
  <si>
    <t xml:space="preserve">RANPEU</t>
  </si>
  <si>
    <t xml:space="preserve">RHYRIP</t>
  </si>
  <si>
    <t xml:space="preserve">AUDSPX</t>
  </si>
  <si>
    <t xml:space="preserve">MOOSPX</t>
  </si>
  <si>
    <t xml:space="preserve">HILSPX</t>
  </si>
  <si>
    <t xml:space="preserve">cf.</t>
  </si>
  <si>
    <t xml:space="preserve">FONSQU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</si>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</sst>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42201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11.4102564102564</v>
      </c>
      <c r="N5" s="48"/>
      <c r="O5" s="49" t="s">
        <v>16</v>
      </c>
      <c r="P5" s="50" t="n">
        <v>11.1212121212121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64</v>
      </c>
      <c r="C7" s="66" t="n">
        <v>36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25</v>
      </c>
      <c r="C9" s="66" t="n">
        <v>5</v>
      </c>
      <c r="D9" s="82"/>
      <c r="E9" s="82"/>
      <c r="F9" s="83" t="n">
        <f aca="false">($B9*$B$7+$C9*$C$7)/100</f>
        <v>17.8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22.2971001062542</v>
      </c>
      <c r="C20" s="155" t="n">
        <f aca="false">SUM(C23:C62)</f>
        <v>5.20999702066183</v>
      </c>
      <c r="D20" s="156"/>
      <c r="E20" s="157" t="s">
        <v>53</v>
      </c>
      <c r="F20" s="158" t="n">
        <f aca="false">($B20*$B$7+$C20*$C$7)/100</f>
        <v>16.145742995441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14.2701440680027</v>
      </c>
      <c r="C21" s="166" t="n">
        <f aca="false">C20*C7/100</f>
        <v>1.87559892743826</v>
      </c>
      <c r="D21" s="167" t="s">
        <v>56</v>
      </c>
      <c r="E21" s="168"/>
      <c r="F21" s="169" t="n">
        <f aca="false">B21+C21</f>
        <v>16.145742995441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0.00639999985694885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0.100000001490116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0.067600000873208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1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0.366399999856949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CLASPX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0.0128570999950171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0.011028555855155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OEDSPX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0.00359999991953373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PERHYD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0.00639999985694885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FONANT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0.00359999991953373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LEMMIN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MELSPX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0.00359999991953373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PHAARU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SPISPX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OSCSPX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RANPEU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5.5</v>
      </c>
      <c r="C35" s="212" t="n">
        <v>0.5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3.7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RHYRIP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1.25</v>
      </c>
      <c r="C36" s="212" t="n">
        <v>0.0500000007450581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0.818000000268221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AUDSPX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0.00359999991953373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MOOSPX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16</v>
      </c>
      <c r="B38" s="211" t="n">
        <v>14.0071001052856</v>
      </c>
      <c r="C38" s="212" t="n">
        <v>2.00713992118835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9.68711443901062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PHOSPX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0.00639999985694885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95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HILSPX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0.100000001490116</v>
      </c>
      <c r="C40" s="212" t="n">
        <v>1.5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0.604000000953674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FONSQU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1.25</v>
      </c>
      <c r="C41" s="212" t="n">
        <v>0.0500000007450581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0.818000000268221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PAASPX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16.145742995441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l'Ance</v>
      </c>
      <c r="B84" s="175" t="str">
        <f aca="false">C3</f>
        <v>ANCE DU NORD À BEAUZAC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16.145742995441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102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105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