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44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<sst xmlns="http://schemas.openxmlformats.org/spreadsheetml/2006/main" count="615" uniqueCount="131">
  <si>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</si>
  <si>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</si>
  <si>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</si>
  <si>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</si>
  <si>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</si>
  <si>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</si>
  <si>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</si>
  <si>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</si>
  <si>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Nicolas CONDUCHE (Hydrobiologiste)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</si>
  <si>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</si>
  <si>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</si>
  <si>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</si>
  <si>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</si>
  <si>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04009440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</si>
  <si>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</si>
  <si>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</si>
  <si>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</si>
  <si>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MONTFERRAND</t>
  </si>
  <si>
    <t xml:space="preserve">NOM_PRELEV_DETERM</t>
  </si>
  <si>
    <t xml:space="preserve">AQUABIO</t>
  </si>
  <si>
    <t xml:space="preserve">LB_STATION</t>
  </si>
  <si>
    <t xml:space="preserve">MONTFERRAND A PRECIEUX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</si>
  <si>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</si>
  <si>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</si>
  <si>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</si>
  <si>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</si>
  <si>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IBMR189-03616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</si>
  <si>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</si>
  <si>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</si>
  <si>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</si>
  <si>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</si>
  <si>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</si>
  <si>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</si>
  <si>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</si>
  <si>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</si>
  <si>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</si>
  <si>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</si>
  <si>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</si>
  <si>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</si>
  <si>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</si>
  <si>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</si>
  <si>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</si>
  <si>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</si>
  <si>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</si>
  <si>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</si>
  <si>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</si>
  <si>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</si>
  <si>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</si>
  <si>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</si>
  <si>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</si>
  <si>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</si>
  <si>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</si>
  <si>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</si>
  <si>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</si>
  <si>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</si>
  <si>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</si>
  <si>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</si>
  <si>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</si>
  <si>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</si>
  <si>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</si>
  <si>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</si>
  <si>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</si>
  <si>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</si>
  <si>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</si>
  <si>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</si>
  <si>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</si>
  <si>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</si>
  <si>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</si>
  <si>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</si>
  <si>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</si>
  <si>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</si>
  <si>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</si>
  <si>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</si>
  <si>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</si>
  <si>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</si>
  <si>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</si>
  <si>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</si>
  <si>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</si>
  <si>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</si>
  <si>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</si>
  <si>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</si>
  <si>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</si>
  <si>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</si>
  <si>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</si>
  <si>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</si>
  <si>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</si>
  <si>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</si>
  <si>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</si>
  <si>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</si>
  <si>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</si>
  <si>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</si>
  <si>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</si>
  <si>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</si>
  <si>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</si>
  <si>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</si>
  <si>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</si>
  <si>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</si>
  <si>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</si>
  <si>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</si>
  <si>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</si>
  <si>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</si>
  <si>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</si>
  <si>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</si>
  <si>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</si>
  <si>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</si>
  <si>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</si>
  <si>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</si>
  <si>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</si>
  <si>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</si>
  <si>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</si>
  <si>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</si>
  <si>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</si>
  <si>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</si>
  <si>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</si>
  <si>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PERHYD</t>
  </si>
  <si>
    <t xml:space="preserve">-</t>
  </si>
  <si>
    <t xml:space="preserve">PHAARU</t>
  </si>
  <si>
    <t xml:space="preserve">EURSPX</t>
  </si>
  <si>
    <t xml:space="preserve">NEWCOD</t>
  </si>
  <si>
    <t xml:space="preserve">Apiaceae</t>
  </si>
  <si>
    <t xml:space="preserve">PHOSPX</t>
  </si>
  <si>
    <t xml:space="preserve">CYLSPX</t>
  </si>
  <si>
    <t xml:space="preserve">CALSTA</t>
  </si>
  <si>
    <t xml:space="preserve">NASOFF</t>
  </si>
  <si>
    <t xml:space="preserve">CLASPX</t>
  </si>
  <si>
    <t xml:space="preserve">OEDSPX</t>
  </si>
  <si>
    <t xml:space="preserve">MYOSPX</t>
  </si>
  <si>
    <t xml:space="preserve">MELSPX</t>
  </si>
  <si>
    <t xml:space="preserve">ELONUT</t>
  </si>
  <si>
    <t xml:space="preserve">CALBRU</t>
  </si>
  <si>
    <t xml:space="preserve">VAUSPX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</si>
</sst>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4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789404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43248</v>
      </c>
      <c r="D11" s="20" t="s">
        <v>24</v>
      </c>
      <c r="E11" s="23" t="n">
        <v>6497904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789439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6497947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789404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6497904</v>
      </c>
    </row>
    <row r="19" customFormat="false" ht="15" hidden="false" customHeight="false" outlineLevel="0" collapsed="false">
      <c r="A19" s="26" t="s">
        <v>37</v>
      </c>
      <c r="B19" s="32" t="n">
        <v>370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2.5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12</v>
      </c>
      <c r="D35" s="45" t="s">
        <v>55</v>
      </c>
      <c r="E35" s="46" t="n">
        <v>88</v>
      </c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 t="n">
        <v>87</v>
      </c>
    </row>
    <row r="37" s="49" customFormat="true" ht="15" hidden="false" customHeight="true" outlineLevel="0" collapsed="false">
      <c r="A37" s="47" t="s">
        <v>58</v>
      </c>
      <c r="B37" s="27" t="n">
        <v>13</v>
      </c>
      <c r="C37" s="43"/>
      <c r="D37" s="48" t="s">
        <v>59</v>
      </c>
      <c r="E37" s="27" t="n">
        <v>2.5</v>
      </c>
    </row>
    <row r="38" s="49" customFormat="true" ht="15" hidden="false" customHeight="true" outlineLevel="0" collapsed="false">
      <c r="A38" s="47" t="s">
        <v>60</v>
      </c>
      <c r="B38" s="27" t="n">
        <v>0.3</v>
      </c>
      <c r="C38" s="43"/>
      <c r="D38" s="48" t="s">
        <v>60</v>
      </c>
      <c r="E38" s="27" t="n">
        <v>0.01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4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 t="n">
        <v>5</v>
      </c>
    </row>
    <row r="68" s="11" customFormat="true" ht="15" hidden="false" customHeight="false" outlineLevel="0" collapsed="false">
      <c r="A68" s="26" t="s">
        <v>86</v>
      </c>
      <c r="B68" s="54" t="n">
        <v>1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1</v>
      </c>
      <c r="C77" s="43"/>
      <c r="D77" s="20" t="s">
        <v>93</v>
      </c>
      <c r="E77" s="54" t="n">
        <v>1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1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2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4</v>
      </c>
      <c r="C85" s="43"/>
      <c r="D85" s="20" t="s">
        <v>99</v>
      </c>
      <c r="E85" s="54" t="n">
        <v>4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str">
        <f aca="false">IF(A100="NEWCOD",IF(ISBLANK(G100),"renseigner le champ 'Nouveau taxon'",G100),VLOOKUP(A100,,2,FALSE()))</f>
        <v>Apiaceae</v>
      </c>
      <c r="C100" s="72" t="n">
        <f aca="false">IF(A100="NEWCOD",IF(ISBLANK(H100),"NoCod",H100),VLOOKUP(A100,,4,FALSE()))</f>
        <v>30970</v>
      </c>
      <c r="D100" s="73" t="n">
        <v>0</v>
      </c>
      <c r="E100" s="74" t="n">
        <v>0.00999999977648258</v>
      </c>
      <c r="F100" s="74" t="s">
        <v>115</v>
      </c>
      <c r="G100" s="77" t="s">
        <v>119</v>
      </c>
      <c r="H100" s="78" t="n">
        <v>30970</v>
      </c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</v>
      </c>
      <c r="E104" s="74" t="n">
        <v>0.00999999977648258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0.00999999977648258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0.00999999977648258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0.100000001490116</v>
      </c>
      <c r="E109" s="74" t="n">
        <v>0.00999999977648258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0.100000001490116</v>
      </c>
      <c r="E110" s="74" t="n">
        <v>0.0149999996647239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0.103000000119209</v>
      </c>
      <c r="E111" s="74" t="n">
        <v>0.0130000002682209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'[18]ref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2024-04-25T02:12:50Z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