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4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<sst xmlns="http://schemas.openxmlformats.org/spreadsheetml/2006/main" count="617" uniqueCount="134">
  <si>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</si>
  <si>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</si>
  <si>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</si>
  <si>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</si>
  <si>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</si>
  <si>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</si>
  <si>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</si>
  <si>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</si>
  <si>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</si>
  <si>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</si>
  <si>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</si>
  <si>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</si>
  <si>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</si>
  <si>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04009440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</si>
  <si>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</si>
  <si>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</si>
  <si>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</si>
  <si>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MONTFERRAND</t>
  </si>
  <si>
    <t xml:space="preserve">NOM_PRELEV_DETERM</t>
  </si>
  <si>
    <t xml:space="preserve">AQUABIO</t>
  </si>
  <si>
    <t xml:space="preserve">LB_STATION</t>
  </si>
  <si>
    <t xml:space="preserve">MONTFERRAND A PRECIEUX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</si>
  <si>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</si>
  <si>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</si>
  <si>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</si>
  <si>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</si>
  <si>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IBMR190-01323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</si>
  <si>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</si>
  <si>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</si>
  <si>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</si>
  <si>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</si>
  <si>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</si>
  <si>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</si>
  <si>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</si>
  <si>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</si>
  <si>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</si>
  <si>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</si>
  <si>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</si>
  <si>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</si>
  <si>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</si>
  <si>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</si>
  <si>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</si>
  <si>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</si>
  <si>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</si>
  <si>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</si>
  <si>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</si>
  <si>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</si>
  <si>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</si>
  <si>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</si>
  <si>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</si>
  <si>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</si>
  <si>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</si>
  <si>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</si>
  <si>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</si>
  <si>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</si>
  <si>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</si>
  <si>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</si>
  <si>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</si>
  <si>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</si>
  <si>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</si>
  <si>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</si>
  <si>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</si>
  <si>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</si>
  <si>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</si>
  <si>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</si>
  <si>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</si>
  <si>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</si>
  <si>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</si>
  <si>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</si>
  <si>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</si>
  <si>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</si>
  <si>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</si>
  <si>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</si>
  <si>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</si>
  <si>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</si>
  <si>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</si>
  <si>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</si>
  <si>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</si>
  <si>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</si>
  <si>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</si>
  <si>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</si>
  <si>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</si>
  <si>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</si>
  <si>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</si>
  <si>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</si>
  <si>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</si>
  <si>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</si>
  <si>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</si>
  <si>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</si>
  <si>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</si>
  <si>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</si>
  <si>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</si>
  <si>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</si>
  <si>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</si>
  <si>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</si>
  <si>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</si>
  <si>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</si>
  <si>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</si>
  <si>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</si>
  <si>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</si>
  <si>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</si>
  <si>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</si>
  <si>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</si>
  <si>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</si>
  <si>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</si>
  <si>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</si>
  <si>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</si>
  <si>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</si>
  <si>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</si>
  <si>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</si>
  <si>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</si>
  <si>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</si>
  <si>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</si>
  <si>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</si>
  <si>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SPISPX</t>
  </si>
  <si>
    <t xml:space="preserve">-</t>
  </si>
  <si>
    <t xml:space="preserve">EURSPX</t>
  </si>
  <si>
    <t xml:space="preserve">PHAARU</t>
  </si>
  <si>
    <t xml:space="preserve">RANREP</t>
  </si>
  <si>
    <t xml:space="preserve">PERHYD</t>
  </si>
  <si>
    <t xml:space="preserve">GLEHED</t>
  </si>
  <si>
    <t xml:space="preserve">EGEDEN</t>
  </si>
  <si>
    <t xml:space="preserve">ELOCAN</t>
  </si>
  <si>
    <t xml:space="preserve">NEWCOD</t>
  </si>
  <si>
    <t xml:space="preserve">Poaceae</t>
  </si>
  <si>
    <t xml:space="preserve">CYLSPX</t>
  </si>
  <si>
    <t xml:space="preserve">NASOFF</t>
  </si>
  <si>
    <t xml:space="preserve">CALHAM</t>
  </si>
  <si>
    <t xml:space="preserve">oui</t>
  </si>
  <si>
    <t xml:space="preserve">VAUSPX</t>
  </si>
  <si>
    <t xml:space="preserve">MELSPX</t>
  </si>
  <si>
    <t xml:space="preserve">CALSPX</t>
  </si>
  <si>
    <t xml:space="preserve">CLASPX</t>
  </si>
  <si>
    <t xml:space="preserve">OEDSPX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</si>
</sst>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4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789371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43605</v>
      </c>
      <c r="D11" s="20" t="s">
        <v>24</v>
      </c>
      <c r="E11" s="23" t="n">
        <v>6497905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789446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6497947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789371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6497905</v>
      </c>
    </row>
    <row r="19" customFormat="false" ht="15" hidden="false" customHeight="false" outlineLevel="0" collapsed="false">
      <c r="A19" s="26" t="s">
        <v>37</v>
      </c>
      <c r="B19" s="32" t="n">
        <v>370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36</v>
      </c>
      <c r="D35" s="45" t="s">
        <v>55</v>
      </c>
      <c r="E35" s="46" t="n">
        <v>64</v>
      </c>
    </row>
    <row r="36" s="49" customFormat="true" ht="15" hidden="false" customHeight="true" outlineLevel="0" collapsed="false">
      <c r="A36" s="47" t="s">
        <v>56</v>
      </c>
      <c r="B36" s="27" t="n">
        <v>45</v>
      </c>
      <c r="C36" s="43"/>
      <c r="D36" s="48" t="s">
        <v>57</v>
      </c>
      <c r="E36" s="27" t="n">
        <v>55</v>
      </c>
    </row>
    <row r="37" s="49" customFormat="true" ht="15" hidden="false" customHeight="true" outlineLevel="0" collapsed="false">
      <c r="A37" s="47" t="s">
        <v>58</v>
      </c>
      <c r="B37" s="27" t="n">
        <v>1.70000004768372</v>
      </c>
      <c r="C37" s="43"/>
      <c r="D37" s="48" t="s">
        <v>59</v>
      </c>
      <c r="E37" s="27" t="n">
        <v>2.59999990463257</v>
      </c>
    </row>
    <row r="38" s="49" customFormat="true" ht="15" hidden="false" customHeight="true" outlineLevel="0" collapsed="false">
      <c r="A38" s="47" t="s">
        <v>60</v>
      </c>
      <c r="B38" s="27" t="n">
        <v>7.75</v>
      </c>
      <c r="C38" s="43"/>
      <c r="D38" s="48" t="s">
        <v>60</v>
      </c>
      <c r="E38" s="27" t="n">
        <v>0.8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3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str">
        <f aca="false">IF(A105="NEWCOD",IF(ISBLANK(G105),"renseigner le champ 'Nouveau taxon'",G105),VLOOKUP(A105,,2,FALSE()))</f>
        <v>Poaceae</v>
      </c>
      <c r="C105" s="72" t="n">
        <f aca="false">IF(A105="NEWCOD",IF(ISBLANK(H105),"NoCod",H105),VLOOKUP(A105,,4,FALSE()))</f>
        <v>31032</v>
      </c>
      <c r="D105" s="73" t="n">
        <v>0.00999999977648258</v>
      </c>
      <c r="E105" s="74" t="n">
        <v>0</v>
      </c>
      <c r="F105" s="74" t="s">
        <v>115</v>
      </c>
      <c r="G105" s="77" t="s">
        <v>124</v>
      </c>
      <c r="H105" s="78" t="n">
        <v>31032</v>
      </c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0.200000002980232</v>
      </c>
      <c r="E108" s="74" t="n">
        <v>0.00999999977648258</v>
      </c>
      <c r="F108" s="74" t="s">
        <v>128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0.5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1.10000002384186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1.5</v>
      </c>
      <c r="E111" s="74" t="n">
        <v>0.100000001490116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2.20000004768372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2.20000004768372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