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'04012040'!$A$1:$O$82</definedName>
    <definedName function="false" hidden="false" localSheetId="0" name="Excel_BuiltIn__FilterDatabase" vbProcedure="false">'04012040'!$A$23:$J$84</definedName>
    <definedName function="false" hidden="false" localSheetId="0" name="NOM" vbProcedure="false">'04012040'!$H$1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<sst xmlns="http://schemas.openxmlformats.org/spreadsheetml/2006/main" count="93" uniqueCount="89">
  <si>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</si>
  <si>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</si>
  <si>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</si>
  <si>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</si>
  <si>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</si>
  <si>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l'Armançon</t>
  </si>
  <si>
    <t xml:space="preserve">ARMANCON à SAINTE-FOY-SAINT-SULPICE</t>
  </si>
  <si>
    <t xml:space="preserve">04012040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</si>
  <si>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</si>
  <si>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</si>
  <si>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</si>
  <si>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</si>
  <si>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</si>
  <si>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</si>
  <si>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</si>
  <si>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</si>
  <si>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</si>
  <si>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</si>
  <si>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</si>
  <si>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</si>
  <si>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</si>
  <si>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</si>
  <si>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</si>
  <si>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</si>
  <si>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</si>
  <si>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</si>
  <si>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</si>
  <si>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</si>
  <si>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</si>
  <si>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</si>
  <si>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</si>
  <si>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</si>
  <si>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</si>
  <si>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</si>
  <si>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</si>
  <si>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</si>
  <si>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</si>
  <si>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</si>
  <si>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</si>
  <si>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</si>
  <si>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</si>
  <si>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</si>
  <si>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</si>
  <si>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</si>
  <si>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</si>
  <si>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</si>
  <si>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</si>
  <si>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</si>
  <si>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</si>
  <si>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</si>
  <si>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</si>
  <si>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</si>
  <si>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</si>
  <si>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</si>
  <si>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</si>
  <si>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</si>
  <si>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</si>
  <si>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</si>
  <si>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(0,0299999993294477 %)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</si>
  <si>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</si>
  <si>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</si>
  <si>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</si>
  <si>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</si>
  <si>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</si>
  <si>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</si>
  <si>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</si>
  <si>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</si>
  <si>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</si>
  <si>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</si>
  <si>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</si>
  <si>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</si>
  <si>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</si>
  <si>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</si>
  <si>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</si>
  <si>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</si>
  <si>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</si>
  <si>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</si>
  <si>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</si>
  <si>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GLEHED</t>
  </si>
  <si>
    <t xml:space="preserve">POLHYD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</si>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</sst>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10.5</v>
      </c>
      <c r="M5" s="52"/>
      <c r="N5" s="53" t="s">
        <v>16</v>
      </c>
      <c r="O5" s="54" t="n">
        <v>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0.00999999977648258</v>
      </c>
      <c r="C9" s="86"/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0.0299999993294477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0.0299999993294477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0.0299999993294477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(0,0299999993294477 %)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0.0299999993294477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GLEHED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16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POLHYD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/>
      <c r="B26" s="221"/>
      <c r="C26" s="222"/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</v>
      </c>
      <c r="G26" s="208" t="str">
        <f aca="false">IF(A26="","",IF(ISERROR(VLOOKUP($A26,,13,0)),IF(ISERROR(VLOOKUP($A26,,12,0)),"    -",VLOOKUP($A26,,12,0)),VLOOKUP($A26,,13,0)))</f>
        <v/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/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/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str">
        <f aca="false">IF(A26="","",1)</f>
        <v/>
      </c>
    </row>
    <row r="27" customFormat="false" ht="12.75" hidden="false" customHeight="false" outlineLevel="0" collapsed="false">
      <c r="A27" s="220"/>
      <c r="B27" s="221"/>
      <c r="C27" s="222"/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</v>
      </c>
      <c r="G27" s="208" t="str">
        <f aca="false">IF(A27="","",IF(ISERROR(VLOOKUP($A27,,13,0)),IF(ISERROR(VLOOKUP($A27,,12,0)),"    -",VLOOKUP($A27,,12,0)),VLOOKUP($A27,,13,0)))</f>
        <v/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/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/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str">
        <f aca="false">IF(A27="","",1)</f>
        <v/>
      </c>
    </row>
    <row r="28" customFormat="false" ht="12.75" hidden="false" customHeight="false" outlineLevel="0" collapsed="false">
      <c r="A28" s="220"/>
      <c r="B28" s="221"/>
      <c r="C28" s="222"/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</v>
      </c>
      <c r="G28" s="208" t="str">
        <f aca="false">IF(A28="","",IF(ISERROR(VLOOKUP($A28,,13,0)),IF(ISERROR(VLOOKUP($A28,,12,0)),"    -",VLOOKUP($A28,,12,0)),VLOOKUP($A28,,13,0)))</f>
        <v/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l'Armançon</v>
      </c>
      <c r="B84" s="256" t="str">
        <f aca="false">C3</f>
        <v>ARMANCON à SAINTE-FOY-SAINT-SULPICE</v>
      </c>
      <c r="C84" s="257" t="n">
        <f aca="false">A4</f>
        <v>41815</v>
      </c>
      <c r="D84" s="258" t="str">
        <f aca="false">IF(ISERROR(SUM($T$23:$T$82)/SUM($U$23:$U$82)),"",SUM($T$23:$T$82)/SUM($U$23:$U$82))</f>
        <v/>
      </c>
      <c r="E84" s="259" t="n">
        <f aca="false">N13</f>
        <v>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0.0299999993294477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87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88</v>
      </c>
      <c r="R93" s="9"/>
      <c r="S93" s="215" t="str">
        <f aca="false">INDEX($A$23:$A$82,$S$92)</f>
        <v>GLEHED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