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5" sheetId="1" state="visible" r:id="rId3"/>
  </sheets>
  <definedNames>
    <definedName function="false" hidden="false" localSheetId="0" name="_xlnm.Print_Area" vbProcedure="false">'04013975'!$A$1:$Q$82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<sst xmlns="http://schemas.openxmlformats.org/spreadsheetml/2006/main" count="163" uniqueCount="98">
  <si>
    <t xml:space="preserve">Relevés floristiques aquatiques - IBMR</t>
  </si>
  <si>
    <t xml:space="preserve">AQUABIO</t>
  </si>
  <si>
    <t xml:space="preserve">Anthony ANTOINE, Majlis DURAND</t>
  </si>
  <si>
    <t xml:space="preserve">le Rhins</t>
  </si>
  <si>
    <t xml:space="preserve">RHINS À AMPLEPUIS</t>
  </si>
  <si>
    <t xml:space="preserve">04013975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</si>
  <si>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</si>
  <si>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</si>
  <si>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</si>
  <si>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</si>
  <si>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</si>
  <si>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</si>
  <si>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</si>
  <si>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</si>
  <si>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</si>
  <si>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</si>
  <si>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</si>
  <si>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</si>
  <si>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</si>
  <si>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</si>
  <si>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</si>
  <si>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</si>
  <si>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</si>
  <si>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</si>
  <si>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</si>
  <si>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</si>
  <si>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</si>
  <si>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</si>
  <si>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</si>
  <si>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</si>
  <si>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</si>
  <si>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</si>
  <si>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</si>
  <si>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</si>
  <si>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</si>
  <si>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</si>
  <si>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</si>
  <si>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</si>
  <si>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</si>
  <si>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</si>
  <si>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</si>
  <si>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</si>
  <si>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</si>
  <si>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</si>
  <si>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</si>
  <si>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</si>
  <si>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</si>
  <si>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</si>
  <si>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</si>
  <si>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</si>
  <si>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</si>
  <si>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</si>
  <si>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</si>
  <si>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</si>
  <si>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</si>
  <si>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</si>
  <si>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</si>
  <si>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</si>
  <si>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</si>
  <si>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</si>
  <si>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</si>
  <si>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</si>
  <si>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</si>
  <si>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</si>
  <si>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</si>
  <si>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</si>
  <si>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</si>
  <si>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</si>
  <si>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</si>
  <si>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</si>
  <si>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</si>
  <si>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</si>
  <si>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</si>
  <si>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</si>
  <si>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</si>
  <si>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</si>
  <si>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</si>
  <si>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</si>
  <si>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</si>
  <si>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</si>
  <si>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FONANT</t>
  </si>
  <si>
    <t xml:space="preserve">MELSPX</t>
  </si>
  <si>
    <t xml:space="preserve">SPISPX</t>
  </si>
  <si>
    <t xml:space="preserve">OSCSPX</t>
  </si>
  <si>
    <t xml:space="preserve">FISCRA</t>
  </si>
  <si>
    <t xml:space="preserve">RHYRIP</t>
  </si>
  <si>
    <t xml:space="preserve">AUDSPX</t>
  </si>
  <si>
    <t xml:space="preserve">HILSPX</t>
  </si>
  <si>
    <t xml:space="preserve">BATSPX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</si>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</sst>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42628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11.9</v>
      </c>
      <c r="N5" s="48"/>
      <c r="O5" s="49" t="s">
        <v>15</v>
      </c>
      <c r="P5" s="50" t="n">
        <v>11.1764705882353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20</v>
      </c>
      <c r="C7" s="66" t="n">
        <v>80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0.00999999977648258</v>
      </c>
      <c r="C9" s="66" t="n">
        <v>0.200000002980232</v>
      </c>
      <c r="D9" s="82"/>
      <c r="E9" s="82"/>
      <c r="F9" s="83" t="n">
        <f aca="false">($B9*$B$7+$C9*$C$7)/100</f>
        <v>0.162000002339482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13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0.119999997317791</v>
      </c>
      <c r="C20" s="155" t="n">
        <f aca="false">SUM(C23:C82)</f>
        <v>0.290000000968575</v>
      </c>
      <c r="D20" s="156"/>
      <c r="E20" s="157" t="s">
        <v>52</v>
      </c>
      <c r="F20" s="158" t="n">
        <f aca="false">($B20*$B$7+$C20*$C$7)/100</f>
        <v>0.256000000238419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0.0239999994635582</v>
      </c>
      <c r="C21" s="166" t="n">
        <f aca="false">C20*C7/100</f>
        <v>0.23200000077486</v>
      </c>
      <c r="D21" s="167" t="s">
        <v>55</v>
      </c>
      <c r="E21" s="168"/>
      <c r="F21" s="169" t="n">
        <f aca="false">B21+C21</f>
        <v>0.256000000238419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0.00199999995529652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0.00799999982118607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SPISPX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0.200000002980232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0.162000002339482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OSCSPX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0.00199999995529652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FISCRA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0.00199999995529652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RHYRIP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AUDSPX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HILSPX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0.0199999995529652</v>
      </c>
      <c r="C33" s="212" t="n">
        <v>0.0199999995529652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0.0199999995529652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BATSPX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15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0.00199999995529652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FONSQU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0.00799999982118607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PAASPX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0.256000000238419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Rhins</v>
      </c>
      <c r="B84" s="175" t="str">
        <f aca="false">C3</f>
        <v>RHINS À AMPLEPUIS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13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0.256000000238419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2024-04-24T22:00:48Z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