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2210" sheetId="1" state="visible" r:id="rId3"/>
  </sheets>
  <definedNames>
    <definedName function="false" hidden="false" localSheetId="0" name="_xlnm.Print_Area" vbProcedure="false">'04022210'!$A$1:$Q$82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<sst xmlns="http://schemas.openxmlformats.org/spreadsheetml/2006/main" count="170" uniqueCount="107">
  <si>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</si>
  <si>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</si>
  <si>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</si>
  <si>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</si>
  <si>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la Besbre</t>
  </si>
  <si>
    <t xml:space="preserve">BESBRE À SAINT-PRIX</t>
  </si>
  <si>
    <t xml:space="preserve">04022210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</si>
  <si>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</si>
  <si>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</si>
  <si>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</si>
  <si>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</si>
  <si>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</si>
  <si>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</si>
  <si>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</si>
  <si>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</si>
  <si>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</si>
  <si>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</si>
  <si>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</si>
  <si>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</si>
  <si>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</si>
  <si>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</si>
  <si>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</si>
  <si>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</si>
  <si>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</si>
  <si>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</si>
  <si>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</si>
  <si>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</si>
  <si>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</si>
  <si>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</si>
  <si>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</si>
  <si>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</si>
  <si>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</si>
  <si>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</si>
  <si>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</si>
  <si>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</si>
  <si>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</si>
  <si>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</si>
  <si>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</si>
  <si>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</si>
  <si>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</si>
  <si>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</si>
  <si>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</si>
  <si>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</si>
  <si>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</si>
  <si>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</si>
  <si>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</si>
  <si>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</si>
  <si>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</si>
  <si>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</si>
  <si>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</si>
  <si>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</si>
  <si>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</si>
  <si>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</si>
  <si>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</si>
  <si>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</si>
  <si>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</si>
  <si>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</si>
  <si>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</si>
  <si>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</si>
  <si>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</si>
  <si>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</si>
  <si>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</si>
  <si>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</si>
  <si>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</si>
  <si>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</si>
  <si>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</si>
  <si>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</si>
  <si>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</si>
  <si>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</si>
  <si>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</si>
  <si>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</si>
  <si>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</si>
  <si>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</si>
  <si>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</si>
  <si>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</si>
  <si>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</si>
  <si>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</si>
  <si>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</si>
  <si>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</si>
  <si>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</si>
  <si>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</si>
  <si>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</si>
  <si>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OEDSPX</t>
  </si>
  <si>
    <t xml:space="preserve">FONANT</t>
  </si>
  <si>
    <t xml:space="preserve">MELSPX</t>
  </si>
  <si>
    <t xml:space="preserve">SPISPX</t>
  </si>
  <si>
    <t xml:space="preserve">HYAFLU</t>
  </si>
  <si>
    <t xml:space="preserve">cf.</t>
  </si>
  <si>
    <t xml:space="preserve">OSCSPX</t>
  </si>
  <si>
    <t xml:space="preserve">FISCRA</t>
  </si>
  <si>
    <t xml:space="preserve">PORPIN</t>
  </si>
  <si>
    <t xml:space="preserve">RHYRIP</t>
  </si>
  <si>
    <t xml:space="preserve">AUDSPX</t>
  </si>
  <si>
    <t xml:space="preserve">PHOSPX</t>
  </si>
  <si>
    <t xml:space="preserve">FONHYD</t>
  </si>
  <si>
    <t xml:space="preserve">BATSPX</t>
  </si>
  <si>
    <t xml:space="preserve">SCAUND</t>
  </si>
  <si>
    <t xml:space="preserve">CALBRU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</si>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</sst>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42193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12.2926829268293</v>
      </c>
      <c r="N5" s="48"/>
      <c r="O5" s="49" t="s">
        <v>16</v>
      </c>
      <c r="P5" s="50" t="n">
        <v>11.25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12</v>
      </c>
      <c r="C7" s="66" t="n">
        <v>88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28</v>
      </c>
      <c r="C9" s="66" t="n">
        <v>10</v>
      </c>
      <c r="D9" s="82"/>
      <c r="E9" s="82"/>
      <c r="F9" s="83" t="n">
        <f aca="false">($B9*$B$7+$C9*$C$7)/100</f>
        <v>12.16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28.4599998965859</v>
      </c>
      <c r="C20" s="155" t="n">
        <f aca="false">SUM(C23:C62)</f>
        <v>10.3300000000745</v>
      </c>
      <c r="D20" s="156"/>
      <c r="E20" s="157" t="s">
        <v>54</v>
      </c>
      <c r="F20" s="158" t="n">
        <f aca="false">($B20*$B$7+$C20*$C$7)/100</f>
        <v>12.5055999876559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3.41519998759031</v>
      </c>
      <c r="C21" s="166" t="n">
        <f aca="false">C20*C7/100</f>
        <v>9.09040000006556</v>
      </c>
      <c r="D21" s="167" t="s">
        <v>57</v>
      </c>
      <c r="E21" s="168"/>
      <c r="F21" s="169" t="n">
        <f aca="false">B21+C21</f>
        <v>12.5055999876559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0.142857000231743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0.0259428398311138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1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0.128799999803305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83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0.00879999980330467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84</v>
      </c>
      <c r="B27" s="211" t="n">
        <v>0.0671428963541985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0.0168571473658085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85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0.00879999980330467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SPISPX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86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0.00879999980330467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HYAFLU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88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OSCSPX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89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0.00879999980330467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FISCRA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90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0.00879999980330467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PORPIN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91</v>
      </c>
      <c r="B33" s="211" t="n">
        <v>20</v>
      </c>
      <c r="C33" s="212" t="n">
        <v>1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3.28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RHYRIP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92</v>
      </c>
      <c r="B34" s="211" t="n">
        <v>0.5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0.06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AUDSPX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93</v>
      </c>
      <c r="B35" s="211" t="n">
        <v>0.109999999403954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0.0219999997317791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PHOSPX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94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0.00119999997317791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FONHYD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95</v>
      </c>
      <c r="B37" s="211" t="n">
        <v>0.100000001490116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0.0207999999821186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BATSPX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16</v>
      </c>
      <c r="B38" s="211" t="n">
        <v>1</v>
      </c>
      <c r="C38" s="212" t="n">
        <v>9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8.04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FONSQU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96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0.00119999997317791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SCAUND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97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0.00879999980330467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CALBRU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98</v>
      </c>
      <c r="B41" s="211" t="n">
        <v>5.5</v>
      </c>
      <c r="C41" s="212" t="n">
        <v>0.200000002980232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0.836000002622604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PAASPX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12.5055999876559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Besbre</v>
      </c>
      <c r="B84" s="175" t="str">
        <f aca="false">C3</f>
        <v>BESBRE À SAINT-PRIX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12.5055999876559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103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106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