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<sst xmlns="http://schemas.openxmlformats.org/spreadsheetml/2006/main" count="621" uniqueCount="138">
  <si>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</si>
  <si>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</si>
  <si>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</si>
  <si>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</si>
  <si>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</si>
  <si>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</si>
  <si>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</si>
  <si>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</si>
  <si>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FRANCOIS (Technicienne Hydrobiologiste) - David MEHEUST (Chef de Projet)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</si>
  <si>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</si>
  <si>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</si>
  <si>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</si>
  <si>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</si>
  <si>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04027210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</si>
  <si>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</si>
  <si>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</si>
  <si>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</si>
  <si>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CHAPEAUROUX</t>
  </si>
  <si>
    <t xml:space="preserve">NOM_PRELEV_DETERM</t>
  </si>
  <si>
    <t xml:space="preserve">AQUABIO</t>
  </si>
  <si>
    <t xml:space="preserve">LB_STATION</t>
  </si>
  <si>
    <t xml:space="preserve">CHAPEAUROUX A PIERREFICHE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</si>
  <si>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</si>
  <si>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</si>
  <si>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</si>
  <si>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</si>
  <si>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IBMR223-00404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</si>
  <si>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</si>
  <si>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</si>
  <si>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</si>
  <si>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</si>
  <si>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</si>
  <si>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</si>
  <si>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</si>
  <si>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</si>
  <si>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</si>
  <si>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</si>
  <si>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</si>
  <si>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</si>
  <si>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</si>
  <si>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</si>
  <si>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</si>
  <si>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</si>
  <si>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</si>
  <si>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</si>
  <si>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</si>
  <si>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</si>
  <si>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</si>
  <si>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</si>
  <si>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</si>
  <si>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</si>
  <si>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</si>
  <si>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</si>
  <si>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</si>
  <si>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</si>
  <si>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</si>
  <si>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</si>
  <si>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</si>
  <si>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</si>
  <si>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</si>
  <si>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</si>
  <si>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</si>
  <si>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</si>
  <si>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</si>
  <si>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</si>
  <si>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</si>
  <si>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</si>
  <si>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</si>
  <si>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</si>
  <si>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</si>
  <si>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</si>
  <si>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</si>
  <si>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</si>
  <si>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</si>
  <si>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</si>
  <si>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</si>
  <si>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</si>
  <si>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</si>
  <si>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</si>
  <si>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</si>
  <si>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</si>
  <si>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</si>
  <si>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</si>
  <si>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</si>
  <si>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</si>
  <si>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</si>
  <si>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</si>
  <si>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</si>
  <si>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</si>
  <si>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</si>
  <si>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</si>
  <si>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</si>
  <si>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</si>
  <si>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</si>
  <si>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</si>
  <si>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</si>
  <si>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</si>
  <si>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</si>
  <si>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</si>
  <si>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</si>
  <si>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</si>
  <si>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</si>
  <si>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</si>
  <si>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</si>
  <si>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</si>
  <si>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</si>
  <si>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</si>
  <si>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</si>
  <si>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</si>
  <si>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</si>
  <si>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</si>
  <si>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</si>
  <si>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</si>
  <si>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</si>
  <si>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</si>
  <si>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LYSVUL</t>
  </si>
  <si>
    <t xml:space="preserve">-</t>
  </si>
  <si>
    <t xml:space="preserve">GLYFLU</t>
  </si>
  <si>
    <t xml:space="preserve">CHIPOL</t>
  </si>
  <si>
    <t xml:space="preserve">SPAERE</t>
  </si>
  <si>
    <t xml:space="preserve">RHYRIP</t>
  </si>
  <si>
    <t xml:space="preserve">LEMMIN</t>
  </si>
  <si>
    <t xml:space="preserve">LEORIP</t>
  </si>
  <si>
    <t xml:space="preserve">NOSSPX</t>
  </si>
  <si>
    <t xml:space="preserve">OEDSPX</t>
  </si>
  <si>
    <t xml:space="preserve">DERWEB</t>
  </si>
  <si>
    <t xml:space="preserve">CARROS</t>
  </si>
  <si>
    <t xml:space="preserve">COLFLU</t>
  </si>
  <si>
    <t xml:space="preserve">FONSQU</t>
  </si>
  <si>
    <t xml:space="preserve">LEASPX</t>
  </si>
  <si>
    <t xml:space="preserve">MELSPX</t>
  </si>
  <si>
    <t xml:space="preserve">CALHAM</t>
  </si>
  <si>
    <t xml:space="preserve">NEWCOD</t>
  </si>
  <si>
    <t xml:space="preserve">Scytonemataceae</t>
  </si>
  <si>
    <t xml:space="preserve">SPASPX</t>
  </si>
  <si>
    <t xml:space="preserve">SPISPX</t>
  </si>
  <si>
    <t xml:space="preserve">PHAARU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</si>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</sst>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14.9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3.8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755827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44725</v>
      </c>
      <c r="D11" s="20" t="s">
        <v>24</v>
      </c>
      <c r="E11" s="23" t="n">
        <v>6397646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755839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6397729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f aca="false">E10</f>
        <v>755827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6397646</v>
      </c>
    </row>
    <row r="19" customFormat="false" ht="13.8" hidden="false" customHeight="false" outlineLevel="0" collapsed="false">
      <c r="A19" s="26" t="s">
        <v>37</v>
      </c>
      <c r="B19" s="32" t="n">
        <v>1095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7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26</v>
      </c>
      <c r="D35" s="45" t="s">
        <v>55</v>
      </c>
      <c r="E35" s="46" t="n">
        <v>74</v>
      </c>
    </row>
    <row r="36" s="49" customFormat="true" ht="15" hidden="false" customHeight="true" outlineLevel="0" collapsed="false">
      <c r="A36" s="47" t="s">
        <v>56</v>
      </c>
      <c r="B36" s="27" t="n">
        <v>34</v>
      </c>
      <c r="C36" s="43"/>
      <c r="D36" s="48" t="s">
        <v>57</v>
      </c>
      <c r="E36" s="27" t="n">
        <v>66</v>
      </c>
    </row>
    <row r="37" s="49" customFormat="true" ht="15" hidden="false" customHeight="true" outlineLevel="0" collapsed="false">
      <c r="A37" s="47" t="s">
        <v>58</v>
      </c>
      <c r="B37" s="27" t="n">
        <v>6</v>
      </c>
      <c r="C37" s="43"/>
      <c r="D37" s="48" t="s">
        <v>59</v>
      </c>
      <c r="E37" s="27" t="n">
        <v>8</v>
      </c>
    </row>
    <row r="38" s="49" customFormat="true" ht="15" hidden="false" customHeight="true" outlineLevel="0" collapsed="false">
      <c r="A38" s="47" t="s">
        <v>60</v>
      </c>
      <c r="B38" s="27" t="n">
        <v>12</v>
      </c>
      <c r="C38" s="43"/>
      <c r="D38" s="48" t="s">
        <v>60</v>
      </c>
      <c r="E38" s="27" t="n">
        <v>15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3.8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4</v>
      </c>
    </row>
    <row r="44" s="11" customFormat="true" ht="13.8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4</v>
      </c>
    </row>
    <row r="45" s="11" customFormat="true" ht="13.8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3.8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3.8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3.8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 t="n">
        <v>0</v>
      </c>
    </row>
    <row r="49" s="11" customFormat="true" ht="13.8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3.8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 t="n">
        <v>0</v>
      </c>
    </row>
    <row r="51" s="11" customFormat="true" ht="13.8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3.8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3.8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2</v>
      </c>
    </row>
    <row r="58" s="11" customFormat="true" ht="13.8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4</v>
      </c>
    </row>
    <row r="59" s="11" customFormat="true" ht="13.8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4</v>
      </c>
    </row>
    <row r="60" s="11" customFormat="true" ht="13.8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2</v>
      </c>
    </row>
    <row r="61" s="11" customFormat="true" ht="13.8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84</v>
      </c>
      <c r="B65" s="53" t="n">
        <v>1</v>
      </c>
      <c r="C65" s="43"/>
      <c r="D65" s="13" t="s">
        <v>84</v>
      </c>
      <c r="E65" s="53" t="n">
        <v>3</v>
      </c>
    </row>
    <row r="66" s="11" customFormat="true" ht="13.8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5</v>
      </c>
    </row>
    <row r="67" s="11" customFormat="true" ht="13.8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2</v>
      </c>
    </row>
    <row r="68" s="11" customFormat="true" ht="13.8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0</v>
      </c>
    </row>
    <row r="69" s="11" customFormat="true" ht="13.8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90</v>
      </c>
      <c r="B73" s="53" t="n">
        <v>1</v>
      </c>
      <c r="C73" s="43"/>
      <c r="D73" s="13" t="s">
        <v>90</v>
      </c>
      <c r="E73" s="53" t="n">
        <v>2</v>
      </c>
    </row>
    <row r="74" s="11" customFormat="true" ht="13.8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2</v>
      </c>
    </row>
    <row r="75" s="11" customFormat="true" ht="13.8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3.8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3.8" hidden="false" customHeight="false" outlineLevel="0" collapsed="false">
      <c r="A77" s="26" t="s">
        <v>94</v>
      </c>
      <c r="B77" s="54" t="n">
        <v>2</v>
      </c>
      <c r="C77" s="43"/>
      <c r="D77" s="20" t="s">
        <v>94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96</v>
      </c>
      <c r="B81" s="53" t="n">
        <v>1</v>
      </c>
      <c r="C81" s="43"/>
      <c r="D81" s="13" t="s">
        <v>96</v>
      </c>
      <c r="E81" s="53" t="n">
        <v>2</v>
      </c>
    </row>
    <row r="82" s="11" customFormat="true" ht="13.8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3.8" hidden="false" customHeight="false" outlineLevel="0" collapsed="false">
      <c r="A83" s="26" t="s">
        <v>98</v>
      </c>
      <c r="B83" s="54" t="n">
        <v>5</v>
      </c>
      <c r="C83" s="43"/>
      <c r="D83" s="20" t="s">
        <v>98</v>
      </c>
      <c r="E83" s="54" t="n">
        <v>4</v>
      </c>
    </row>
    <row r="84" s="11" customFormat="true" ht="13.8" hidden="false" customHeight="false" outlineLevel="0" collapsed="false">
      <c r="A84" s="26" t="s">
        <v>99</v>
      </c>
      <c r="B84" s="54" t="n">
        <v>3</v>
      </c>
      <c r="C84" s="43"/>
      <c r="D84" s="20" t="s">
        <v>99</v>
      </c>
      <c r="E84" s="54" t="n">
        <v>3</v>
      </c>
    </row>
    <row r="85" s="11" customFormat="true" ht="13.8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4</v>
      </c>
    </row>
    <row r="86" s="11" customFormat="true" ht="13.8" hidden="false" customHeight="false" outlineLevel="0" collapsed="false">
      <c r="A86" s="26" t="s">
        <v>101</v>
      </c>
      <c r="B86" s="54" t="n">
        <v>2</v>
      </c>
      <c r="C86" s="43"/>
      <c r="D86" s="20" t="s">
        <v>101</v>
      </c>
      <c r="E86" s="54" t="n">
        <v>2</v>
      </c>
    </row>
    <row r="87" s="11" customFormat="true" ht="13.8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2</v>
      </c>
    </row>
    <row r="88" s="11" customFormat="true" ht="13.8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3.8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3.8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3.8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3.8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3.8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3.8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116</v>
      </c>
      <c r="G101" s="77"/>
      <c r="H101" s="78"/>
    </row>
    <row r="102" customFormat="false" ht="13.8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116</v>
      </c>
      <c r="G102" s="77"/>
      <c r="H102" s="78"/>
    </row>
    <row r="103" customFormat="false" ht="13.8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3.8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3.8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116</v>
      </c>
      <c r="G105" s="77"/>
      <c r="H105" s="78"/>
    </row>
    <row r="106" customFormat="false" ht="13.8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3.8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0.899999976158142</v>
      </c>
      <c r="F107" s="74" t="s">
        <v>116</v>
      </c>
      <c r="G107" s="77"/>
      <c r="H107" s="78"/>
    </row>
    <row r="108" customFormat="false" ht="13.8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116</v>
      </c>
      <c r="G108" s="77"/>
      <c r="H108" s="78"/>
    </row>
    <row r="109" customFormat="false" ht="13.8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116</v>
      </c>
      <c r="G109" s="77"/>
      <c r="H109" s="78"/>
    </row>
    <row r="110" customFormat="false" ht="13.8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3.8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116</v>
      </c>
      <c r="G111" s="77"/>
      <c r="H111" s="78"/>
    </row>
    <row r="112" customFormat="false" ht="13.8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116</v>
      </c>
      <c r="G112" s="77"/>
      <c r="H112" s="78"/>
    </row>
    <row r="113" customFormat="false" ht="13.8" hidden="false" customHeight="false" outlineLevel="0" collapsed="false">
      <c r="A113" s="70" t="s">
        <v>132</v>
      </c>
      <c r="B113" s="71" t="str">
        <f aca="false">IF(A113="NEWCOD",IF(ISBLANK(G113),"renseigner le champ 'Nouveau taxon'",G113),VLOOKUP(A113,,2,FALSE()))</f>
        <v>Scytonemataceae</v>
      </c>
      <c r="C113" s="72" t="n">
        <f aca="false">IF(A113="NEWCOD",IF(ISBLANK(H113),"NoCod",H113),VLOOKUP(A113,,4,FALSE()))</f>
        <v>1112</v>
      </c>
      <c r="D113" s="73" t="n">
        <v>0.00999999977648258</v>
      </c>
      <c r="E113" s="74" t="n">
        <v>0.00999999977648258</v>
      </c>
      <c r="F113" s="74" t="s">
        <v>116</v>
      </c>
      <c r="G113" s="77" t="s">
        <v>133</v>
      </c>
      <c r="H113" s="78" t="n">
        <v>1112</v>
      </c>
    </row>
    <row r="114" customFormat="false" ht="13.8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116</v>
      </c>
      <c r="G114" s="77"/>
      <c r="H114" s="78"/>
    </row>
    <row r="115" customFormat="false" ht="13.8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0.00999999977648258</v>
      </c>
      <c r="F115" s="74" t="s">
        <v>116</v>
      </c>
      <c r="G115" s="77"/>
      <c r="H115" s="78"/>
    </row>
    <row r="116" customFormat="false" ht="13.8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0.800000011920929</v>
      </c>
      <c r="E116" s="74" t="n">
        <v>2</v>
      </c>
      <c r="F116" s="74" t="s">
        <v>116</v>
      </c>
      <c r="G116" s="77"/>
      <c r="H116" s="78"/>
    </row>
    <row r="117" customFormat="false" ht="13.8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7.5</v>
      </c>
      <c r="E117" s="74" t="n">
        <v>0.00999999977648258</v>
      </c>
      <c r="F117" s="74" t="s">
        <v>116</v>
      </c>
      <c r="G117" s="77"/>
      <c r="H117" s="78"/>
    </row>
    <row r="118" customFormat="false" ht="13.8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3.8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3.8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3.8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3.8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3.8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3.8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3.8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3.8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3.8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3.8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3.8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3.8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3.8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3.8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3.8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3.8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3.8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3.8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3.8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3.8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3.8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3.8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3.8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3.8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3.8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3.8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3.8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3.8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3.8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3.8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3.8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3.8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3.8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3.8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3.8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3.8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3.8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3.8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3.8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3.8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3.8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3.8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3.8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3.8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3.8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3.8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3.8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3.8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3.8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3.8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3.8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3.8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3.8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3.8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3.8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3.8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3.8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3.8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3.8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3.8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3.8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3.8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3.8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3.8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3.8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3.8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3.8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3.8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3.8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3.8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3.8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3.8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3.8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3.8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3.8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3.8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3.8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3.8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3.8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3.8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3.8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3.8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3.8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3.8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3.8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3.8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3.8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3.8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3.8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3.8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3.8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3.8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3.8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3.8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3.8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3.8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3.8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3.8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3.8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3.8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3.8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3.8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3.8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3.8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3.8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3.8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3.8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3.8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3.8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3.8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3.8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3.8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3.8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3.8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3.8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3.8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3.8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3.8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3.8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3.8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3.8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3.8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3.8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3.8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3.8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3.8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3.8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3.8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3.8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3.8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3.8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3.8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3.8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3.8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3.8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3.8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3.8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3.8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3.8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3.8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3.8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3.8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3.8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3.8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3.8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3.8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3.8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3.8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3.8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3.8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3.8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3.8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3.8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3.8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3.8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3.8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3.8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3.8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3.8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3.8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3.8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3.8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3.8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3.8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3.8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3.8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3.8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3.8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3.8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3.8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3.8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3.8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3.8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3.8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3.8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3.8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3.8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3.8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3.8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3.8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3.8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3.8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3.8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3.8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3.8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3.8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3.8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3.8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3.8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3.8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3.8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3.8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3.8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3.8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3.8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3.8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3.8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3.8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3.8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3.8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3.8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3.8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3.8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3.8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3.8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3.8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3.8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3.8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3.8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3.8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3.8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3.8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3.8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3.8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3.8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3.8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3.8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3.8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3.8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3.8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3.8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3.8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3.8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3.8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3.8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3.8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3.8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3.8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3.8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3.8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3.8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3.8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3.8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3.8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3.8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3.8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3.8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3.8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3.8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3.8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3.8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3.8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3.8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3.8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3.8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3.8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3.8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3.8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3.8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3.8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3.8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3.8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3.8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3.8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3.8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3.8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3.8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3.8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3.8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3.8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3.8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3.8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3.8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3.8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3.8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3.8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3.8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3.8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3.8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3.8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3.8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3.8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3.8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3.8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3.8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3.8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3.8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3.8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3.8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3.8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3.8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3.8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3.8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3.8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3.8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3.8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3.8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3.8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3.8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3.8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3.8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3.8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3.8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3.8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3.8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3.8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3.8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3.8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3.8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3.8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3.8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3.8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3.8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3.8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3.8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3.8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3.8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3.8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3.8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3.8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3.8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3.8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3.8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3.8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3.8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3.8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3.8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3.8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3.8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3.8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3.8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3.8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3.8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3.8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3.8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3.8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3.8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3.8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3.8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3.8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3.8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3.8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3.8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3.8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3.8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3.8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3.8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3.8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3.8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3.8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3.8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3.8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3.8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3.8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3.8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3.8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3.8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3.8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3.8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3.8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3.8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3.8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3.8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3.8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3.8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3.8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3.8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3.8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3.8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3.8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3.8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3.8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3.8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3.8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3.8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3.8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3.8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3.8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3.8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3.8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3.8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3.8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3.8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3.8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3.8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3.8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3.8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3.8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3.8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3.8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3.8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3.8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3.8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3.8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3.8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3.8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3.8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3.8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3.8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3.8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3.8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3.8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3.8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3.8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3.8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3.8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3.8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3.8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3.8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3.8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3.8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3.8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3.8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3.8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3.8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3.8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3.8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3.8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3.8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3.8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3.8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3.8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3.8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3.8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3.8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3.8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3.8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3.8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3.8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3.8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3.8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2023-12-14T10:34:39Z</dcterms:created>
  <dc:creator/>
  <dc:description/>
  <dc:language>fr-FR</dc:language>
  <cp:lastModifiedBy/>
  <dcterms:modified xsi:type="dcterms:W3CDTF">2023-12-14T10:34:57Z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