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<sst xmlns="http://schemas.openxmlformats.org/spreadsheetml/2006/main" count="626" uniqueCount="142">
  <si>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</si>
  <si>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</si>
  <si>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</si>
  <si>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</si>
  <si>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</si>
  <si>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</si>
  <si>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</si>
  <si>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</si>
  <si>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Christelle GISSET (Hydrobiologiste) - Sébastien HAMEAU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</si>
  <si>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</si>
  <si>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</si>
  <si>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</si>
  <si>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</si>
  <si>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04027740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</si>
  <si>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</si>
  <si>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</si>
  <si>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</si>
  <si>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</si>
  <si>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</si>
  <si>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</si>
  <si>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</si>
  <si>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BLASSAC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</si>
  <si>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</si>
  <si>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</si>
  <si>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</si>
  <si>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</si>
  <si>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IBMR190-01355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</si>
  <si>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</si>
  <si>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</si>
  <si>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</si>
  <si>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</si>
  <si>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</si>
  <si>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</si>
  <si>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</si>
  <si>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</si>
  <si>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</si>
  <si>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</si>
  <si>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</si>
  <si>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</si>
  <si>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</si>
  <si>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</si>
  <si>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</si>
  <si>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</si>
  <si>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</si>
  <si>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</si>
  <si>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</si>
  <si>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</si>
  <si>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</si>
  <si>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</si>
  <si>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</si>
  <si>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</si>
  <si>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</si>
  <si>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</si>
  <si>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</si>
  <si>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</si>
  <si>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</si>
  <si>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</si>
  <si>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</si>
  <si>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</si>
  <si>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</si>
  <si>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</si>
  <si>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</si>
  <si>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</si>
  <si>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</si>
  <si>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</si>
  <si>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</si>
  <si>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</si>
  <si>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</si>
  <si>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</si>
  <si>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</si>
  <si>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</si>
  <si>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</si>
  <si>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</si>
  <si>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</si>
  <si>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</si>
  <si>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</si>
  <si>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</si>
  <si>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</si>
  <si>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</si>
  <si>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</si>
  <si>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</si>
  <si>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</si>
  <si>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</si>
  <si>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</si>
  <si>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</si>
  <si>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</si>
  <si>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</si>
  <si>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</si>
  <si>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</si>
  <si>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</si>
  <si>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</si>
  <si>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</si>
  <si>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</si>
  <si>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</si>
  <si>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</si>
  <si>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</si>
  <si>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</si>
  <si>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</si>
  <si>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</si>
  <si>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</si>
  <si>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</si>
  <si>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</si>
  <si>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</si>
  <si>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</si>
  <si>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d'un sol glissant et d'un fort courant.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</si>
  <si>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</si>
  <si>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</si>
  <si>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</si>
  <si>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</si>
  <si>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</si>
  <si>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</si>
  <si>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</si>
  <si>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</si>
  <si>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</si>
  <si>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</si>
  <si>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CARSPX</t>
  </si>
  <si>
    <t xml:space="preserve">-</t>
  </si>
  <si>
    <t xml:space="preserve">LYNSPX</t>
  </si>
  <si>
    <t xml:space="preserve">ENCSPX</t>
  </si>
  <si>
    <t xml:space="preserve">POTCRI</t>
  </si>
  <si>
    <t xml:space="preserve">ELEPAL</t>
  </si>
  <si>
    <t xml:space="preserve">RORSPX</t>
  </si>
  <si>
    <t xml:space="preserve">PHAARU</t>
  </si>
  <si>
    <t xml:space="preserve">HEOSPX</t>
  </si>
  <si>
    <t xml:space="preserve">AUDSPX</t>
  </si>
  <si>
    <t xml:space="preserve">OEDSPX</t>
  </si>
  <si>
    <t xml:space="preserve">OSCSPX</t>
  </si>
  <si>
    <t xml:space="preserve">GOMSPX</t>
  </si>
  <si>
    <t xml:space="preserve">RHYRIP</t>
  </si>
  <si>
    <t xml:space="preserve">PAASPX</t>
  </si>
  <si>
    <t xml:space="preserve">AGRSTO</t>
  </si>
  <si>
    <t xml:space="preserve">SPISPX</t>
  </si>
  <si>
    <t xml:space="preserve">SCYSPX</t>
  </si>
  <si>
    <t xml:space="preserve">MELSPX</t>
  </si>
  <si>
    <t xml:space="preserve">NEWCOD</t>
  </si>
  <si>
    <t xml:space="preserve">Pleurosira laevis</t>
  </si>
  <si>
    <t xml:space="preserve">HILSPX</t>
  </si>
  <si>
    <t xml:space="preserve">STISPX</t>
  </si>
  <si>
    <t xml:space="preserve">LEORIP</t>
  </si>
  <si>
    <t xml:space="preserve">PHOSPX</t>
  </si>
  <si>
    <t xml:space="preserve">FONSQU</t>
  </si>
  <si>
    <t xml:space="preserve">RANPEU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</si>
</sst>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731300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43740</v>
      </c>
      <c r="D11" s="20" t="s">
        <v>24</v>
      </c>
      <c r="E11" s="23" t="n">
        <v>6453336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731208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6453334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731300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6453336</v>
      </c>
    </row>
    <row r="19" customFormat="false" ht="15" hidden="false" customHeight="false" outlineLevel="0" collapsed="false">
      <c r="A19" s="26" t="s">
        <v>37</v>
      </c>
      <c r="B19" s="32" t="n">
        <v>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18</v>
      </c>
      <c r="D35" s="45" t="s">
        <v>55</v>
      </c>
      <c r="E35" s="46" t="n">
        <v>82</v>
      </c>
    </row>
    <row r="36" s="49" customFormat="true" ht="15" hidden="false" customHeight="true" outlineLevel="0" collapsed="false">
      <c r="A36" s="47" t="s">
        <v>56</v>
      </c>
      <c r="B36" s="27" t="n">
        <v>20</v>
      </c>
      <c r="C36" s="43"/>
      <c r="D36" s="48" t="s">
        <v>57</v>
      </c>
      <c r="E36" s="27" t="n">
        <v>80</v>
      </c>
    </row>
    <row r="37" s="49" customFormat="true" ht="15" hidden="false" customHeight="true" outlineLevel="0" collapsed="false">
      <c r="A37" s="47" t="s">
        <v>58</v>
      </c>
      <c r="B37" s="27" t="n">
        <v>33</v>
      </c>
      <c r="C37" s="43"/>
      <c r="D37" s="48" t="s">
        <v>59</v>
      </c>
      <c r="E37" s="27" t="n">
        <v>38.2999992370605</v>
      </c>
    </row>
    <row r="38" s="49" customFormat="true" ht="15" hidden="false" customHeight="true" outlineLevel="0" collapsed="false">
      <c r="A38" s="47" t="s">
        <v>60</v>
      </c>
      <c r="B38" s="27" t="n">
        <v>30</v>
      </c>
      <c r="C38" s="43"/>
      <c r="D38" s="48" t="s">
        <v>60</v>
      </c>
      <c r="E38" s="27" t="n">
        <v>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4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1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5</v>
      </c>
    </row>
    <row r="69" s="11" customFormat="true" ht="15" hidden="false" customHeight="false" outlineLevel="0" collapsed="false">
      <c r="A69" s="26" t="s">
        <v>87</v>
      </c>
      <c r="B69" s="54" t="n">
        <v>4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0.00999999977648258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116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0.00999999977648258</v>
      </c>
      <c r="F114" s="74" t="s">
        <v>116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str">
        <f aca="false">IF(A115="NEWCOD",IF(ISBLANK(G115),"renseigner le champ 'Nouveau taxon'",G115),VLOOKUP(A115,,2,FALSE()))</f>
        <v>Pleurosira laevis</v>
      </c>
      <c r="C115" s="72" t="str">
        <f aca="false">IF(A115="NEWCOD",IF(ISBLANK(H115),"NoCod",H115),VLOOKUP(A115,,4,FALSE()))</f>
        <v>NoCod</v>
      </c>
      <c r="D115" s="73" t="n">
        <v>0.00999999977648258</v>
      </c>
      <c r="E115" s="74" t="n">
        <v>0</v>
      </c>
      <c r="F115" s="74" t="s">
        <v>116</v>
      </c>
      <c r="G115" s="77" t="s">
        <v>135</v>
      </c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</v>
      </c>
      <c r="F116" s="74" t="s">
        <v>116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</v>
      </c>
      <c r="F117" s="74" t="s">
        <v>116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</v>
      </c>
      <c r="F118" s="74" t="s">
        <v>116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0.100000001490116</v>
      </c>
      <c r="E119" s="74" t="n">
        <v>0</v>
      </c>
      <c r="F119" s="74" t="s">
        <v>116</v>
      </c>
      <c r="G119" s="77"/>
      <c r="H119" s="78"/>
    </row>
    <row r="120" customFormat="false" ht="15" hidden="false" customHeight="false" outlineLevel="0" collapsed="false">
      <c r="A120" s="70" t="s">
        <v>140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0.5</v>
      </c>
      <c r="E120" s="74" t="n">
        <v>0.00999999977648258</v>
      </c>
      <c r="F120" s="74" t="s">
        <v>116</v>
      </c>
      <c r="G120" s="77"/>
      <c r="H120" s="78"/>
    </row>
    <row r="121" customFormat="false" ht="15" hidden="false" customHeight="false" outlineLevel="0" collapsed="false">
      <c r="A121" s="70" t="s">
        <v>141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30</v>
      </c>
      <c r="E121" s="74" t="n">
        <v>8</v>
      </c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