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_xlnm.Print_Area" vbProcedure="false">'04027810'!$A$1:$Q$82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<sst xmlns="http://schemas.openxmlformats.org/spreadsheetml/2006/main" count="158" uniqueCount="93">
  <si>
    <t xml:space="preserve">Relevés floristiques aquatiques - IBMR</t>
  </si>
  <si>
    <t xml:space="preserve">modèle Irstea-GIS</t>
  </si>
  <si>
    <t xml:space="preserve">AQUABIO</t>
  </si>
  <si>
    <t xml:space="preserve">Anthony ANTOINE, Eva AUZERIC, Eva AUZERIC</t>
  </si>
  <si>
    <t xml:space="preserve">la Senouire</t>
  </si>
  <si>
    <t xml:space="preserve">SENOUIRE À SAINT-PAL-DE-SENOUIRE</t>
  </si>
  <si>
    <t xml:space="preserve">04027810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</si>
  <si>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</si>
  <si>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</si>
  <si>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</si>
  <si>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</si>
  <si>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</si>
  <si>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</si>
  <si>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</si>
  <si>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</si>
  <si>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</si>
  <si>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DERWEB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</si>
  <si>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</si>
  <si>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</si>
  <si>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</si>
  <si>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</si>
  <si>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</si>
  <si>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</si>
  <si>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</si>
  <si>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</si>
  <si>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</si>
  <si>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</si>
  <si>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</si>
  <si>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</si>
  <si>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</si>
  <si>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</si>
  <si>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</si>
  <si>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</si>
  <si>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</si>
  <si>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</si>
  <si>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</si>
  <si>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</si>
  <si>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</si>
  <si>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</si>
  <si>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</si>
  <si>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</si>
  <si>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</si>
  <si>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</si>
  <si>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</si>
  <si>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</si>
  <si>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</si>
  <si>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</si>
  <si>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</si>
  <si>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</si>
  <si>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</si>
  <si>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</si>
  <si>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</si>
  <si>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</si>
  <si>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</si>
  <si>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</si>
  <si>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</si>
  <si>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</si>
  <si>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</si>
  <si>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</si>
  <si>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</si>
  <si>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</si>
  <si>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</si>
  <si>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</si>
  <si>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</si>
  <si>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</si>
  <si>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</si>
  <si>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</si>
  <si>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</si>
  <si>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</si>
  <si>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</si>
  <si>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</si>
  <si>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</si>
  <si>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</si>
  <si>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</si>
  <si>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</si>
  <si>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</si>
  <si>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</si>
  <si>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</si>
  <si>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MELSPX</t>
  </si>
  <si>
    <t xml:space="preserve"> -</t>
  </si>
  <si>
    <t xml:space="preserve">FISCRA</t>
  </si>
  <si>
    <t xml:space="preserve">RHYRIP</t>
  </si>
  <si>
    <t xml:space="preserve">PHOSPX</t>
  </si>
  <si>
    <t xml:space="preserve">CHIPOL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</si>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</sst>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13.3846153846154</v>
      </c>
      <c r="N5" s="48"/>
      <c r="O5" s="49" t="s">
        <v>16</v>
      </c>
      <c r="P5" s="50" t="n">
        <v>12.6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47</v>
      </c>
      <c r="C7" s="66" t="n">
        <v>53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3</v>
      </c>
      <c r="C9" s="66" t="n">
        <v>0.00999999977648258</v>
      </c>
      <c r="D9" s="82"/>
      <c r="E9" s="82"/>
      <c r="F9" s="83" t="n">
        <f aca="false">($B9*$B$7+$C9*$C$7)/100</f>
        <v>1.41529999988154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3.02999999932945</v>
      </c>
      <c r="C20" s="155" t="n">
        <f aca="false">SUM(C23:C62)</f>
        <v>0.0599999986588955</v>
      </c>
      <c r="D20" s="156"/>
      <c r="E20" s="157" t="s">
        <v>53</v>
      </c>
      <c r="F20" s="158" t="n">
        <f aca="false">($B20*$B$7+$C20*$C$7)/100</f>
        <v>1.45589999897406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1.42409999968484</v>
      </c>
      <c r="C21" s="166" t="n">
        <f aca="false">C20*C7/100</f>
        <v>0.0317999992892146</v>
      </c>
      <c r="D21" s="167" t="s">
        <v>56</v>
      </c>
      <c r="E21" s="168"/>
      <c r="F21" s="169" t="n">
        <f aca="false">B21+C21</f>
        <v>1.45589999897406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MELSPX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0.00529999988153577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FISCRA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3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1.41529999988154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0.00469999989494681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CHIPOL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16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0.00529999988153577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DERWEB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0.00529999988153577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RANREP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1.45589999897406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Senouire</v>
      </c>
      <c r="B84" s="175" t="str">
        <f aca="false">C3</f>
        <v>SENOUIRE À SAINT-PAL-DE-SENOUIRE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1.45589999897406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89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92</v>
      </c>
      <c r="S93" s="6"/>
      <c r="T93" s="207" t="str">
        <f aca="false">INDEX($A$23:$A$82,$T$92)</f>
        <v>MELSPX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