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700" sheetId="1" state="visible" r:id="rId3"/>
  </sheets>
  <definedNames>
    <definedName function="false" hidden="false" localSheetId="0" name="_xlnm.Print_Area" vbProcedure="false">'04029700'!$A$1:$Q$82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<sst xmlns="http://schemas.openxmlformats.org/spreadsheetml/2006/main" count="160" uniqueCount="95">
  <si>
    <t xml:space="preserve">Relevés floristiques aquatiques - IBMR</t>
  </si>
  <si>
    <t xml:space="preserve">AQUABIO</t>
  </si>
  <si>
    <t xml:space="preserve">Pierre PETITCOLIN, Rémy MARCEL</t>
  </si>
  <si>
    <t xml:space="preserve">la Couze Pavin</t>
  </si>
  <si>
    <t xml:space="preserve">COUZE PAVIN À SAINT-DIERY</t>
  </si>
  <si>
    <t xml:space="preserve">04029700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</si>
  <si>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</si>
  <si>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</si>
  <si>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</si>
  <si>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</si>
  <si>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</si>
  <si>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</si>
  <si>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</si>
  <si>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</si>
  <si>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</si>
  <si>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</si>
  <si>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</si>
  <si>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cascade</t>
  </si>
  <si>
    <t xml:space="preserve">rapide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</si>
  <si>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</si>
  <si>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</si>
  <si>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</si>
  <si>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</si>
  <si>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</si>
  <si>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</si>
  <si>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</si>
  <si>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</si>
  <si>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</si>
  <si>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</si>
  <si>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</si>
  <si>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</si>
  <si>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</si>
  <si>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</si>
  <si>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</si>
  <si>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</si>
  <si>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</si>
  <si>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</si>
  <si>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</si>
  <si>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</si>
  <si>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</si>
  <si>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</si>
  <si>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</si>
  <si>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</si>
  <si>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</si>
  <si>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</si>
  <si>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</si>
  <si>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</si>
  <si>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</si>
  <si>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</si>
  <si>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</si>
  <si>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</si>
  <si>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</si>
  <si>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</si>
  <si>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</si>
  <si>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</si>
  <si>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</si>
  <si>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</si>
  <si>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</si>
  <si>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</si>
  <si>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</si>
  <si>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</si>
  <si>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</si>
  <si>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</si>
  <si>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</si>
  <si>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</si>
  <si>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</si>
  <si>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</si>
  <si>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</si>
  <si>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</si>
  <si>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</si>
  <si>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</si>
  <si>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</si>
  <si>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</si>
  <si>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</si>
  <si>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</si>
  <si>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</si>
  <si>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</si>
  <si>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</si>
  <si>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</si>
  <si>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HYAFLU</t>
  </si>
  <si>
    <t xml:space="preserve">RHYRIP</t>
  </si>
  <si>
    <t xml:space="preserve">AUDSPX</t>
  </si>
  <si>
    <t xml:space="preserve">PHOSPX</t>
  </si>
  <si>
    <t xml:space="preserve">CHIPOL</t>
  </si>
  <si>
    <t xml:space="preserve">DERWEB</t>
  </si>
  <si>
    <t xml:space="preserve">FISRIV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</si>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</sst>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42942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13.5</v>
      </c>
      <c r="N5" s="48"/>
      <c r="O5" s="49" t="s">
        <v>15</v>
      </c>
      <c r="P5" s="50" t="n">
        <v>13.125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14</v>
      </c>
      <c r="C7" s="66" t="n">
        <v>86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74.5999984741211</v>
      </c>
      <c r="C9" s="66" t="n">
        <v>1.60000002384186</v>
      </c>
      <c r="D9" s="82"/>
      <c r="E9" s="82"/>
      <c r="F9" s="83" t="n">
        <f aca="false">($B9*$B$7+$C9*$C$7)/100</f>
        <v>11.819999806881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74.609999993816</v>
      </c>
      <c r="C20" s="155" t="n">
        <f aca="false">SUM(C23:C82)</f>
        <v>1.66999999992549</v>
      </c>
      <c r="D20" s="156"/>
      <c r="E20" s="157" t="s">
        <v>52</v>
      </c>
      <c r="F20" s="158" t="n">
        <f aca="false">($B20*$B$7+$C20*$C$7)/100</f>
        <v>11.8815999990702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10.4453999991342</v>
      </c>
      <c r="C21" s="166" t="n">
        <f aca="false">C20*C7/100</f>
        <v>1.43619999993593</v>
      </c>
      <c r="D21" s="167" t="s">
        <v>55</v>
      </c>
      <c r="E21" s="168"/>
      <c r="F21" s="169" t="n">
        <f aca="false">B21+C21</f>
        <v>11.8815999990702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0.200000002980232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0.0366000002250075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0.00859999980777502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70</v>
      </c>
      <c r="C25" s="212" t="n">
        <v>1.5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11.09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AUDSPX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0.00859999980777502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3</v>
      </c>
      <c r="C28" s="212" t="n">
        <v>0.100000001490116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0.5060000012815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BRARIV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0.5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0.078599999807775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CHIPOL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0.00859999980777502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DERWEB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0.200000002980232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0.0366000002250075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FISRIV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0.699999988079071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0.0979999983310699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PAASPX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11.8815999990702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Pavin</v>
      </c>
      <c r="B84" s="175" t="str">
        <f aca="false">C3</f>
        <v>COUZE PAVIN À SAINT-DIERY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11.8815999990702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