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3300" sheetId="1" state="visible" r:id="rId3"/>
  </sheets>
  <definedNames>
    <definedName function="false" hidden="false" localSheetId="0" name="_xlnm.Print_Area" vbProcedure="false">'04033300'!$A$1:$Q$82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<sst xmlns="http://schemas.openxmlformats.org/spreadsheetml/2006/main" count="159" uniqueCount="95">
  <si>
    <t xml:space="preserve">Relevés floristiques aquatiques - IBMR</t>
  </si>
  <si>
    <t xml:space="preserve">AQUABIO</t>
  </si>
  <si>
    <t xml:space="preserve">Aurélie JOSSET, Christelle GISSET</t>
  </si>
  <si>
    <t xml:space="preserve">la Morge</t>
  </si>
  <si>
    <t xml:space="preserve">MORGE À MONTCEL</t>
  </si>
  <si>
    <t xml:space="preserve">04033300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</si>
  <si>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</si>
  <si>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</si>
  <si>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</si>
  <si>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</si>
  <si>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</si>
  <si>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</si>
  <si>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</si>
  <si>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</si>
  <si>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</si>
  <si>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</si>
  <si>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</si>
  <si>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</si>
  <si>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</si>
  <si>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</si>
  <si>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</si>
  <si>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</si>
  <si>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</si>
  <si>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</si>
  <si>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</si>
  <si>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</si>
  <si>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</si>
  <si>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</si>
  <si>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</si>
  <si>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</si>
  <si>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</si>
  <si>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</si>
  <si>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</si>
  <si>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</si>
  <si>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</si>
  <si>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</si>
  <si>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</si>
  <si>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</si>
  <si>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</si>
  <si>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</si>
  <si>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</si>
  <si>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</si>
  <si>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</si>
  <si>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</si>
  <si>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</si>
  <si>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</si>
  <si>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</si>
  <si>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</si>
  <si>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</si>
  <si>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</si>
  <si>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</si>
  <si>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</si>
  <si>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</si>
  <si>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</si>
  <si>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</si>
  <si>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</si>
  <si>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</si>
  <si>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</si>
  <si>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</si>
  <si>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</si>
  <si>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</si>
  <si>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</si>
  <si>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</si>
  <si>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</si>
  <si>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</si>
  <si>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</si>
  <si>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</si>
  <si>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</si>
  <si>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</si>
  <si>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</si>
  <si>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</si>
  <si>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</si>
  <si>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</si>
  <si>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</si>
  <si>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</si>
  <si>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</si>
  <si>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</si>
  <si>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</si>
  <si>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</si>
  <si>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HYAFLU</t>
  </si>
  <si>
    <t xml:space="preserve">FISCRA</t>
  </si>
  <si>
    <t xml:space="preserve">RHYRIP</t>
  </si>
  <si>
    <t xml:space="preserve">CHIPOL</t>
  </si>
  <si>
    <t xml:space="preserve">DERWEB</t>
  </si>
  <si>
    <t xml:space="preserve">FISMON</t>
  </si>
  <si>
    <t xml:space="preserve">cf.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</si>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</sst>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42570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13.6470588235294</v>
      </c>
      <c r="N5" s="48"/>
      <c r="O5" s="49" t="s">
        <v>15</v>
      </c>
      <c r="P5" s="50" t="n">
        <v>12.9090909090909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46</v>
      </c>
      <c r="C7" s="66" t="n">
        <v>54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1.60000002384186</v>
      </c>
      <c r="C9" s="66" t="n">
        <v>0.300000011920929</v>
      </c>
      <c r="D9" s="82"/>
      <c r="E9" s="82"/>
      <c r="F9" s="83" t="n">
        <f aca="false">($B9*$B$7+$C9*$C$7)/100</f>
        <v>0.898000017404556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15.199999993667</v>
      </c>
      <c r="C20" s="155" t="n">
        <f aca="false">SUM(C23:C82)</f>
        <v>0.330000011250377</v>
      </c>
      <c r="D20" s="156"/>
      <c r="E20" s="157" t="s">
        <v>52</v>
      </c>
      <c r="F20" s="158" t="n">
        <f aca="false">($B20*$B$7+$C20*$C$7)/100</f>
        <v>7.17020000316203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6.99199999708682</v>
      </c>
      <c r="C21" s="166" t="n">
        <f aca="false">C20*C7/100</f>
        <v>0.178200006075203</v>
      </c>
      <c r="D21" s="167" t="s">
        <v>55</v>
      </c>
      <c r="E21" s="168"/>
      <c r="F21" s="169" t="n">
        <f aca="false">B21+C21</f>
        <v>7.17020000316203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0.00459999989718199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0.00459999989718199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0.00459999989718199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0.129999995231628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0.0597999978065491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CHIPOL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15</v>
      </c>
      <c r="C28" s="212" t="n">
        <v>0.300000011920929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7.0620000064373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HILSPX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0.00539999987930059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DERWEB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0.00459999989718199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85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FISMON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0.0199999995529652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0.0145999996736646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PAASPX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7.17020000316203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Morge</v>
      </c>
      <c r="B84" s="175" t="str">
        <f aca="false">C3</f>
        <v>MORGE À MONTCEL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7.17020000316203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