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46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<sst xmlns="http://schemas.openxmlformats.org/spreadsheetml/2006/main" count="613" uniqueCount="130">
  <si>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</si>
  <si>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</si>
  <si>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</si>
  <si>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</si>
  <si>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</si>
  <si>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</si>
  <si>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</si>
  <si>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</si>
  <si>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Leslie FOUCRIER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</si>
  <si>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</si>
  <si>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</si>
  <si>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</si>
  <si>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</si>
  <si>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04034600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</si>
  <si>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</si>
  <si>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</si>
  <si>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</si>
  <si>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L'AMBENE</t>
  </si>
  <si>
    <t xml:space="preserve">NOM_PRELEV_DETERM</t>
  </si>
  <si>
    <t xml:space="preserve">AQUABIO</t>
  </si>
  <si>
    <t xml:space="preserve">LB_STATION</t>
  </si>
  <si>
    <t xml:space="preserve">AMBENE A ENTRAIGUES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</si>
  <si>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</si>
  <si>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</si>
  <si>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</si>
  <si>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</si>
  <si>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IBMR190-01364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</si>
  <si>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</si>
  <si>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</si>
  <si>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</si>
  <si>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</si>
  <si>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</si>
  <si>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</si>
  <si>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</si>
  <si>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</si>
  <si>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</si>
  <si>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</si>
  <si>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</si>
  <si>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</si>
  <si>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</si>
  <si>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</si>
  <si>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</si>
  <si>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</si>
  <si>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</si>
  <si>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</si>
  <si>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</si>
  <si>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</si>
  <si>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</si>
  <si>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</si>
  <si>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</si>
  <si>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</si>
  <si>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</si>
  <si>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</si>
  <si>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</si>
  <si>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</si>
  <si>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</si>
  <si>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</si>
  <si>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</si>
  <si>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</si>
  <si>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</si>
  <si>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</si>
  <si>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</si>
  <si>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</si>
  <si>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</si>
  <si>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</si>
  <si>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</si>
  <si>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</si>
  <si>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</si>
  <si>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</si>
  <si>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</si>
  <si>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</si>
  <si>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</si>
  <si>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</si>
  <si>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</si>
  <si>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</si>
  <si>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</si>
  <si>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</si>
  <si>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</si>
  <si>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</si>
  <si>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</si>
  <si>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</si>
  <si>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</si>
  <si>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</si>
  <si>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</si>
  <si>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</si>
  <si>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</si>
  <si>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</si>
  <si>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</si>
  <si>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</si>
  <si>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</si>
  <si>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</si>
  <si>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</si>
  <si>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</si>
  <si>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</si>
  <si>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</si>
  <si>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</si>
  <si>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</si>
  <si>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</si>
  <si>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</si>
  <si>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</si>
  <si>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</si>
  <si>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</si>
  <si>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</si>
  <si>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</si>
  <si>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</si>
  <si>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</si>
  <si>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</si>
  <si>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</si>
  <si>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</si>
  <si>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</si>
  <si>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</si>
  <si>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</si>
  <si>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</si>
  <si>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</si>
  <si>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SPISPX</t>
  </si>
  <si>
    <t xml:space="preserve">-</t>
  </si>
  <si>
    <t xml:space="preserve">OEDSPX</t>
  </si>
  <si>
    <t xml:space="preserve">FONANT</t>
  </si>
  <si>
    <t xml:space="preserve">RHYRIP</t>
  </si>
  <si>
    <t xml:space="preserve">LEMMIN</t>
  </si>
  <si>
    <t xml:space="preserve">HILSPX</t>
  </si>
  <si>
    <t xml:space="preserve">MYRSPI</t>
  </si>
  <si>
    <t xml:space="preserve">ELONUT</t>
  </si>
  <si>
    <t xml:space="preserve">MELSPX</t>
  </si>
  <si>
    <t xml:space="preserve">NEWCOD</t>
  </si>
  <si>
    <t xml:space="preserve">Pleurosira laevis</t>
  </si>
  <si>
    <t xml:space="preserve">CLASPX</t>
  </si>
  <si>
    <t xml:space="preserve">VAUSPX</t>
  </si>
  <si>
    <t xml:space="preserve">ZANPAL</t>
  </si>
  <si>
    <t xml:space="preserve">oui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</si>
</sst>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720549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43642</v>
      </c>
      <c r="D11" s="20" t="s">
        <v>24</v>
      </c>
      <c r="E11" s="23" t="n">
        <v>6532370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720580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6532290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720549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6532370</v>
      </c>
    </row>
    <row r="19" customFormat="false" ht="15" hidden="false" customHeight="false" outlineLevel="0" collapsed="false">
      <c r="A19" s="26" t="s">
        <v>37</v>
      </c>
      <c r="B19" s="32" t="n">
        <v>308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32</v>
      </c>
      <c r="D35" s="45" t="s">
        <v>55</v>
      </c>
      <c r="E35" s="46" t="n">
        <v>68</v>
      </c>
    </row>
    <row r="36" s="49" customFormat="true" ht="15" hidden="false" customHeight="true" outlineLevel="0" collapsed="false">
      <c r="A36" s="47" t="s">
        <v>56</v>
      </c>
      <c r="B36" s="27" t="n">
        <v>45</v>
      </c>
      <c r="C36" s="43"/>
      <c r="D36" s="48" t="s">
        <v>57</v>
      </c>
      <c r="E36" s="27" t="n">
        <v>55</v>
      </c>
    </row>
    <row r="37" s="49" customFormat="true" ht="15" hidden="false" customHeight="true" outlineLevel="0" collapsed="false">
      <c r="A37" s="47" t="s">
        <v>58</v>
      </c>
      <c r="B37" s="27" t="n">
        <v>3.90000009536743</v>
      </c>
      <c r="C37" s="43"/>
      <c r="D37" s="48" t="s">
        <v>59</v>
      </c>
      <c r="E37" s="27" t="n">
        <v>6.19999980926514</v>
      </c>
    </row>
    <row r="38" s="49" customFormat="true" ht="15" hidden="false" customHeight="true" outlineLevel="0" collapsed="false">
      <c r="A38" s="47" t="s">
        <v>60</v>
      </c>
      <c r="B38" s="27" t="n">
        <v>30</v>
      </c>
      <c r="C38" s="43"/>
      <c r="D38" s="48" t="s">
        <v>60</v>
      </c>
      <c r="E38" s="27" t="n">
        <v>15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2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4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0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2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5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3</v>
      </c>
      <c r="C84" s="43"/>
      <c r="D84" s="20" t="s">
        <v>98</v>
      </c>
      <c r="E84" s="54" t="n">
        <v>3</v>
      </c>
    </row>
    <row r="85" s="11" customFormat="true" ht="15" hidden="false" customHeight="false" outlineLevel="0" collapsed="false">
      <c r="A85" s="26" t="s">
        <v>99</v>
      </c>
      <c r="B85" s="54" t="n">
        <v>4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0.100000001490116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0.100000001490116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1.79999995231628</v>
      </c>
      <c r="E105" s="74" t="n">
        <v>4.09999990463257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str">
        <f aca="false">IF(A106="NEWCOD",IF(ISBLANK(G106),"renseigner le champ 'Nouveau taxon'",G106),VLOOKUP(A106,,2,FALSE()))</f>
        <v>Pleurosira laevis</v>
      </c>
      <c r="C106" s="72" t="str">
        <f aca="false">IF(A106="NEWCOD",IF(ISBLANK(H106),"NoCod",H106),VLOOKUP(A106,,4,FALSE()))</f>
        <v>NoCod</v>
      </c>
      <c r="D106" s="73" t="n">
        <v>2</v>
      </c>
      <c r="E106" s="74" t="n">
        <v>3</v>
      </c>
      <c r="F106" s="74" t="s">
        <v>115</v>
      </c>
      <c r="G106" s="77" t="s">
        <v>125</v>
      </c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2.59999990463257</v>
      </c>
      <c r="E107" s="74" t="n">
        <v>5.69999980926514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2.70000004768372</v>
      </c>
      <c r="E108" s="74" t="n">
        <v>1.89999997615814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19</v>
      </c>
      <c r="E109" s="74" t="n">
        <v>0</v>
      </c>
      <c r="F109" s="74" t="s">
        <v>129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