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6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'04034650'!$A$1:$O$82</definedName>
    <definedName function="false" hidden="false" localSheetId="0" name="Excel_BuiltIn__FilterDatabase" vbProcedure="false">'04034650'!$A$23:$J$84</definedName>
    <definedName function="false" hidden="false" localSheetId="0" name="NOM" vbProcedure="false">'04034650'!$H$1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<sst xmlns="http://schemas.openxmlformats.org/spreadsheetml/2006/main" count="109" uniqueCount="105">
  <si>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</si>
  <si>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</si>
  <si>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</si>
  <si>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</si>
  <si>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</si>
  <si>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le Bedat</t>
  </si>
  <si>
    <t xml:space="preserve">BEDAT à SAINT-LAURE</t>
  </si>
  <si>
    <t xml:space="preserve">04034650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</si>
  <si>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</si>
  <si>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</si>
  <si>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</si>
  <si>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</si>
  <si>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</si>
  <si>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</si>
  <si>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</si>
  <si>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</si>
  <si>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</si>
  <si>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</si>
  <si>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</si>
  <si>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</si>
  <si>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</si>
  <si>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</si>
  <si>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</si>
  <si>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</si>
  <si>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</si>
  <si>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</si>
  <si>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</si>
  <si>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</si>
  <si>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</si>
  <si>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</si>
  <si>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</si>
  <si>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</si>
  <si>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</si>
  <si>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</si>
  <si>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</si>
  <si>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</si>
  <si>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</si>
  <si>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</si>
  <si>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</si>
  <si>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</si>
  <si>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</si>
  <si>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</si>
  <si>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</si>
  <si>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</si>
  <si>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</si>
  <si>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</si>
  <si>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</si>
  <si>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</si>
  <si>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</si>
  <si>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</si>
  <si>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</si>
  <si>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</si>
  <si>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</si>
  <si>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</si>
  <si>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</si>
  <si>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</si>
  <si>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</si>
  <si>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</si>
  <si>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</si>
  <si>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(50,0352501529268 %)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</si>
  <si>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</si>
  <si>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</si>
  <si>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</si>
  <si>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</si>
  <si>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</si>
  <si>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</si>
  <si>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</si>
  <si>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</si>
  <si>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</si>
  <si>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</si>
  <si>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</si>
  <si>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</si>
  <si>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</si>
  <si>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</si>
  <si>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</si>
  <si>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</si>
  <si>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</si>
  <si>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</si>
  <si>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</si>
  <si>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ELONUT</t>
  </si>
  <si>
    <t xml:space="preserve">FISCRA</t>
  </si>
  <si>
    <t xml:space="preserve">SCRAUR</t>
  </si>
  <si>
    <t xml:space="preserve">MYRALT</t>
  </si>
  <si>
    <t xml:space="preserve">SOADUL</t>
  </si>
  <si>
    <t xml:space="preserve">PHAARU</t>
  </si>
  <si>
    <t xml:space="preserve">OEDSPX</t>
  </si>
  <si>
    <t xml:space="preserve">LYCEUR</t>
  </si>
  <si>
    <t xml:space="preserve">VERBEC</t>
  </si>
  <si>
    <t xml:space="preserve">AMBRIP</t>
  </si>
  <si>
    <t xml:space="preserve">LEMMIN</t>
  </si>
  <si>
    <t xml:space="preserve">LEMMIU</t>
  </si>
  <si>
    <t xml:space="preserve">IMPGLA</t>
  </si>
  <si>
    <t xml:space="preserve">CALOBT</t>
  </si>
  <si>
    <t xml:space="preserve">ZANPAL</t>
  </si>
  <si>
    <t xml:space="preserve">CLASPX</t>
  </si>
  <si>
    <t xml:space="preserve">VAUSPX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</si>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</sst>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8.12903225806452</v>
      </c>
      <c r="M5" s="52"/>
      <c r="N5" s="53" t="s">
        <v>16</v>
      </c>
      <c r="O5" s="54" t="n">
        <v>7.55555555555556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25</v>
      </c>
      <c r="C7" s="66" t="n">
        <v>75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45</v>
      </c>
      <c r="C9" s="86" t="n">
        <v>40</v>
      </c>
      <c r="D9" s="87"/>
      <c r="E9" s="87"/>
      <c r="F9" s="88" t="n">
        <f aca="false">($B9*$B$7+$C9*$C$7)/100</f>
        <v>41.25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50.3600000105798</v>
      </c>
      <c r="C20" s="165" t="n">
        <f aca="false">SUM(C23:C82)</f>
        <v>49.9270002003759</v>
      </c>
      <c r="D20" s="166"/>
      <c r="E20" s="167" t="s">
        <v>53</v>
      </c>
      <c r="F20" s="168" t="n">
        <f aca="false">($B20*$B$7+$C20*$C$7)/100</f>
        <v>50.0352501529269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12.590000002645</v>
      </c>
      <c r="C21" s="178" t="n">
        <f aca="false">C20*C7/100</f>
        <v>37.4452501502819</v>
      </c>
      <c r="D21" s="110" t="str">
        <f aca="false">IF(F21=0,"",IF((ABS(F21-F19))&gt;(0.2*F21),CONCATENATE(" rec. par taxa (",F21," %) supérieur à 20 % !"),""))</f>
        <v> rec. par taxa (50,0352501529269 %)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50.0352501529269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0.00749999983236194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ELONUT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0.00749999983236194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0.00749999983236194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SCRAUR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0.00749999983236194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MYRALT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0.00749999983236194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SOADUL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0.00749999983236194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PHAARU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0.00749999983236194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OEDSPX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0.00749999983236194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LYCEUR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</v>
      </c>
      <c r="C31" s="222" t="n">
        <v>0.100000001490116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0.0750000011175871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VERBEC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AMBRIP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0.200000002980232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0.152500002179295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LEMMIN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LEMMIU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0.00249999994412065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IMPGLA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0.0199999995529652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0.0124999997206032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CALOBT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0.300000011920929</v>
      </c>
      <c r="C37" s="222" t="n">
        <v>1.5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1.20000000298023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ZANPAL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13.75</v>
      </c>
      <c r="C38" s="222" t="n">
        <v>8.12899971008301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9.53424978256226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CLASPX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16.25</v>
      </c>
      <c r="C39" s="222" t="n">
        <v>9.87800025939941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11.4710001945496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VAUSPX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16</v>
      </c>
      <c r="B40" s="221" t="n">
        <v>20</v>
      </c>
      <c r="C40" s="222" t="n">
        <v>30.0100002288818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27.5075001716614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RANPEE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Bedat</v>
      </c>
      <c r="B84" s="256" t="str">
        <f aca="false">C3</f>
        <v>BEDAT à SAINT-LAURE</v>
      </c>
      <c r="C84" s="257" t="n">
        <f aca="false">A4</f>
        <v>41456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50.0352501529269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ELONUT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