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675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'04041675'!$A$1:$O$82</definedName>
    <definedName function="false" hidden="false" localSheetId="0" name="Excel_BuiltIn__FilterDatabase" vbProcedure="false">'04041675'!$A$23:$J$84</definedName>
    <definedName function="false" hidden="false" localSheetId="0" name="NOM" vbProcedure="false">'04041675'!$H$1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<sst xmlns="http://schemas.openxmlformats.org/spreadsheetml/2006/main" count="107" uniqueCount="103">
  <si>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</si>
  <si>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</si>
  <si>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</si>
  <si>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</si>
  <si>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</si>
  <si>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Sioule</t>
  </si>
  <si>
    <t xml:space="preserve">SIOULE à MAZAYE</t>
  </si>
  <si>
    <t xml:space="preserve">04041675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</si>
  <si>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</si>
  <si>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</si>
  <si>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</si>
  <si>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</si>
  <si>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</si>
  <si>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</si>
  <si>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</si>
  <si>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</si>
  <si>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</si>
  <si>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</si>
  <si>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</si>
  <si>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</si>
  <si>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</si>
  <si>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</si>
  <si>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</si>
  <si>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</si>
  <si>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</si>
  <si>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</si>
  <si>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</si>
  <si>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</si>
  <si>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</si>
  <si>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</si>
  <si>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</si>
  <si>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</si>
  <si>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</si>
  <si>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</si>
  <si>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</si>
  <si>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</si>
  <si>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</si>
  <si>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</si>
  <si>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</si>
  <si>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</si>
  <si>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</si>
  <si>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</si>
  <si>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</si>
  <si>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</si>
  <si>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</si>
  <si>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</si>
  <si>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</si>
  <si>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</si>
  <si>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</si>
  <si>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</si>
  <si>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</si>
  <si>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</si>
  <si>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</si>
  <si>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</si>
  <si>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</si>
  <si>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</si>
  <si>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</si>
  <si>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</si>
  <si>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(3,30000000633299 %)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</si>
  <si>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</si>
  <si>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</si>
  <si>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</si>
  <si>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</si>
  <si>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</si>
  <si>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</si>
  <si>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</si>
  <si>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</si>
  <si>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</si>
  <si>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</si>
  <si>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</si>
  <si>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</si>
  <si>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</si>
  <si>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</si>
  <si>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</si>
  <si>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</si>
  <si>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</si>
  <si>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</si>
  <si>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</si>
  <si>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PHAARU</t>
  </si>
  <si>
    <t xml:space="preserve">AMBFLU</t>
  </si>
  <si>
    <t xml:space="preserve">Newcod</t>
  </si>
  <si>
    <t xml:space="preserve">Paralemanea sp.</t>
  </si>
  <si>
    <t xml:space="preserve">AUDSPX</t>
  </si>
  <si>
    <t xml:space="preserve">AMBRIP</t>
  </si>
  <si>
    <t xml:space="preserve">PHOSPX</t>
  </si>
  <si>
    <t xml:space="preserve">FONANT</t>
  </si>
  <si>
    <t xml:space="preserve">IRIPSE</t>
  </si>
  <si>
    <t xml:space="preserve">POTCRI</t>
  </si>
  <si>
    <t xml:space="preserve">BRARIV</t>
  </si>
  <si>
    <t xml:space="preserve">NOSSPX</t>
  </si>
  <si>
    <t xml:space="preserve">FONSQU</t>
  </si>
  <si>
    <t xml:space="preserve">HILSPX</t>
  </si>
  <si>
    <t xml:space="preserve">RHYRIP</t>
  </si>
  <si>
    <t xml:space="preserve">RANPEE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</si>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</sst>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41806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12.8</v>
      </c>
      <c r="M5" s="52"/>
      <c r="N5" s="53" t="s">
        <v>16</v>
      </c>
      <c r="O5" s="54" t="n">
        <v>12.4117647058824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3</v>
      </c>
      <c r="C9" s="86"/>
      <c r="D9" s="87"/>
      <c r="E9" s="87"/>
      <c r="F9" s="88" t="n">
        <f aca="false">($B9*$B$7+$C9*$C$7)/100</f>
        <v>3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16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3.30000000633299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3.30000000633299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3.30000000633299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(3,30000000633299 %)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3.30000000633299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PHAARU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AMBFLU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>No</v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Newcod</v>
      </c>
      <c r="Z25" s="9" t="str">
        <f aca="false">IF(ISERROR(MATCH(A25,,0)),IF(ISERROR(MATCH(A25,,0)),"",(MATCH(A25,,0))),(MATCH(A25,,0)))</f>
        <v/>
      </c>
      <c r="AA25" s="218"/>
      <c r="AB25" s="220" t="s">
        <v>81</v>
      </c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AUDSPX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AMBRIP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PHOSPX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FONANT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IRIPSE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POTCRI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0.100000001490116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0.100000001490116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BRARIV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0.100000001490116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0.100000001490116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NOSSPX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0.100000001490116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0.100000001490116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FONSQU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0.100000001490116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0.100000001490116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HILSPX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0.800000011920929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0.800000011920929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RHYRIP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1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1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RANPEE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16</v>
      </c>
      <c r="B38" s="221" t="n">
        <v>1.00999999046326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1.00999999046326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CHIPOL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Sioule</v>
      </c>
      <c r="B84" s="256" t="str">
        <f aca="false">C3</f>
        <v>SIOULE à MAZAYE</v>
      </c>
      <c r="C84" s="257" t="n">
        <f aca="false">A4</f>
        <v>41806</v>
      </c>
      <c r="D84" s="258" t="str">
        <f aca="false">IF(ISERROR(SUM($T$23:$T$82)/SUM($U$23:$U$82)),"",SUM($T$23:$T$82)/SUM($U$23:$U$82))</f>
        <v/>
      </c>
      <c r="E84" s="259" t="n">
        <f aca="false">N13</f>
        <v>16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3.30000000633299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95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99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102</v>
      </c>
      <c r="R93" s="9"/>
      <c r="S93" s="215" t="str">
        <f aca="false">INDEX($A$23:$A$82,$S$92)</f>
        <v>PHAARU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5">
    <cfRule type="expression" priority="28" aboveAverage="0" equalAverage="0" bottom="0" percent="0" rank="0" text="" dxfId="26">
      <formula>ISTEXT($E25)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2024-04-16T07:16:37Z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