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<sst xmlns="http://schemas.openxmlformats.org/spreadsheetml/2006/main" count="168" uniqueCount="103">
  <si>
    <t xml:space="preserve">Relevés floristiques aquatiques - IBMR</t>
  </si>
  <si>
    <t xml:space="preserve">AQUABIO</t>
  </si>
  <si>
    <t xml:space="preserve">Pierre PETITCOLIN, Rémy MARCEL</t>
  </si>
  <si>
    <t xml:space="preserve">la Sioule</t>
  </si>
  <si>
    <t xml:space="preserve">SIOULE À MAZAYE</t>
  </si>
  <si>
    <t xml:space="preserve">04041675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</si>
  <si>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</si>
  <si>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</si>
  <si>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</si>
  <si>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</si>
  <si>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</si>
  <si>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</si>
  <si>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</si>
  <si>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</si>
  <si>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</si>
  <si>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</si>
  <si>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</si>
  <si>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</si>
  <si>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</si>
  <si>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</si>
  <si>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</si>
  <si>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</si>
  <si>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</si>
  <si>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</si>
  <si>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</si>
  <si>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</si>
  <si>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</si>
  <si>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</si>
  <si>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</si>
  <si>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</si>
  <si>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</si>
  <si>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</si>
  <si>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</si>
  <si>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</si>
  <si>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</si>
  <si>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</si>
  <si>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</si>
  <si>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</si>
  <si>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</si>
  <si>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</si>
  <si>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</si>
  <si>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</si>
  <si>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</si>
  <si>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</si>
  <si>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</si>
  <si>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</si>
  <si>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</si>
  <si>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</si>
  <si>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</si>
  <si>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</si>
  <si>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</si>
  <si>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</si>
  <si>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</si>
  <si>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</si>
  <si>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</si>
  <si>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</si>
  <si>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</si>
  <si>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</si>
  <si>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</si>
  <si>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</si>
  <si>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</si>
  <si>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</si>
  <si>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</si>
  <si>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</si>
  <si>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</si>
  <si>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</si>
  <si>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</si>
  <si>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</si>
  <si>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</si>
  <si>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</si>
  <si>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</si>
  <si>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</si>
  <si>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</si>
  <si>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</si>
  <si>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</si>
  <si>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</si>
  <si>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</si>
  <si>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</si>
  <si>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</si>
  <si>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</si>
  <si>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NOSSPX</t>
  </si>
  <si>
    <t xml:space="preserve">FONANT</t>
  </si>
  <si>
    <t xml:space="preserve">IRIPSE</t>
  </si>
  <si>
    <t xml:space="preserve">PHAARU</t>
  </si>
  <si>
    <t xml:space="preserve">HYAFLU</t>
  </si>
  <si>
    <t xml:space="preserve">CALHAM</t>
  </si>
  <si>
    <t xml:space="preserve">RANPEU</t>
  </si>
  <si>
    <t xml:space="preserve">RHYRIP</t>
  </si>
  <si>
    <t xml:space="preserve">AUDSPX</t>
  </si>
  <si>
    <t xml:space="preserve">PHOSPX</t>
  </si>
  <si>
    <t xml:space="preserve">BRARIV</t>
  </si>
  <si>
    <t xml:space="preserve">CHIPOL</t>
  </si>
  <si>
    <t xml:space="preserve">HILSPX</t>
  </si>
  <si>
    <t xml:space="preserve">EQUARV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</si>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</sst>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12.7142857142857</v>
      </c>
      <c r="N5" s="48"/>
      <c r="O5" s="49" t="s">
        <v>15</v>
      </c>
      <c r="P5" s="50" t="n">
        <v>12.0344827586207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34</v>
      </c>
      <c r="C7" s="66" t="n">
        <v>66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1.70000004768372</v>
      </c>
      <c r="C9" s="66" t="n">
        <v>1.70000004768372</v>
      </c>
      <c r="D9" s="82"/>
      <c r="E9" s="82"/>
      <c r="F9" s="83" t="n">
        <f aca="false">($B9*$B$7+$C9*$C$7)/100</f>
        <v>1.70000004768372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1.75999999418855</v>
      </c>
      <c r="C20" s="155" t="n">
        <f aca="false">SUM(C23:C82)</f>
        <v>1.83000003732741</v>
      </c>
      <c r="D20" s="156"/>
      <c r="E20" s="157" t="s">
        <v>52</v>
      </c>
      <c r="F20" s="158" t="n">
        <f aca="false">($B20*$B$7+$C20*$C$7)/100</f>
        <v>1.8062000226602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0.598399998024106</v>
      </c>
      <c r="C21" s="166" t="n">
        <f aca="false">C20*C7/100</f>
        <v>1.20780002463609</v>
      </c>
      <c r="D21" s="167" t="s">
        <v>55</v>
      </c>
      <c r="E21" s="168"/>
      <c r="F21" s="169" t="n">
        <f aca="false">B21+C21</f>
        <v>1.8062000226602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0.0065999998524785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0.0065999998524785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NOSSPX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0.0065999998524785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0.0065999998524785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IRIPSE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0.200000002980232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0.135400001890957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0.0199999995529652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0.013199999704957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HYAFLU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0.0065999998524785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CALHAM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0.800000011920929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0.528000007867813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0.5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0.176599999852479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AUDSPX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0.00339999992400408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BRARIV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0.699999988079071</v>
      </c>
      <c r="C36" s="212" t="n">
        <v>0.600000023841858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0.63400001168251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0.100000001490116</v>
      </c>
      <c r="C37" s="212" t="n">
        <v>0.100000001490116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0.100000001490116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15</v>
      </c>
      <c r="B38" s="211" t="n">
        <v>0.400000005960465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0.142600001879036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FONSQU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0.0065999998524785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EQUARV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0.00339999992400408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PAASPX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1.8062000226602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MAZAYE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1.8062000226602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99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102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