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" sheetId="1" state="visible" r:id="rId3"/>
  </sheets>
  <definedNames>
    <definedName function="false" hidden="false" localSheetId="0" name="_xlnm.Print_Area" vbProcedure="false">'04041750'!$A$1:$Q$82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<sst xmlns="http://schemas.openxmlformats.org/spreadsheetml/2006/main" count="175" uniqueCount="110">
  <si>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</si>
  <si>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</si>
  <si>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</si>
  <si>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</si>
  <si>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le Sioulet</t>
  </si>
  <si>
    <t xml:space="preserve">SIOULET À COMBRAILLES</t>
  </si>
  <si>
    <t xml:space="preserve">04041750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</si>
  <si>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</si>
  <si>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</si>
  <si>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</si>
  <si>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</si>
  <si>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</si>
  <si>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</si>
  <si>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</si>
  <si>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</si>
  <si>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</si>
  <si>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</si>
  <si>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</si>
  <si>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</si>
  <si>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</si>
  <si>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</si>
  <si>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</si>
  <si>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</si>
  <si>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</si>
  <si>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</si>
  <si>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</si>
  <si>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</si>
  <si>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</si>
  <si>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</si>
  <si>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</si>
  <si>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</si>
  <si>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</si>
  <si>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</si>
  <si>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</si>
  <si>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</si>
  <si>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</si>
  <si>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</si>
  <si>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</si>
  <si>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</si>
  <si>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</si>
  <si>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</si>
  <si>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</si>
  <si>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</si>
  <si>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</si>
  <si>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</si>
  <si>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</si>
  <si>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</si>
  <si>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</si>
  <si>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</si>
  <si>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</si>
  <si>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</si>
  <si>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</si>
  <si>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</si>
  <si>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</si>
  <si>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</si>
  <si>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</si>
  <si>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</si>
  <si>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</si>
  <si>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</si>
  <si>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</si>
  <si>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</si>
  <si>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</si>
  <si>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</si>
  <si>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</si>
  <si>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</si>
  <si>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</si>
  <si>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</si>
  <si>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</si>
  <si>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</si>
  <si>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</si>
  <si>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</si>
  <si>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</si>
  <si>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</si>
  <si>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</si>
  <si>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</si>
  <si>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</si>
  <si>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</si>
  <si>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</si>
  <si>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</si>
  <si>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</si>
  <si>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OEDSPX</t>
  </si>
  <si>
    <t xml:space="preserve">NOSSPX</t>
  </si>
  <si>
    <t xml:space="preserve">MELSPX</t>
  </si>
  <si>
    <t xml:space="preserve">PHAARU</t>
  </si>
  <si>
    <t xml:space="preserve">SCISYL</t>
  </si>
  <si>
    <t xml:space="preserve">HYAFLU</t>
  </si>
  <si>
    <t xml:space="preserve">OSCSPX</t>
  </si>
  <si>
    <t xml:space="preserve">FISCRA</t>
  </si>
  <si>
    <t xml:space="preserve">RANPEU</t>
  </si>
  <si>
    <t xml:space="preserve">RHYRIP</t>
  </si>
  <si>
    <t xml:space="preserve">PHOSPX</t>
  </si>
  <si>
    <t xml:space="preserve">GLYFLU</t>
  </si>
  <si>
    <t xml:space="preserve">CHIPOL</t>
  </si>
  <si>
    <t xml:space="preserve">LEASPX</t>
  </si>
  <si>
    <t xml:space="preserve">DERWEB</t>
  </si>
  <si>
    <t xml:space="preserve">SCAUND</t>
  </si>
  <si>
    <t xml:space="preserve">CRAFIL</t>
  </si>
  <si>
    <t xml:space="preserve">EURSPX</t>
  </si>
  <si>
    <t xml:space="preserve">JUNEFF</t>
  </si>
  <si>
    <t xml:space="preserve">MENSPX</t>
  </si>
  <si>
    <t xml:space="preserve">PLESPX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</si>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</sst>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42220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13.2439024390244</v>
      </c>
      <c r="N5" s="48"/>
      <c r="O5" s="49" t="s">
        <v>16</v>
      </c>
      <c r="P5" s="50" t="n">
        <v>12.7714285714286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50</v>
      </c>
      <c r="C7" s="66" t="n">
        <v>50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16.2999992370605</v>
      </c>
      <c r="C9" s="66" t="n">
        <v>1.10000002384186</v>
      </c>
      <c r="D9" s="82"/>
      <c r="E9" s="82"/>
      <c r="F9" s="83" t="n">
        <f aca="false">($B9*$B$7+$C9*$C$7)/100</f>
        <v>8.6999996304512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16.4322222014889</v>
      </c>
      <c r="C20" s="155" t="n">
        <f aca="false">SUM(C23:C62)</f>
        <v>1.16999998968095</v>
      </c>
      <c r="D20" s="156"/>
      <c r="E20" s="157" t="s">
        <v>53</v>
      </c>
      <c r="F20" s="158" t="n">
        <f aca="false">($B20*$B$7+$C20*$C$7)/100</f>
        <v>8.80111109558493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8.21611110074446</v>
      </c>
      <c r="C21" s="166" t="n">
        <f aca="false">C20*C7/100</f>
        <v>0.584999994840473</v>
      </c>
      <c r="D21" s="167" t="s">
        <v>56</v>
      </c>
      <c r="E21" s="168"/>
      <c r="F21" s="169" t="n">
        <f aca="false">B21+C21</f>
        <v>8.80111109558493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0.00499999988824129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0.0122221997007728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0.00611109985038638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0.100000001490116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0.0550000006332994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NOSSPX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0.41499999165535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0.212499995715916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0.00499999988824129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PHAARU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0.00499999988824129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SCISYL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0.0199999995529652</v>
      </c>
      <c r="C29" s="212" t="n">
        <v>0.0199999995529652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0.0199999995529652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HYAFLU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0.0149999996647239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0.0124999997206032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OSCSPX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16</v>
      </c>
      <c r="C32" s="212" t="n">
        <v>0.5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8.25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0.00499999988824129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0.00499999988824129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GLYFLU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0.100000001490116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0.0550000006332994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0.00499999988824129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LEASPX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0.00499999988824129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DERWEB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16</v>
      </c>
      <c r="B39" s="211" t="n">
        <v>0.100000001490116</v>
      </c>
      <c r="C39" s="212" t="n">
        <v>0.100000001490116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0.100000001490116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FONSQU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0.00499999988824129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SCAUND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0.00499999988824129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CRAFIL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0.00499999988824129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EURSPX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0.00499999988824129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JUNEFF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99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0.00499999988824129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MENSPX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100</v>
      </c>
      <c r="B45" s="211" t="n">
        <v>0.00999999977648258</v>
      </c>
      <c r="C45" s="212" t="n">
        <v>0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0.00499999988824129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PLESPX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101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0.00499999988824129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RANREP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8.80111109558493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Sioulet</v>
      </c>
      <c r="B84" s="175" t="str">
        <f aca="false">C3</f>
        <v>SIOULET À COMBRAILLES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8.80111109558493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