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<sst xmlns="http://schemas.openxmlformats.org/spreadsheetml/2006/main" count="623" uniqueCount="140">
  <si>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</si>
  <si>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</si>
  <si>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</si>
  <si>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</si>
  <si>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</si>
  <si>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</si>
  <si>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</si>
  <si>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</si>
  <si>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Anaelle BERNARD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</si>
  <si>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</si>
  <si>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</si>
  <si>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</si>
  <si>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</si>
  <si>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04041750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</si>
  <si>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</si>
  <si>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</si>
  <si>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</si>
  <si>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SIOULET</t>
  </si>
  <si>
    <t xml:space="preserve">NOM_PRELEV_DETERM</t>
  </si>
  <si>
    <t xml:space="preserve">AQUABIO</t>
  </si>
  <si>
    <t xml:space="preserve">LB_STATION</t>
  </si>
  <si>
    <t xml:space="preserve">SIOULET A COMBRAILLES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</si>
  <si>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</si>
  <si>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</si>
  <si>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</si>
  <si>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</si>
  <si>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IBMR190-01376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</si>
  <si>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</si>
  <si>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</si>
  <si>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</si>
  <si>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</si>
  <si>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</si>
  <si>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</si>
  <si>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</si>
  <si>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</si>
  <si>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</si>
  <si>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</si>
  <si>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</si>
  <si>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</si>
  <si>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</si>
  <si>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</si>
  <si>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</si>
  <si>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</si>
  <si>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</si>
  <si>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</si>
  <si>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</si>
  <si>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</si>
  <si>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</si>
  <si>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</si>
  <si>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</si>
  <si>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</si>
  <si>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</si>
  <si>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</si>
  <si>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</si>
  <si>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</si>
  <si>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</si>
  <si>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</si>
  <si>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</si>
  <si>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</si>
  <si>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</si>
  <si>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</si>
  <si>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</si>
  <si>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</si>
  <si>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</si>
  <si>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</si>
  <si>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</si>
  <si>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</si>
  <si>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</si>
  <si>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</si>
  <si>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</si>
  <si>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</si>
  <si>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</si>
  <si>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</si>
  <si>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</si>
  <si>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</si>
  <si>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</si>
  <si>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</si>
  <si>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</si>
  <si>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</si>
  <si>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</si>
  <si>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</si>
  <si>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</si>
  <si>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</si>
  <si>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</si>
  <si>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</si>
  <si>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</si>
  <si>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</si>
  <si>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</si>
  <si>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</si>
  <si>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</si>
  <si>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</si>
  <si>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</si>
  <si>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</si>
  <si>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</si>
  <si>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</si>
  <si>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</si>
  <si>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</si>
  <si>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</si>
  <si>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</si>
  <si>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</si>
  <si>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</si>
  <si>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</si>
  <si>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</si>
  <si>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</si>
  <si>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</si>
  <si>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</si>
  <si>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</si>
  <si>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</si>
  <si>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</si>
  <si>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</si>
  <si>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</si>
  <si>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</si>
  <si>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</si>
  <si>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</si>
  <si>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TEUSCO</t>
  </si>
  <si>
    <t xml:space="preserve">-</t>
  </si>
  <si>
    <t xml:space="preserve">MENAQU</t>
  </si>
  <si>
    <t xml:space="preserve">NEWCOD</t>
  </si>
  <si>
    <t xml:space="preserve">Caryophyllaceae</t>
  </si>
  <si>
    <t xml:space="preserve">LOTPED</t>
  </si>
  <si>
    <t xml:space="preserve">EPIHIR</t>
  </si>
  <si>
    <t xml:space="preserve">IRIPSE</t>
  </si>
  <si>
    <t xml:space="preserve">JUNEFF</t>
  </si>
  <si>
    <t xml:space="preserve">RANREP</t>
  </si>
  <si>
    <t xml:space="preserve">RANFLA</t>
  </si>
  <si>
    <t xml:space="preserve">GLYFLU</t>
  </si>
  <si>
    <t xml:space="preserve">GALPAL</t>
  </si>
  <si>
    <t xml:space="preserve">CARVES</t>
  </si>
  <si>
    <t xml:space="preserve">oui</t>
  </si>
  <si>
    <t xml:space="preserve">RHYRIP</t>
  </si>
  <si>
    <t xml:space="preserve">HYAFLU</t>
  </si>
  <si>
    <t xml:space="preserve">LYCEUR</t>
  </si>
  <si>
    <t xml:space="preserve">CHIPOL</t>
  </si>
  <si>
    <t xml:space="preserve">PHAARU</t>
  </si>
  <si>
    <t xml:space="preserve">FISCRA</t>
  </si>
  <si>
    <t xml:space="preserve">AGRSTO</t>
  </si>
  <si>
    <t xml:space="preserve">FONSQU</t>
  </si>
  <si>
    <t xml:space="preserve">OEDSPX</t>
  </si>
  <si>
    <t xml:space="preserve">SPISPX</t>
  </si>
  <si>
    <t xml:space="preserve">MELSPX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</si>
</sst>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670373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43720</v>
      </c>
      <c r="D11" s="20" t="s">
        <v>24</v>
      </c>
      <c r="E11" s="23" t="n">
        <v>6525172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670353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6525275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670373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6525172</v>
      </c>
    </row>
    <row r="19" customFormat="false" ht="15" hidden="false" customHeight="false" outlineLevel="0" collapsed="false">
      <c r="A19" s="26" t="s">
        <v>37</v>
      </c>
      <c r="B19" s="32" t="n">
        <v>618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10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42</v>
      </c>
      <c r="D35" s="45" t="s">
        <v>55</v>
      </c>
      <c r="E35" s="46" t="n">
        <v>58</v>
      </c>
    </row>
    <row r="36" s="49" customFormat="true" ht="15" hidden="false" customHeight="true" outlineLevel="0" collapsed="false">
      <c r="A36" s="47" t="s">
        <v>56</v>
      </c>
      <c r="B36" s="27" t="n">
        <v>34</v>
      </c>
      <c r="C36" s="43"/>
      <c r="D36" s="48" t="s">
        <v>57</v>
      </c>
      <c r="E36" s="27" t="n">
        <v>66</v>
      </c>
    </row>
    <row r="37" s="49" customFormat="true" ht="15" hidden="false" customHeight="true" outlineLevel="0" collapsed="false">
      <c r="A37" s="47" t="s">
        <v>58</v>
      </c>
      <c r="B37" s="27" t="n">
        <v>12.8000001907349</v>
      </c>
      <c r="C37" s="43"/>
      <c r="D37" s="48" t="s">
        <v>59</v>
      </c>
      <c r="E37" s="27" t="n">
        <v>9.10000038146973</v>
      </c>
    </row>
    <row r="38" s="49" customFormat="true" ht="15" hidden="false" customHeight="true" outlineLevel="0" collapsed="false">
      <c r="A38" s="47" t="s">
        <v>60</v>
      </c>
      <c r="B38" s="27" t="n">
        <v>30</v>
      </c>
      <c r="C38" s="43"/>
      <c r="D38" s="48" t="s">
        <v>60</v>
      </c>
      <c r="E38" s="27" t="n">
        <v>16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4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4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4</v>
      </c>
    </row>
    <row r="58" s="11" customFormat="true" ht="15" hidden="false" customHeight="false" outlineLevel="0" collapsed="false">
      <c r="A58" s="26" t="s">
        <v>78</v>
      </c>
      <c r="B58" s="54" t="n">
        <v>3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1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2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4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4</v>
      </c>
      <c r="C73" s="43"/>
      <c r="D73" s="13" t="s">
        <v>89</v>
      </c>
      <c r="E73" s="53" t="n">
        <v>4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1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str">
        <f aca="false">IF(A99="NEWCOD",IF(ISBLANK(G99),"renseigner le champ 'Nouveau taxon'",G99),VLOOKUP(A99,,2,FALSE()))</f>
        <v>Caryophyllaceae</v>
      </c>
      <c r="C99" s="72" t="n">
        <f aca="false">IF(A99="NEWCOD",IF(ISBLANK(H99),"NoCod",H99),VLOOKUP(A99,,4,FALSE()))</f>
        <v>1708</v>
      </c>
      <c r="D99" s="73" t="n">
        <v>0</v>
      </c>
      <c r="E99" s="74" t="n">
        <v>0.00999999977648258</v>
      </c>
      <c r="F99" s="74" t="s">
        <v>115</v>
      </c>
      <c r="G99" s="77" t="s">
        <v>118</v>
      </c>
      <c r="H99" s="78" t="n">
        <v>1708</v>
      </c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</v>
      </c>
      <c r="E105" s="74" t="n">
        <v>0.0199999995529652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</v>
      </c>
      <c r="E108" s="74" t="n">
        <v>0.00999999977648258</v>
      </c>
      <c r="F108" s="74" t="s">
        <v>128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0.00999999977648258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0.00999999977648258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132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0.00999999977648258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133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0.00999999977648258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134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0.00999999977648258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135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0.00999999977648258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136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0.5</v>
      </c>
      <c r="E116" s="74" t="n">
        <v>3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 t="s">
        <v>137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6.69999980926514</v>
      </c>
      <c r="E117" s="74" t="n">
        <v>1.60000002384186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138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6.69999980926514</v>
      </c>
      <c r="E118" s="74" t="n">
        <v>9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 t="s">
        <v>139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17</v>
      </c>
      <c r="E119" s="74" t="n">
        <v>2.5</v>
      </c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