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5" sheetId="1" state="visible" r:id="rId3"/>
  </sheets>
  <definedNames>
    <definedName function="false" hidden="false" localSheetId="0" name="_xlnm.Print_Area" vbProcedure="false">'04041755'!$A$1:$Q$82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<sst xmlns="http://schemas.openxmlformats.org/spreadsheetml/2006/main" count="167" uniqueCount="102">
  <si>
    <t xml:space="preserve">Relevés floristiques aquatiques - IBMR</t>
  </si>
  <si>
    <t xml:space="preserve">AQUABIO</t>
  </si>
  <si>
    <t xml:space="preserve">Nicolas CONDUCHE, Rémy MARCEL</t>
  </si>
  <si>
    <t xml:space="preserve">le Létrade</t>
  </si>
  <si>
    <t xml:space="preserve">RAU DE LETRADE À SAINT-AVIT</t>
  </si>
  <si>
    <t xml:space="preserve">04041755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</si>
  <si>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</si>
  <si>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</si>
  <si>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</si>
  <si>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</si>
  <si>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</si>
  <si>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</si>
  <si>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</si>
  <si>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</si>
  <si>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</si>
  <si>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IRIPSE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</si>
  <si>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</si>
  <si>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</si>
  <si>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</si>
  <si>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</si>
  <si>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</si>
  <si>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</si>
  <si>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</si>
  <si>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</si>
  <si>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</si>
  <si>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</si>
  <si>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</si>
  <si>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</si>
  <si>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</si>
  <si>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</si>
  <si>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</si>
  <si>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</si>
  <si>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</si>
  <si>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</si>
  <si>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</si>
  <si>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</si>
  <si>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</si>
  <si>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</si>
  <si>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</si>
  <si>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</si>
  <si>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</si>
  <si>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</si>
  <si>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</si>
  <si>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</si>
  <si>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</si>
  <si>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</si>
  <si>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</si>
  <si>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</si>
  <si>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</si>
  <si>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</si>
  <si>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</si>
  <si>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</si>
  <si>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</si>
  <si>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</si>
  <si>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</si>
  <si>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</si>
  <si>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</si>
  <si>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</si>
  <si>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</si>
  <si>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</si>
  <si>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</si>
  <si>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</si>
  <si>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</si>
  <si>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</si>
  <si>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</si>
  <si>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</si>
  <si>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</si>
  <si>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</si>
  <si>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</si>
  <si>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</si>
  <si>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</si>
  <si>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</si>
  <si>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</si>
  <si>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</si>
  <si>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</si>
  <si>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</si>
  <si>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</si>
  <si>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</si>
  <si>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</si>
  <si>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</si>
  <si>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OEDSPX</t>
  </si>
  <si>
    <t xml:space="preserve">AGRSTO</t>
  </si>
  <si>
    <t xml:space="preserve">FONANT</t>
  </si>
  <si>
    <t xml:space="preserve">PHAARU</t>
  </si>
  <si>
    <t xml:space="preserve">SCISYL</t>
  </si>
  <si>
    <t xml:space="preserve">SPAERE</t>
  </si>
  <si>
    <t xml:space="preserve">HYAFLU</t>
  </si>
  <si>
    <t xml:space="preserve">FISCRA</t>
  </si>
  <si>
    <t xml:space="preserve">MICSPX</t>
  </si>
  <si>
    <t xml:space="preserve">AUDSPX</t>
  </si>
  <si>
    <t xml:space="preserve">GLYFLU</t>
  </si>
  <si>
    <t xml:space="preserve">JUNEFF</t>
  </si>
  <si>
    <t xml:space="preserve">LYSVUL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</si>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</sst>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42570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</v>
      </c>
      <c r="N5" s="48"/>
      <c r="O5" s="49" t="s">
        <v>15</v>
      </c>
      <c r="P5" s="50" t="n">
        <v>10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46</v>
      </c>
      <c r="C7" s="66" t="n">
        <v>54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8.39999961853027</v>
      </c>
      <c r="C9" s="66" t="n">
        <v>5.59999990463257</v>
      </c>
      <c r="D9" s="82"/>
      <c r="E9" s="82"/>
      <c r="F9" s="83" t="n">
        <f aca="false">($B9*$B$7+$C9*$C$7)/100</f>
        <v>6.88799977302551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8.48000001162291</v>
      </c>
      <c r="C20" s="155" t="n">
        <f aca="false">SUM(C23:C82)</f>
        <v>5.77000000141561</v>
      </c>
      <c r="D20" s="156"/>
      <c r="E20" s="157" t="s">
        <v>52</v>
      </c>
      <c r="F20" s="158" t="n">
        <f aca="false">($B20*$B$7+$C20*$C$7)/100</f>
        <v>7.01660000611097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3.90080000534654</v>
      </c>
      <c r="C21" s="166" t="n">
        <f aca="false">C20*C7/100</f>
        <v>3.11580000076443</v>
      </c>
      <c r="D21" s="167" t="s">
        <v>55</v>
      </c>
      <c r="E21" s="168"/>
      <c r="F21" s="169" t="n">
        <f aca="false">B21+C21</f>
        <v>7.01660000611097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0.00459999989718199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0.00459999989718199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0.00539999987930059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AGRSTO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0.800000011920929</v>
      </c>
      <c r="C27" s="212" t="n">
        <v>0.100000001490116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0.42200000628829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FONANT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5</v>
      </c>
      <c r="C28" s="212" t="n">
        <v>4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4.46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IRIPSE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0.5</v>
      </c>
      <c r="C29" s="212" t="n">
        <v>0.5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0.00459999989718199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SCISYL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2</v>
      </c>
      <c r="C31" s="212" t="n">
        <v>1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1.46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SPAERE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0.00459999989718199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HYAFLU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0.100000001490116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0.051400000564754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FISCRA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0.00459999989718199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MICSPX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AUDSPX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0.00539999987930059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GLYFLU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0.00999999977648258</v>
      </c>
      <c r="C37" s="212" t="n">
        <v>0.100000001490116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0.0586000007018447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JUNEFF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0.00539999987930059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LYSVUL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0.00539999987930059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RANREP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7.01660000611097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Létrade</v>
      </c>
      <c r="B84" s="175" t="str">
        <f aca="false">C3</f>
        <v>RAU DE LETRADE À SAINT-AVIT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7.01660000611097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98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101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