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80" sheetId="1" state="visible" r:id="rId3"/>
  </sheets>
  <definedNames>
    <definedName function="false" hidden="false" localSheetId="0" name="_xlnm.Print_Area" vbProcedure="false">'04041780'!$A$1:$Q$82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<sst xmlns="http://schemas.openxmlformats.org/spreadsheetml/2006/main" count="172" uniqueCount="108">
  <si>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</si>
  <si>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</si>
  <si>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</si>
  <si>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</si>
  <si>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Sioule</t>
  </si>
  <si>
    <t xml:space="preserve">SIOULE À LISSEUIL</t>
  </si>
  <si>
    <t xml:space="preserve">04041780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</si>
  <si>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</si>
  <si>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</si>
  <si>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</si>
  <si>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</si>
  <si>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</si>
  <si>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</si>
  <si>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</si>
  <si>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</si>
  <si>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</si>
  <si>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</si>
  <si>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</si>
  <si>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</si>
  <si>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</si>
  <si>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</si>
  <si>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</si>
  <si>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</si>
  <si>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</si>
  <si>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</si>
  <si>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</si>
  <si>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</si>
  <si>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</si>
  <si>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</si>
  <si>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</si>
  <si>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</si>
  <si>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</si>
  <si>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</si>
  <si>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</si>
  <si>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</si>
  <si>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</si>
  <si>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</si>
  <si>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</si>
  <si>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</si>
  <si>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</si>
  <si>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</si>
  <si>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</si>
  <si>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</si>
  <si>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</si>
  <si>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</si>
  <si>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</si>
  <si>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</si>
  <si>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</si>
  <si>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</si>
  <si>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</si>
  <si>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</si>
  <si>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</si>
  <si>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</si>
  <si>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</si>
  <si>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</si>
  <si>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</si>
  <si>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</si>
  <si>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</si>
  <si>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</si>
  <si>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</si>
  <si>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</si>
  <si>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</si>
  <si>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</si>
  <si>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</si>
  <si>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</si>
  <si>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</si>
  <si>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</si>
  <si>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</si>
  <si>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</si>
  <si>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</si>
  <si>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</si>
  <si>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</si>
  <si>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</si>
  <si>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</si>
  <si>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</si>
  <si>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</si>
  <si>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</si>
  <si>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</si>
  <si>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</si>
  <si>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</si>
  <si>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</si>
  <si>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OEDSPX</t>
  </si>
  <si>
    <t xml:space="preserve">FONANT</t>
  </si>
  <si>
    <t xml:space="preserve">LEMMIN</t>
  </si>
  <si>
    <t xml:space="preserve">cf.</t>
  </si>
  <si>
    <t xml:space="preserve">MELSPX</t>
  </si>
  <si>
    <t xml:space="preserve">PHAARU</t>
  </si>
  <si>
    <t xml:space="preserve">SPISPX</t>
  </si>
  <si>
    <t xml:space="preserve">DIASPX</t>
  </si>
  <si>
    <t xml:space="preserve">RHYRIP</t>
  </si>
  <si>
    <t xml:space="preserve">PHOSPX</t>
  </si>
  <si>
    <t xml:space="preserve">POTALP</t>
  </si>
  <si>
    <t xml:space="preserve">RANPEC</t>
  </si>
  <si>
    <t xml:space="preserve">STISPX</t>
  </si>
  <si>
    <t xml:space="preserve">CHIPOL</t>
  </si>
  <si>
    <t xml:space="preserve">FONSQU</t>
  </si>
  <si>
    <t xml:space="preserve">GOMSPX</t>
  </si>
  <si>
    <t xml:space="preserve">PAASPX</t>
  </si>
  <si>
    <t xml:space="preserve">RANREP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</si>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</sst>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11.7575757575758</v>
      </c>
      <c r="N5" s="48"/>
      <c r="O5" s="49" t="s">
        <v>16</v>
      </c>
      <c r="P5" s="50" t="n">
        <v>11.3103448275862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21</v>
      </c>
      <c r="C7" s="66" t="n">
        <v>79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3.5</v>
      </c>
      <c r="C9" s="66" t="n">
        <v>0.5</v>
      </c>
      <c r="D9" s="82"/>
      <c r="E9" s="82"/>
      <c r="F9" s="83" t="n">
        <f aca="false">($B9*$B$7+$C9*$C$7)/100</f>
        <v>1.13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3.64272729679942</v>
      </c>
      <c r="C20" s="155" t="n">
        <f aca="false">SUM(C23:C62)</f>
        <v>0.650000004097819</v>
      </c>
      <c r="D20" s="156"/>
      <c r="E20" s="157" t="s">
        <v>53</v>
      </c>
      <c r="F20" s="158" t="n">
        <f aca="false">($B20*$B$7+$C20*$C$7)/100</f>
        <v>1.27847273556516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0.764972732327878</v>
      </c>
      <c r="C21" s="166" t="n">
        <f aca="false">C20*C7/100</f>
        <v>0.513500003237277</v>
      </c>
      <c r="D21" s="167" t="s">
        <v>56</v>
      </c>
      <c r="E21" s="168"/>
      <c r="F21" s="169" t="n">
        <f aca="false">B21+C21</f>
        <v>1.27847273556516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0.00789999982342124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2.5</v>
      </c>
      <c r="C24" s="212" t="n">
        <v>0.100000001490116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0.604000001177192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0.00789999982342124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84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LEMMIN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0.00789999982342124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DIASPX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0.00999999977648258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0.00999999977648258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PHOSPX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91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POTALP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92</v>
      </c>
      <c r="B35" s="211" t="n">
        <v>1</v>
      </c>
      <c r="C35" s="212" t="n">
        <v>0.200000002980232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0.368000002354383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RANPEC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93</v>
      </c>
      <c r="B36" s="211" t="n">
        <v>0.0127272997051477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0.00267273293808103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STISPX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CHIPOL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16</v>
      </c>
      <c r="B38" s="211" t="n">
        <v>0.00999999977648258</v>
      </c>
      <c r="C38" s="212" t="n">
        <v>0.200000002980232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0.160100002307445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HILSPX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FONSQU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0.00209999995306134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GOMSPX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0.00209999995306134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PAASPX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0.00789999982342124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RANREP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0.00789999982342124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SOADUL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1.27847273556516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LISSEUIL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1.27847273556516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104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