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57040" sheetId="1" state="visible" r:id="rId3"/>
  </sheets>
  <definedNames>
    <definedName function="false" hidden="false" localSheetId="0" name="_xlnm.Print_Area" vbProcedure="false">'04057040'!$A$1:$Q$82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<sst xmlns="http://schemas.openxmlformats.org/spreadsheetml/2006/main" count="159" uniqueCount="94">
  <si>
    <t xml:space="preserve">Relevés floristiques aquatiques - IBMR</t>
  </si>
  <si>
    <t xml:space="preserve">AQUABIO</t>
  </si>
  <si>
    <t xml:space="preserve">Nicolas CONDUCHE, Rémy MARCEL</t>
  </si>
  <si>
    <t xml:space="preserve">le Boron</t>
  </si>
  <si>
    <t xml:space="preserve">BORON À SAINT-MARCEL-EN-MARCILLAT</t>
  </si>
  <si>
    <t xml:space="preserve">04057040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</si>
  <si>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</si>
  <si>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</si>
  <si>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</si>
  <si>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</si>
  <si>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</si>
  <si>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</si>
  <si>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</si>
  <si>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</si>
  <si>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</si>
  <si>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</si>
  <si>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</si>
  <si>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rapide</t>
  </si>
  <si>
    <t xml:space="preserve">f. de dissipation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</si>
  <si>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</si>
  <si>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</si>
  <si>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</si>
  <si>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</si>
  <si>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</si>
  <si>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</si>
  <si>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</si>
  <si>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</si>
  <si>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</si>
  <si>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</si>
  <si>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</si>
  <si>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</si>
  <si>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</si>
  <si>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</si>
  <si>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</si>
  <si>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</si>
  <si>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</si>
  <si>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</si>
  <si>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</si>
  <si>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</si>
  <si>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</si>
  <si>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</si>
  <si>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</si>
  <si>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</si>
  <si>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</si>
  <si>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</si>
  <si>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</si>
  <si>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</si>
  <si>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</si>
  <si>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</si>
  <si>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</si>
  <si>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</si>
  <si>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</si>
  <si>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</si>
  <si>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</si>
  <si>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</si>
  <si>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</si>
  <si>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</si>
  <si>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</si>
  <si>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</si>
  <si>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</si>
  <si>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</si>
  <si>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</si>
  <si>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</si>
  <si>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</si>
  <si>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</si>
  <si>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</si>
  <si>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</si>
  <si>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</si>
  <si>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</si>
  <si>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</si>
  <si>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</si>
  <si>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</si>
  <si>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</si>
  <si>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</si>
  <si>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</si>
  <si>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</si>
  <si>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</si>
  <si>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</si>
  <si>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</si>
  <si>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PHAARU</t>
  </si>
  <si>
    <t xml:space="preserve">FISCRA</t>
  </si>
  <si>
    <t xml:space="preserve">RHYRIP</t>
  </si>
  <si>
    <t xml:space="preserve">AUDSPX</t>
  </si>
  <si>
    <t xml:space="preserve">PHOSPX</t>
  </si>
  <si>
    <t xml:space="preserve">CHIPOL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</si>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</sst>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13.304347826087</v>
      </c>
      <c r="N5" s="48"/>
      <c r="O5" s="49" t="s">
        <v>15</v>
      </c>
      <c r="P5" s="50" t="n">
        <v>12.4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63</v>
      </c>
      <c r="C7" s="66" t="n">
        <v>37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29.6000003814697</v>
      </c>
      <c r="C9" s="66" t="n">
        <v>20.1000003814697</v>
      </c>
      <c r="D9" s="82"/>
      <c r="E9" s="82"/>
      <c r="F9" s="83" t="n">
        <f aca="false">($B9*$B$7+$C9*$C$7)/100</f>
        <v>26.0850003814697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29.6599999871105</v>
      </c>
      <c r="C20" s="155" t="n">
        <f aca="false">SUM(C23:C82)</f>
        <v>6.64000000059605</v>
      </c>
      <c r="D20" s="156"/>
      <c r="E20" s="157" t="s">
        <v>52</v>
      </c>
      <c r="F20" s="158" t="n">
        <f aca="false">($B20*$B$7+$C20*$C$7)/100</f>
        <v>21.1425999921001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18.6857999918796</v>
      </c>
      <c r="C21" s="166" t="n">
        <f aca="false">C20*C7/100</f>
        <v>2.45680000022054</v>
      </c>
      <c r="D21" s="167" t="s">
        <v>55</v>
      </c>
      <c r="E21" s="168"/>
      <c r="F21" s="169" t="n">
        <f aca="false">B21+C21</f>
        <v>21.1425999921001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0.00629999985918403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0.00369999991729856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PHAARU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0.00629999985918403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0.119999997317791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0.0792999982275069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AUDSPX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8</v>
      </c>
      <c r="C28" s="212" t="n">
        <v>5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6.89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0.00369999991729856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CHIPOL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20</v>
      </c>
      <c r="C30" s="212" t="n">
        <v>1.5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13.155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HILSPX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1.50999999046326</v>
      </c>
      <c r="C31" s="212" t="n">
        <v>0.100000001490116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0.988299994543195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PAASPX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21.1425999921001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Boron</v>
      </c>
      <c r="B84" s="175" t="str">
        <f aca="false">C3</f>
        <v>BORON À SAINT-MARCEL-EN-MARCILLAT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21.1425999921001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93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