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500" sheetId="1" state="visible" r:id="rId3"/>
  </sheets>
  <definedNames>
    <definedName function="false" hidden="false" localSheetId="0" name="_xlnm.Print_Area" vbProcedure="false">'04060500'!$A$1:$Q$82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<sst xmlns="http://schemas.openxmlformats.org/spreadsheetml/2006/main" count="174" uniqueCount="110">
  <si>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</si>
  <si>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</si>
  <si>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</si>
  <si>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</si>
  <si>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le Cher</t>
  </si>
  <si>
    <t xml:space="preserve">CHER À VALLON-EN-SULLY</t>
  </si>
  <si>
    <t xml:space="preserve">04060500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</si>
  <si>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</si>
  <si>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</si>
  <si>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</si>
  <si>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</si>
  <si>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</si>
  <si>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</si>
  <si>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</si>
  <si>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</si>
  <si>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</si>
  <si>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</si>
  <si>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</si>
  <si>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</si>
  <si>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</si>
  <si>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</si>
  <si>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</si>
  <si>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</si>
  <si>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</si>
  <si>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</si>
  <si>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</si>
  <si>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</si>
  <si>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</si>
  <si>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</si>
  <si>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</si>
  <si>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</si>
  <si>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</si>
  <si>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</si>
  <si>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</si>
  <si>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</si>
  <si>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</si>
  <si>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</si>
  <si>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</si>
  <si>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</si>
  <si>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</si>
  <si>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</si>
  <si>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</si>
  <si>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</si>
  <si>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</si>
  <si>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</si>
  <si>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</si>
  <si>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</si>
  <si>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</si>
  <si>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</si>
  <si>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</si>
  <si>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</si>
  <si>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</si>
  <si>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</si>
  <si>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</si>
  <si>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</si>
  <si>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</si>
  <si>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</si>
  <si>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</si>
  <si>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</si>
  <si>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</si>
  <si>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</si>
  <si>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</si>
  <si>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</si>
  <si>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</si>
  <si>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</si>
  <si>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</si>
  <si>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</si>
  <si>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</si>
  <si>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</si>
  <si>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</si>
  <si>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</si>
  <si>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</si>
  <si>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</si>
  <si>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</si>
  <si>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</si>
  <si>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</si>
  <si>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</si>
  <si>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</si>
  <si>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AZOFIL</t>
  </si>
  <si>
    <t xml:space="preserve">CLASPX</t>
  </si>
  <si>
    <t xml:space="preserve">OEDSPX</t>
  </si>
  <si>
    <t xml:space="preserve">SPRPOL</t>
  </si>
  <si>
    <t xml:space="preserve">POTCRI</t>
  </si>
  <si>
    <t xml:space="preserve">MYRSPI</t>
  </si>
  <si>
    <t xml:space="preserve">PERHYD</t>
  </si>
  <si>
    <t xml:space="preserve">POTPER</t>
  </si>
  <si>
    <t xml:space="preserve">LEMMIN</t>
  </si>
  <si>
    <t xml:space="preserve">MELSPX</t>
  </si>
  <si>
    <t xml:space="preserve">PHAARU</t>
  </si>
  <si>
    <t xml:space="preserve">SPISPX</t>
  </si>
  <si>
    <t xml:space="preserve">MYOSCO</t>
  </si>
  <si>
    <t xml:space="preserve">EGEDEN</t>
  </si>
  <si>
    <t xml:space="preserve">GEISPX</t>
  </si>
  <si>
    <t xml:space="preserve">GLEHED</t>
  </si>
  <si>
    <t xml:space="preserve">LEMMIT</t>
  </si>
  <si>
    <t xml:space="preserve">LINDUB</t>
  </si>
  <si>
    <t xml:space="preserve">cf.</t>
  </si>
  <si>
    <t xml:space="preserve">LYSVUL</t>
  </si>
  <si>
    <t xml:space="preserve">LYTSAL</t>
  </si>
  <si>
    <t xml:space="preserve">MENARV</t>
  </si>
  <si>
    <t xml:space="preserve">PARQUI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</si>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</sst>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42216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6.91304347826087</v>
      </c>
      <c r="N5" s="48"/>
      <c r="O5" s="49" t="s">
        <v>16</v>
      </c>
      <c r="P5" s="50" t="n">
        <v>7.62162162162162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60</v>
      </c>
      <c r="C9" s="66"/>
      <c r="D9" s="82"/>
      <c r="E9" s="82"/>
      <c r="F9" s="83" t="n">
        <f aca="false">($B9*$B$7+$C9*$C$7)/100</f>
        <v>60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59.549999980256</v>
      </c>
      <c r="C20" s="155" t="n">
        <f aca="false">SUM(C23:C62)</f>
        <v>0</v>
      </c>
      <c r="D20" s="156"/>
      <c r="E20" s="157" t="s">
        <v>52</v>
      </c>
      <c r="F20" s="158" t="n">
        <f aca="false">($B20*$B$7+$C20*$C$7)/100</f>
        <v>59.549999980256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59.549999980256</v>
      </c>
      <c r="C21" s="166" t="n">
        <f aca="false">C20*C7/100</f>
        <v>0</v>
      </c>
      <c r="D21" s="167" t="s">
        <v>55</v>
      </c>
      <c r="E21" s="168"/>
      <c r="F21" s="169" t="n">
        <f aca="false">B21+C21</f>
        <v>59.549999980256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16</v>
      </c>
      <c r="B23" s="194" t="n">
        <v>6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POTNOD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AZOFIL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1.14999997615814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1.14999997615814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OEDSPX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3.75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3.75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SPRPOL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0.300000011920929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0.300000011920929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POTCRI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MYRSPI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PERHYD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1.5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POTPER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LEMMIN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0.349999994039536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0.349999994039536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MELSPX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PHAARU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0.100000001490116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0.100000001490116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SPISPX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MYOSCO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40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40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EGEDEN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GEISPX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GLEHED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6.25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6.25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LEMMIT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0.00999999977648258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96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LINDUB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0.00999999977648258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LYSVUL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0.00999999977648258</v>
      </c>
      <c r="C43" s="212" t="n">
        <v>0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LYTSAL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0.00999999977648258</v>
      </c>
      <c r="C44" s="212" t="n">
        <v>0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0.00999999977648258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MENARV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100</v>
      </c>
      <c r="B45" s="211" t="n">
        <v>0.00999999977648258</v>
      </c>
      <c r="C45" s="212" t="n">
        <v>0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0.00999999977648258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PARQUI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101</v>
      </c>
      <c r="B46" s="211" t="n">
        <v>0.00999999977648258</v>
      </c>
      <c r="C46" s="212" t="n">
        <v>0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0.00999999977648258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SOADUL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59.549999980256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Cher</v>
      </c>
      <c r="B84" s="175" t="str">
        <f aca="false">C3</f>
        <v>CHER À VALLON-EN-SULLY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59.549999980256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POTNOD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