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8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'04060800'!$A$1:$O$82</definedName>
    <definedName function="false" hidden="false" localSheetId="0" name="Excel_BuiltIn__FilterDatabase" vbProcedure="false">'04060800'!$A$23:$J$84</definedName>
    <definedName function="false" hidden="false" localSheetId="0" name="NOM" vbProcedure="false">'04060800'!$H$1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<sst xmlns="http://schemas.openxmlformats.org/spreadsheetml/2006/main" count="97" uniqueCount="93">
  <si>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</si>
  <si>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</si>
  <si>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</si>
  <si>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</si>
  <si>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</si>
  <si>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le Bandais</t>
  </si>
  <si>
    <t xml:space="preserve">BANDAIS à VIEURE</t>
  </si>
  <si>
    <t xml:space="preserve">04060800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</si>
  <si>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</si>
  <si>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</si>
  <si>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</si>
  <si>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</si>
  <si>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</si>
  <si>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</si>
  <si>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</si>
  <si>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</si>
  <si>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</si>
  <si>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</si>
  <si>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</si>
  <si>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</si>
  <si>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</si>
  <si>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</si>
  <si>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</si>
  <si>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</si>
  <si>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</si>
  <si>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</si>
  <si>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</si>
  <si>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</si>
  <si>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</si>
  <si>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</si>
  <si>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</si>
  <si>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</si>
  <si>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</si>
  <si>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</si>
  <si>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</si>
  <si>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</si>
  <si>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</si>
  <si>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</si>
  <si>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</si>
  <si>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</si>
  <si>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</si>
  <si>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</si>
  <si>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</si>
  <si>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</si>
  <si>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</si>
  <si>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</si>
  <si>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</si>
  <si>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</si>
  <si>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</si>
  <si>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</si>
  <si>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</si>
  <si>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</si>
  <si>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</si>
  <si>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</si>
  <si>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</si>
  <si>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</si>
  <si>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</si>
  <si>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</si>
  <si>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</si>
  <si>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(0,0414999990724027 %)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</si>
  <si>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</si>
  <si>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</si>
  <si>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</si>
  <si>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</si>
  <si>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</si>
  <si>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</si>
  <si>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</si>
  <si>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</si>
  <si>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</si>
  <si>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</si>
  <si>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</si>
  <si>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</si>
  <si>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</si>
  <si>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</si>
  <si>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</si>
  <si>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</si>
  <si>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</si>
  <si>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</si>
  <si>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</si>
  <si>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EURSPX</t>
  </si>
  <si>
    <t xml:space="preserve">VAUSPX</t>
  </si>
  <si>
    <t xml:space="preserve">CLASPX</t>
  </si>
  <si>
    <t xml:space="preserve">MELSPX</t>
  </si>
  <si>
    <t xml:space="preserve">AMBRIP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</si>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</sst>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41795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</v>
      </c>
      <c r="M5" s="52"/>
      <c r="N5" s="53" t="s">
        <v>16</v>
      </c>
      <c r="O5" s="54" t="n">
        <v>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15</v>
      </c>
      <c r="C7" s="66" t="n">
        <v>85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0.00999999977648258</v>
      </c>
      <c r="D9" s="87"/>
      <c r="E9" s="87"/>
      <c r="F9" s="88" t="n">
        <f aca="false">($B9*$B$7+$C9*$C$7)/100</f>
        <v>0.00999999977648258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0.0499999988824129</v>
      </c>
      <c r="C20" s="165" t="n">
        <f aca="false">SUM(C23:C82)</f>
        <v>0.0399999991059303</v>
      </c>
      <c r="D20" s="166"/>
      <c r="E20" s="167" t="s">
        <v>53</v>
      </c>
      <c r="F20" s="168" t="n">
        <f aca="false">($B20*$B$7+$C20*$C$7)/100</f>
        <v>0.0414999990724027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0.00749999983236194</v>
      </c>
      <c r="C21" s="178" t="n">
        <f aca="false">C20*C7/100</f>
        <v>0.0339999992400408</v>
      </c>
      <c r="D21" s="110" t="str">
        <f aca="false">IF(F21=0,"",IF((ABS(F21-F19))&gt;(0.2*F21),CONCATENATE(" rec. par taxa (",F21," %) supérieur à 20 % !"),""))</f>
        <v> rec. par taxa (0,0414999990724027 %)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0.0414999990724027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0.0084999998100102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EURSPX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0.00149999996647239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VAUSPX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CLASPX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MELSPX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AMBRIP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0.00149999996647239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Bandais</v>
      </c>
      <c r="B84" s="256" t="str">
        <f aca="false">C3</f>
        <v>BANDAIS à VIEURE</v>
      </c>
      <c r="C84" s="257" t="n">
        <f aca="false">A4</f>
        <v>41795</v>
      </c>
      <c r="D84" s="258" t="str">
        <f aca="false">IF(ISERROR(SUM($T$23:$T$82)/SUM($U$23:$U$82)),"",SUM($T$23:$T$82)/SUM($U$23:$U$82))</f>
        <v/>
      </c>
      <c r="E84" s="259" t="n">
        <f aca="false">N13</f>
        <v>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0.0414999990724027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EURSPX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