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<sst xmlns="http://schemas.openxmlformats.org/spreadsheetml/2006/main" count="621" uniqueCount="137">
  <si>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</si>
  <si>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</si>
  <si>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</si>
  <si>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</si>
  <si>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</si>
  <si>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</si>
  <si>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</si>
  <si>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</si>
  <si>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Joël CARLU (Hydrobiologiste) - Jacques FRANCO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</si>
  <si>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</si>
  <si>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</si>
  <si>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</si>
  <si>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</si>
  <si>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04061400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</si>
  <si>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</si>
  <si>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</si>
  <si>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</si>
  <si>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L'OEIL</t>
  </si>
  <si>
    <t xml:space="preserve">NOM_PRELEV_DETERM</t>
  </si>
  <si>
    <t xml:space="preserve">AQUABIO</t>
  </si>
  <si>
    <t xml:space="preserve">LB_STATION</t>
  </si>
  <si>
    <t xml:space="preserve">OEIL A VILLEFRANCHE-D'ALLIER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</si>
  <si>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</si>
  <si>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</si>
  <si>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</si>
  <si>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</si>
  <si>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IBMR190-01386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</si>
  <si>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</si>
  <si>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</si>
  <si>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</si>
  <si>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</si>
  <si>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</si>
  <si>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</si>
  <si>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</si>
  <si>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</si>
  <si>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</si>
  <si>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</si>
  <si>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</si>
  <si>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</si>
  <si>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</si>
  <si>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</si>
  <si>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</si>
  <si>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</si>
  <si>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</si>
  <si>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</si>
  <si>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</si>
  <si>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</si>
  <si>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</si>
  <si>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</si>
  <si>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</si>
  <si>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</si>
  <si>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</si>
  <si>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</si>
  <si>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</si>
  <si>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</si>
  <si>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</si>
  <si>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</si>
  <si>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</si>
  <si>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</si>
  <si>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</si>
  <si>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</si>
  <si>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</si>
  <si>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</si>
  <si>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</si>
  <si>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</si>
  <si>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</si>
  <si>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</si>
  <si>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</si>
  <si>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</si>
  <si>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</si>
  <si>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</si>
  <si>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</si>
  <si>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</si>
  <si>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</si>
  <si>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</si>
  <si>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</si>
  <si>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</si>
  <si>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</si>
  <si>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</si>
  <si>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</si>
  <si>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</si>
  <si>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</si>
  <si>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</si>
  <si>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</si>
  <si>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</si>
  <si>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</si>
  <si>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</si>
  <si>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</si>
  <si>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</si>
  <si>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</si>
  <si>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</si>
  <si>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</si>
  <si>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</si>
  <si>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</si>
  <si>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</si>
  <si>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</si>
  <si>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</si>
  <si>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</si>
  <si>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</si>
  <si>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</si>
  <si>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</si>
  <si>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</si>
  <si>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</si>
  <si>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</si>
  <si>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</si>
  <si>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</si>
  <si>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</si>
  <si>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</si>
  <si>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</si>
  <si>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</si>
  <si>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</si>
  <si>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</si>
  <si>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</si>
  <si>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</si>
  <si>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AGRSTO</t>
  </si>
  <si>
    <t xml:space="preserve">-</t>
  </si>
  <si>
    <t xml:space="preserve">SOADUL</t>
  </si>
  <si>
    <t xml:space="preserve">PHAARU</t>
  </si>
  <si>
    <t xml:space="preserve">RANREP</t>
  </si>
  <si>
    <t xml:space="preserve">HELNOD</t>
  </si>
  <si>
    <t xml:space="preserve">GALPAL</t>
  </si>
  <si>
    <t xml:space="preserve">PERHYD</t>
  </si>
  <si>
    <t xml:space="preserve">ANASPX</t>
  </si>
  <si>
    <t xml:space="preserve">LEMMIN</t>
  </si>
  <si>
    <t xml:space="preserve">SPRPOL</t>
  </si>
  <si>
    <t xml:space="preserve">CALBRU</t>
  </si>
  <si>
    <t xml:space="preserve">FISCRA</t>
  </si>
  <si>
    <t xml:space="preserve">RHISPX</t>
  </si>
  <si>
    <t xml:space="preserve">GLEHED</t>
  </si>
  <si>
    <t xml:space="preserve">FONANT</t>
  </si>
  <si>
    <t xml:space="preserve">CLASPX</t>
  </si>
  <si>
    <t xml:space="preserve">OEDSPX</t>
  </si>
  <si>
    <t xml:space="preserve">LEORIP</t>
  </si>
  <si>
    <t xml:space="preserve">MELSPX</t>
  </si>
  <si>
    <t xml:space="preserve">NEWCOD</t>
  </si>
  <si>
    <t xml:space="preserve">Pleurosira laevis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</si>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</sst>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686483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43662</v>
      </c>
      <c r="D11" s="20" t="s">
        <v>24</v>
      </c>
      <c r="E11" s="23" t="n">
        <v>6591138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686419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6591199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686483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6591138</v>
      </c>
    </row>
    <row r="19" customFormat="false" ht="15" hidden="false" customHeight="false" outlineLevel="0" collapsed="false">
      <c r="A19" s="26" t="s">
        <v>37</v>
      </c>
      <c r="B19" s="32" t="n">
        <v>236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30</v>
      </c>
      <c r="D35" s="45" t="s">
        <v>55</v>
      </c>
      <c r="E35" s="46" t="n">
        <v>70</v>
      </c>
    </row>
    <row r="36" s="49" customFormat="true" ht="15" hidden="false" customHeight="true" outlineLevel="0" collapsed="false">
      <c r="A36" s="47" t="s">
        <v>56</v>
      </c>
      <c r="B36" s="27" t="n">
        <v>40</v>
      </c>
      <c r="C36" s="43"/>
      <c r="D36" s="48" t="s">
        <v>57</v>
      </c>
      <c r="E36" s="27" t="n">
        <v>60</v>
      </c>
    </row>
    <row r="37" s="49" customFormat="true" ht="15" hidden="false" customHeight="true" outlineLevel="0" collapsed="false">
      <c r="A37" s="47" t="s">
        <v>58</v>
      </c>
      <c r="B37" s="27" t="n">
        <v>4.19999980926514</v>
      </c>
      <c r="C37" s="43"/>
      <c r="D37" s="48" t="s">
        <v>59</v>
      </c>
      <c r="E37" s="27" t="n">
        <v>6.59999990463257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3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1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1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1</v>
      </c>
      <c r="C81" s="43"/>
      <c r="D81" s="13" t="s">
        <v>95</v>
      </c>
      <c r="E81" s="53" t="n">
        <v>4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2</v>
      </c>
      <c r="C83" s="43"/>
      <c r="D83" s="20" t="s">
        <v>97</v>
      </c>
      <c r="E83" s="54" t="n">
        <v>0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5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0.100000001490116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0.100000001490116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0.300000011920929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0.400000005960465</v>
      </c>
      <c r="E114" s="74" t="n">
        <v>0.00999999977648258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133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0.5</v>
      </c>
      <c r="E115" s="74" t="n">
        <v>0.00999999977648258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134</v>
      </c>
      <c r="B116" s="71" t="str">
        <f aca="false">IF(A116="NEWCOD",IF(ISBLANK(G116),"renseigner le champ 'Nouveau taxon'",G116),VLOOKUP(A116,,2,FALSE()))</f>
        <v>Pleurosira laevis</v>
      </c>
      <c r="C116" s="72" t="str">
        <f aca="false">IF(A116="NEWCOD",IF(ISBLANK(H116),"NoCod",H116),VLOOKUP(A116,,4,FALSE()))</f>
        <v>NoCod</v>
      </c>
      <c r="D116" s="73" t="n">
        <v>1.20000004768372</v>
      </c>
      <c r="E116" s="74" t="n">
        <v>0.200000002980232</v>
      </c>
      <c r="F116" s="74" t="s">
        <v>115</v>
      </c>
      <c r="G116" s="77" t="s">
        <v>135</v>
      </c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1.29999995231628</v>
      </c>
      <c r="E117" s="74" t="n">
        <v>1.29999995231628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