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05004" sheetId="1" state="visible" r:id="rId3"/>
  </sheets>
  <definedNames>
    <definedName function="false" hidden="false" localSheetId="0" name="_xlnm.Print_Area" vbProcedure="false">'04405004'!$A$1:$Q$82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<sst xmlns="http://schemas.openxmlformats.org/spreadsheetml/2006/main" count="162" uniqueCount="98">
  <si>
    <t xml:space="preserve">Relevés floristiques aquatiques - IBMR</t>
  </si>
  <si>
    <t xml:space="preserve">AQUABIO</t>
  </si>
  <si>
    <t xml:space="preserve">Christelle GISSET, Laetitia BLANCHARD</t>
  </si>
  <si>
    <t xml:space="preserve">la Gampille</t>
  </si>
  <si>
    <t xml:space="preserve">RAU GAMPILLE À FIRMINY</t>
  </si>
  <si>
    <t xml:space="preserve">04405004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</si>
  <si>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</si>
  <si>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</si>
  <si>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</si>
  <si>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</si>
  <si>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</si>
  <si>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</si>
  <si>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</si>
  <si>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</si>
  <si>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</si>
  <si>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</si>
  <si>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</si>
  <si>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</si>
  <si>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</si>
  <si>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</si>
  <si>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</si>
  <si>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</si>
  <si>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</si>
  <si>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</si>
  <si>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</si>
  <si>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</si>
  <si>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</si>
  <si>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</si>
  <si>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</si>
  <si>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</si>
  <si>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</si>
  <si>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</si>
  <si>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</si>
  <si>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</si>
  <si>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</si>
  <si>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</si>
  <si>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</si>
  <si>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</si>
  <si>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</si>
  <si>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</si>
  <si>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</si>
  <si>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</si>
  <si>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</si>
  <si>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</si>
  <si>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</si>
  <si>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</si>
  <si>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</si>
  <si>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</si>
  <si>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</si>
  <si>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</si>
  <si>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</si>
  <si>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</si>
  <si>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</si>
  <si>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</si>
  <si>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</si>
  <si>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</si>
  <si>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</si>
  <si>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</si>
  <si>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</si>
  <si>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</si>
  <si>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</si>
  <si>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</si>
  <si>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</si>
  <si>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</si>
  <si>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</si>
  <si>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</si>
  <si>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</si>
  <si>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</si>
  <si>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</si>
  <si>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</si>
  <si>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</si>
  <si>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</si>
  <si>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</si>
  <si>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</si>
  <si>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</si>
  <si>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</si>
  <si>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</si>
  <si>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</si>
  <si>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</si>
  <si>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FONANT</t>
  </si>
  <si>
    <t xml:space="preserve">VERBEC</t>
  </si>
  <si>
    <t xml:space="preserve">HYAFLU</t>
  </si>
  <si>
    <t xml:space="preserve">FISCRA</t>
  </si>
  <si>
    <t xml:space="preserve">RHYRIP</t>
  </si>
  <si>
    <t xml:space="preserve">BRARIV</t>
  </si>
  <si>
    <t xml:space="preserve">CHIPOL</t>
  </si>
  <si>
    <t xml:space="preserve">EPIHIR</t>
  </si>
  <si>
    <t xml:space="preserve">cf.</t>
  </si>
  <si>
    <t xml:space="preserve">GLEHED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</si>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</sst>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42543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11.7647058823529</v>
      </c>
      <c r="N5" s="48"/>
      <c r="O5" s="49" t="s">
        <v>15</v>
      </c>
      <c r="P5" s="50" t="n">
        <v>11.3333333333333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8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78</v>
      </c>
      <c r="C7" s="66" t="n">
        <v>22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</v>
      </c>
      <c r="C9" s="66" t="n">
        <v>1</v>
      </c>
      <c r="D9" s="82"/>
      <c r="E9" s="82"/>
      <c r="F9" s="83" t="n">
        <f aca="false">($B9*$B$7+$C9*$C$7)/100</f>
        <v>1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1.07000000402331</v>
      </c>
      <c r="C20" s="155" t="n">
        <f aca="false">SUM(C23:C82)</f>
        <v>1.01000002399087</v>
      </c>
      <c r="D20" s="156"/>
      <c r="E20" s="157" t="s">
        <v>52</v>
      </c>
      <c r="F20" s="158" t="n">
        <f aca="false">($B20*$B$7+$C20*$C$7)/100</f>
        <v>1.05680000841618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0.834600003138185</v>
      </c>
      <c r="C21" s="166" t="n">
        <f aca="false">C20*C7/100</f>
        <v>0.222200005277991</v>
      </c>
      <c r="D21" s="167" t="s">
        <v>55</v>
      </c>
      <c r="E21" s="168"/>
      <c r="F21" s="169" t="n">
        <f aca="false">B21+C21</f>
        <v>1.05680000841618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0.200000002980232</v>
      </c>
      <c r="C24" s="212" t="n">
        <v>0.300000011920929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0.222000004947186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FONANT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0.00219999995082617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VERBEC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HYAFLU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FISCRA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0.810000002384186</v>
      </c>
      <c r="C28" s="212" t="n">
        <v>0.610000014305115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0.76600000500679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RHYRIP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BRARIV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LEASPX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86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0.00219999995082617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87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EPIHIR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0.00219999995082617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GLEHED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0.00219999995082617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RANREP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1.05680000841618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Gampille</v>
      </c>
      <c r="B84" s="175" t="str">
        <f aca="false">C3</f>
        <v>RAU GAMPILLE À FIRMINY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1.05680000841618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2024-04-24T21:56:25Z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