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6011" sheetId="1" state="visible" r:id="rId3"/>
  </sheets>
  <definedNames>
    <definedName function="false" hidden="false" localSheetId="0" name="_xlnm.Print_Area" vbProcedure="false">'04406011'!$A$1:$Q$82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<sst xmlns="http://schemas.openxmlformats.org/spreadsheetml/2006/main" count="163" uniqueCount="98">
  <si>
    <t xml:space="preserve">Relevés floristiques aquatiques - IBMR</t>
  </si>
  <si>
    <t xml:space="preserve">modèle Irstea-GIS</t>
  </si>
  <si>
    <t xml:space="preserve">AQUABIO</t>
  </si>
  <si>
    <t xml:space="preserve">Aurélie JOSSET, Laetitia BLANCHARD</t>
  </si>
  <si>
    <t xml:space="preserve">le Bonson</t>
  </si>
  <si>
    <t xml:space="preserve">R BONSON A SAINT-JUST-SAINT-RAMBERT</t>
  </si>
  <si>
    <t xml:space="preserve">04406011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</si>
  <si>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</si>
  <si>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</si>
  <si>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</si>
  <si>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</si>
  <si>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</si>
  <si>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</si>
  <si>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</si>
  <si>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</si>
  <si>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</si>
  <si>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</si>
  <si>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</si>
  <si>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</si>
  <si>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</si>
  <si>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</si>
  <si>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</si>
  <si>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</si>
  <si>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</si>
  <si>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</si>
  <si>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</si>
  <si>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</si>
  <si>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</si>
  <si>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</si>
  <si>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</si>
  <si>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</si>
  <si>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</si>
  <si>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</si>
  <si>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</si>
  <si>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</si>
  <si>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</si>
  <si>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</si>
  <si>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</si>
  <si>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</si>
  <si>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</si>
  <si>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</si>
  <si>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</si>
  <si>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</si>
  <si>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</si>
  <si>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</si>
  <si>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</si>
  <si>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</si>
  <si>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</si>
  <si>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</si>
  <si>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</si>
  <si>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</si>
  <si>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</si>
  <si>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</si>
  <si>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</si>
  <si>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</si>
  <si>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</si>
  <si>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</si>
  <si>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</si>
  <si>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</si>
  <si>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</si>
  <si>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</si>
  <si>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</si>
  <si>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</si>
  <si>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</si>
  <si>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</si>
  <si>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</si>
  <si>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</si>
  <si>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</si>
  <si>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</si>
  <si>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</si>
  <si>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</si>
  <si>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</si>
  <si>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</si>
  <si>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</si>
  <si>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</si>
  <si>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</si>
  <si>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</si>
  <si>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</si>
  <si>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</si>
  <si>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</si>
  <si>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PERHYD</t>
  </si>
  <si>
    <t xml:space="preserve">FONANT</t>
  </si>
  <si>
    <t xml:space="preserve">MELSPX</t>
  </si>
  <si>
    <t xml:space="preserve">HYAFLU</t>
  </si>
  <si>
    <t xml:space="preserve">FISCRA</t>
  </si>
  <si>
    <t xml:space="preserve">RHYRIP</t>
  </si>
  <si>
    <t xml:space="preserve">CHIPOL</t>
  </si>
  <si>
    <t xml:space="preserve">EURSPX</t>
  </si>
  <si>
    <t xml:space="preserve">GLEHED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</si>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</sst>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42200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10.8235294117647</v>
      </c>
      <c r="N5" s="48"/>
      <c r="O5" s="49" t="s">
        <v>16</v>
      </c>
      <c r="P5" s="50" t="n">
        <v>10.2666666666667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8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27</v>
      </c>
      <c r="C7" s="66" t="n">
        <v>73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0.200000002980232</v>
      </c>
      <c r="C9" s="66" t="n">
        <v>0.300000011920929</v>
      </c>
      <c r="D9" s="82"/>
      <c r="E9" s="82"/>
      <c r="F9" s="83" t="n">
        <f aca="false">($B9*$B$7+$C9*$C$7)/100</f>
        <v>0.273000009506941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12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0.240000002086163</v>
      </c>
      <c r="C20" s="155" t="n">
        <f aca="false">SUM(C23:C62)</f>
        <v>0.400000002235174</v>
      </c>
      <c r="D20" s="156"/>
      <c r="E20" s="157" t="s">
        <v>53</v>
      </c>
      <c r="F20" s="158" t="n">
        <f aca="false">($B20*$B$7+$C20*$C$7)/100</f>
        <v>0.356800002194941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0.0648000005632639</v>
      </c>
      <c r="C21" s="166" t="n">
        <f aca="false">C20*C7/100</f>
        <v>0.292000001631677</v>
      </c>
      <c r="D21" s="167" t="s">
        <v>56</v>
      </c>
      <c r="E21" s="168"/>
      <c r="F21" s="169" t="n">
        <f aca="false">B21+C21</f>
        <v>0.356800002194941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0.00729999983683228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PERHYD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0.100000001490116</v>
      </c>
      <c r="C25" s="212" t="n">
        <v>0.100000001490116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0.100000001490116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</v>
      </c>
      <c r="C26" s="212" t="n">
        <v>0.200000002980232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0.14600000217557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0.00729999983683228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HYAFLU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FISCRA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0.100000001490116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0.0343000002391636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RHYRIP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0.00729999983683228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CHIPOL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16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HILSPX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0.00729999983683228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EURSPX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0.00729999983683228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GLEHED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0.00999999977648258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PAASPX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0.356800002194941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Bonson</v>
      </c>
      <c r="B84" s="175" t="str">
        <f aca="false">C3</f>
        <v>R BONSON A SAINT-JUST-SAINT-RAMBERT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0.356800002194941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94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97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2024-04-19T08:15:25Z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