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6011" sheetId="1" state="visible" r:id="rId3"/>
  </sheets>
  <definedNames>
    <definedName function="false" hidden="false" localSheetId="0" name="_xlnm.Print_Area" vbProcedure="false">'04406011'!$A$1:$Q$82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<sst xmlns="http://schemas.openxmlformats.org/spreadsheetml/2006/main" count="165" uniqueCount="100">
  <si>
    <t xml:space="preserve">Relevés floristiques aquatiques - IBMR</t>
  </si>
  <si>
    <t xml:space="preserve">AQUABIO</t>
  </si>
  <si>
    <t xml:space="preserve">Anthony ANTOINE, Majlis DURAND</t>
  </si>
  <si>
    <t xml:space="preserve">le Bonson</t>
  </si>
  <si>
    <t xml:space="preserve">R BONSON A SAINT-JUST-SAINT-RAMBERT</t>
  </si>
  <si>
    <t xml:space="preserve">04406011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</si>
  <si>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</si>
  <si>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</si>
  <si>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</si>
  <si>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</si>
  <si>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</si>
  <si>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</si>
  <si>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</si>
  <si>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</si>
  <si>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</si>
  <si>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</si>
  <si>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</si>
  <si>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</si>
  <si>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</si>
  <si>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</si>
  <si>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</si>
  <si>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</si>
  <si>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</si>
  <si>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</si>
  <si>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</si>
  <si>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</si>
  <si>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</si>
  <si>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</si>
  <si>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</si>
  <si>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</si>
  <si>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</si>
  <si>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</si>
  <si>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</si>
  <si>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</si>
  <si>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</si>
  <si>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</si>
  <si>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</si>
  <si>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</si>
  <si>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</si>
  <si>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</si>
  <si>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</si>
  <si>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</si>
  <si>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</si>
  <si>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</si>
  <si>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</si>
  <si>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</si>
  <si>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</si>
  <si>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</si>
  <si>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</si>
  <si>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</si>
  <si>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</si>
  <si>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</si>
  <si>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</si>
  <si>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</si>
  <si>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</si>
  <si>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</si>
  <si>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</si>
  <si>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</si>
  <si>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</si>
  <si>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</si>
  <si>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</si>
  <si>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</si>
  <si>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</si>
  <si>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</si>
  <si>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</si>
  <si>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</si>
  <si>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</si>
  <si>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</si>
  <si>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</si>
  <si>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</si>
  <si>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</si>
  <si>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</si>
  <si>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</si>
  <si>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</si>
  <si>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</si>
  <si>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</si>
  <si>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</si>
  <si>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</si>
  <si>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</si>
  <si>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</si>
  <si>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</si>
  <si>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LEMMIN</t>
  </si>
  <si>
    <t xml:space="preserve">MELSPX</t>
  </si>
  <si>
    <t xml:space="preserve">PHAARU</t>
  </si>
  <si>
    <t xml:space="preserve">HYAFLU</t>
  </si>
  <si>
    <t xml:space="preserve">FISCRA</t>
  </si>
  <si>
    <t xml:space="preserve">RHYRIP</t>
  </si>
  <si>
    <t xml:space="preserve">CHIPOL</t>
  </si>
  <si>
    <t xml:space="preserve">HILSPX</t>
  </si>
  <si>
    <t xml:space="preserve">GEISPX</t>
  </si>
  <si>
    <t xml:space="preserve">GLEHED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</si>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</sst>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42629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11.3684210526316</v>
      </c>
      <c r="N5" s="48"/>
      <c r="O5" s="49" t="s">
        <v>15</v>
      </c>
      <c r="P5" s="50" t="n">
        <v>10.8235294117647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7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30</v>
      </c>
      <c r="C7" s="66" t="n">
        <v>70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0.100000001490116</v>
      </c>
      <c r="C9" s="66" t="n">
        <v>1</v>
      </c>
      <c r="D9" s="82"/>
      <c r="E9" s="82"/>
      <c r="F9" s="83" t="n">
        <f aca="false">($B9*$B$7+$C9*$C$7)/100</f>
        <v>0.730000000447035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0.209999999031425</v>
      </c>
      <c r="C20" s="155" t="n">
        <f aca="false">SUM(C23:C82)</f>
        <v>1.13000284694135</v>
      </c>
      <c r="D20" s="156"/>
      <c r="E20" s="157" t="s">
        <v>52</v>
      </c>
      <c r="F20" s="158" t="n">
        <f aca="false">($B20*$B$7+$C20*$C$7)/100</f>
        <v>0.854001992568374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0.0629999997094274</v>
      </c>
      <c r="C21" s="166" t="n">
        <f aca="false">C20*C7/100</f>
        <v>0.791001992858946</v>
      </c>
      <c r="D21" s="167" t="s">
        <v>55</v>
      </c>
      <c r="E21" s="168"/>
      <c r="F21" s="169" t="n">
        <f aca="false">B21+C21</f>
        <v>0.854001992568374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0.0171428993344307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0.0150000294670463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0.100000001490116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0.0370000002905726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0.00699999984353781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LEMMIN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1.00285995006561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0.705001964978874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0.00699999984353781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PHAARU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0.00299999993294477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HYAFLU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FISCRA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0.00299999993294477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RHYRIP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0.00699999984353781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CHIPOL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HILSPX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15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BATSPX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GEISPX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GLEHED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PAASPX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0.854001992568374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Bonson</v>
      </c>
      <c r="B84" s="175" t="str">
        <f aca="false">C3</f>
        <v>R BONSON A SAINT-JUST-SAINT-RAMBERT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0.854001992568374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96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99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2024-04-24T22:03:58Z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