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<sst xmlns="http://schemas.openxmlformats.org/spreadsheetml/2006/main" count="6462" uniqueCount="5305">
  <si>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</si>
  <si>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</si>
  <si>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</si>
  <si>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</si>
  <si>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</si>
  <si>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</si>
  <si>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</si>
  <si>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</si>
  <si>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</si>
  <si>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</si>
  <si>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</si>
  <si>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</si>
  <si>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</si>
  <si>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</si>
  <si>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</si>
  <si>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</si>
  <si>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</si>
  <si>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</si>
  <si>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</si>
  <si>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</si>
  <si>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</si>
  <si>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</si>
  <si>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</si>
  <si>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</si>
  <si>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</si>
  <si>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</si>
  <si>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</si>
  <si>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</si>
  <si>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</si>
  <si>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</si>
  <si>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</si>
  <si>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</si>
  <si>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</si>
  <si>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</si>
  <si>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</si>
  <si>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</si>
  <si>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</si>
  <si>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</si>
  <si>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</si>
  <si>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</si>
  <si>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</si>
  <si>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</si>
  <si>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</si>
  <si>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</si>
  <si>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</si>
  <si>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</si>
  <si>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</si>
  <si>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</si>
  <si>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</si>
  <si>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</si>
  <si>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</si>
  <si>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</si>
  <si>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</si>
  <si>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</si>
  <si>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</si>
  <si>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</si>
  <si>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</si>
  <si>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</si>
  <si>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</si>
  <si>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</si>
  <si>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</si>
  <si>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</si>
  <si>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</si>
  <si>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</si>
  <si>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</si>
  <si>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</si>
  <si>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</si>
  <si>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</si>
  <si>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</si>
  <si>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</si>
  <si>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</si>
  <si>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</si>
  <si>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</si>
  <si>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</si>
  <si>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</si>
  <si>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</si>
  <si>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</si>
  <si>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</si>
  <si>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</si>
  <si>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</si>
  <si>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</si>
  <si>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</si>
  <si>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</si>
  <si>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</si>
  <si>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</si>
  <si>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</si>
  <si>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</si>
  <si>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</si>
  <si>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</si>
  <si>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</si>
  <si>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</si>
  <si>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</si>
  <si>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</si>
  <si>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</si>
  <si>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</si>
  <si>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</si>
  <si>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</si>
  <si>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</si>
  <si>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</si>
  <si>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</si>
  <si>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</si>
  <si>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</si>
  <si>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</si>
  <si>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</si>
  <si>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</si>
  <si>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</si>
  <si>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</si>
  <si>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</si>
  <si>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</si>
  <si>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</si>
  <si>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</si>
  <si>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</si>
  <si>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</si>
  <si>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</si>
  <si>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</si>
  <si>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</si>
  <si>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</si>
  <si>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</si>
  <si>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</si>
  <si>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</si>
  <si>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</si>
  <si>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</si>
  <si>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</si>
  <si>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</si>
  <si>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</si>
  <si>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</si>
  <si>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</si>
  <si>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</si>
  <si>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</si>
  <si>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</si>
  <si>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</si>
  <si>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</si>
  <si>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</si>
  <si>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</si>
  <si>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</si>
  <si>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</si>
  <si>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</si>
  <si>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</si>
  <si>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</si>
  <si>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</si>
  <si>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</si>
  <si>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</si>
  <si>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</si>
  <si>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</si>
  <si>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</si>
  <si>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</si>
  <si>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</si>
  <si>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</si>
  <si>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</si>
  <si>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</si>
  <si>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</si>
  <si>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</si>
  <si>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</si>
  <si>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</si>
  <si>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</si>
  <si>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</si>
  <si>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</si>
  <si>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</si>
  <si>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</si>
  <si>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</si>
  <si>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</si>
  <si>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</si>
  <si>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</si>
  <si>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</si>
  <si>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</si>
  <si>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</si>
  <si>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</si>
  <si>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</si>
  <si>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</si>
  <si>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</si>
  <si>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</si>
  <si>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</si>
  <si>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</si>
  <si>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</si>
  <si>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</si>
  <si>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</si>
  <si>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</si>
  <si>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</si>
  <si>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</si>
  <si>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</si>
  <si>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</si>
  <si>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</si>
  <si>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</si>
  <si>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</si>
  <si>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</si>
  <si>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</si>
  <si>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</si>
  <si>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</si>
  <si>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</si>
  <si>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</si>
  <si>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</si>
  <si>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</si>
  <si>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</si>
  <si>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</si>
  <si>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</si>
  <si>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</si>
  <si>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</si>
  <si>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</si>
  <si>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</si>
  <si>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</si>
  <si>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</si>
  <si>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</si>
  <si>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</si>
  <si>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</si>
  <si>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</si>
  <si>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</si>
  <si>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</si>
  <si>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</si>
  <si>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</si>
  <si>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</si>
  <si>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</si>
  <si>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</si>
  <si>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</si>
  <si>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</si>
  <si>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</si>
  <si>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</si>
  <si>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</si>
  <si>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</si>
  <si>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</si>
  <si>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</si>
  <si>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</si>
  <si>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</si>
  <si>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</si>
  <si>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</si>
  <si>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</si>
  <si>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</si>
  <si>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</si>
  <si>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</si>
  <si>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</si>
  <si>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</si>
  <si>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</si>
  <si>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</si>
  <si>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</si>
  <si>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</si>
  <si>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</si>
  <si>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</si>
  <si>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</si>
  <si>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</si>
  <si>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</si>
  <si>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</si>
  <si>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</si>
  <si>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</si>
  <si>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</si>
  <si>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</si>
  <si>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</si>
  <si>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</si>
  <si>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</si>
  <si>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</si>
  <si>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</si>
  <si>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</si>
  <si>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</si>
  <si>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</si>
  <si>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</si>
  <si>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</si>
  <si>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</si>
  <si>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</si>
  <si>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</si>
  <si>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</si>
  <si>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</si>
  <si>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</si>
  <si>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</si>
  <si>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</si>
  <si>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</si>
  <si>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</si>
  <si>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</si>
  <si>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</si>
  <si>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</si>
  <si>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</si>
  <si>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</si>
  <si>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</si>
  <si>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</si>
  <si>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</si>
  <si>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</si>
  <si>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</si>
  <si>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</si>
  <si>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</si>
  <si>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</si>
  <si>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</si>
  <si>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</si>
  <si>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</si>
  <si>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</si>
  <si>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</si>
  <si>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</si>
  <si>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</si>
  <si>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</si>
  <si>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</si>
  <si>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</si>
  <si>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</si>
  <si>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</si>
  <si>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</si>
  <si>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</si>
  <si>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</si>
  <si>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</si>
  <si>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</si>
  <si>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</si>
  <si>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</si>
  <si>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</si>
  <si>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</si>
  <si>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</si>
  <si>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</si>
  <si>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</si>
  <si>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</si>
  <si>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</si>
  <si>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</si>
  <si>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</si>
  <si>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</si>
  <si>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</si>
  <si>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</si>
  <si>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</si>
  <si>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</si>
  <si>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</si>
  <si>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</si>
  <si>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</si>
  <si>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</si>
  <si>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</si>
  <si>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</si>
  <si>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</si>
  <si>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</si>
  <si>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</si>
  <si>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</si>
  <si>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</si>
  <si>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</si>
  <si>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</si>
  <si>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</si>
  <si>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</si>
  <si>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</si>
  <si>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</si>
  <si>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</si>
  <si>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</si>
  <si>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</si>
  <si>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</si>
  <si>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</si>
  <si>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</si>
  <si>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</si>
  <si>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</si>
  <si>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</si>
  <si>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</si>
  <si>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</si>
  <si>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</si>
  <si>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</si>
  <si>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</si>
  <si>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</si>
  <si>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</si>
  <si>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</si>
  <si>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</si>
  <si>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</si>
  <si>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</si>
  <si>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</si>
  <si>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</si>
  <si>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</si>
  <si>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</si>
  <si>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</si>
  <si>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</si>
  <si>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</si>
  <si>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</si>
  <si>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</si>
  <si>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</si>
  <si>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</si>
  <si>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</si>
  <si>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</si>
  <si>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</si>
  <si>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</si>
  <si>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</si>
  <si>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</si>
  <si>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</si>
  <si>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</si>
  <si>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</si>
  <si>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</si>
  <si>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</si>
  <si>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</si>
  <si>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</si>
  <si>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</si>
  <si>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</si>
  <si>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</si>
  <si>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</si>
  <si>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</si>
  <si>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</si>
  <si>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</si>
  <si>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</si>
  <si>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</si>
  <si>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</si>
  <si>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</si>
  <si>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</si>
  <si>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</si>
  <si>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</si>
  <si>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</si>
  <si>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</si>
  <si>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</si>
  <si>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</si>
  <si>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</si>
  <si>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</si>
  <si>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</si>
  <si>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</si>
  <si>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</si>
  <si>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</si>
  <si>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</si>
  <si>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</si>
  <si>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</si>
  <si>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</si>
  <si>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</si>
  <si>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</si>
  <si>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</si>
  <si>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</si>
  <si>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</si>
  <si>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</si>
  <si>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</si>
  <si>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</si>
  <si>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</si>
  <si>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</si>
  <si>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</si>
  <si>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</si>
  <si>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</si>
  <si>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</si>
  <si>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</si>
  <si>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</si>
  <si>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</si>
  <si>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</si>
  <si>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</si>
  <si>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</si>
  <si>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</si>
  <si>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</si>
  <si>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</si>
  <si>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</si>
  <si>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</si>
  <si>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</si>
  <si>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</si>
  <si>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</si>
  <si>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</si>
  <si>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</si>
  <si>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</si>
  <si>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</si>
  <si>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</si>
  <si>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</si>
  <si>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</si>
  <si>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</si>
  <si>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</si>
  <si>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</si>
  <si>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</si>
  <si>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</si>
  <si>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</si>
  <si>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</si>
  <si>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</si>
  <si>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</si>
  <si>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</si>
  <si>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</si>
  <si>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</si>
  <si>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</si>
  <si>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</si>
  <si>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</si>
  <si>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</si>
  <si>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</si>
  <si>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</si>
  <si>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</si>
  <si>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</si>
  <si>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</si>
  <si>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</si>
  <si>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</si>
  <si>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</si>
  <si>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</si>
  <si>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</si>
  <si>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</si>
  <si>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</si>
  <si>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</si>
  <si>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</si>
  <si>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</si>
  <si>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</si>
  <si>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</si>
  <si>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</si>
  <si>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</si>
  <si>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</si>
  <si>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</si>
  <si>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</si>
  <si>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</si>
  <si>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</si>
  <si>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</si>
  <si>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</si>
  <si>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</si>
  <si>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</si>
  <si>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</si>
  <si>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</si>
  <si>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</si>
  <si>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</si>
  <si>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</si>
  <si>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</si>
  <si>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</si>
  <si>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</si>
  <si>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</si>
  <si>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</si>
  <si>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</si>
  <si>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</si>
  <si>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</si>
  <si>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</si>
  <si>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</si>
  <si>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</si>
  <si>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</si>
  <si>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</si>
  <si>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</si>
  <si>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</si>
  <si>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</si>
  <si>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</si>
  <si>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</si>
  <si>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</si>
  <si>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</si>
  <si>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</si>
  <si>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</si>
  <si>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</si>
  <si>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</si>
  <si>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</si>
  <si>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</si>
  <si>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</si>
  <si>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</si>
  <si>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</si>
  <si>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</si>
  <si>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</si>
  <si>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</si>
  <si>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</si>
  <si>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</si>
  <si>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</si>
  <si>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</si>
  <si>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</si>
  <si>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</si>
  <si>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</si>
  <si>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</si>
  <si>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</si>
  <si>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</si>
  <si>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</si>
  <si>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</si>
  <si>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</si>
  <si>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</si>
  <si>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</si>
  <si>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</si>
  <si>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</si>
  <si>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</si>
  <si>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</si>
  <si>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</si>
  <si>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</si>
  <si>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</si>
  <si>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</si>
  <si>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</si>
  <si>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</si>
  <si>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</si>
  <si>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</si>
  <si>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</si>
  <si>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</si>
  <si>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</si>
  <si>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</si>
  <si>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</si>
  <si>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</si>
  <si>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</si>
  <si>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</si>
  <si>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</si>
  <si>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</si>
  <si>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</si>
  <si>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</si>
  <si>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</si>
  <si>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</si>
  <si>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</si>
  <si>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</si>
  <si>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</si>
  <si>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</si>
  <si>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</si>
  <si>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</si>
  <si>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</si>
  <si>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</si>
  <si>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</si>
  <si>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</si>
  <si>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</si>
  <si>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</si>
  <si>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</si>
  <si>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</si>
  <si>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</si>
  <si>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</si>
  <si>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</si>
  <si>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</si>
  <si>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</si>
  <si>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</si>
  <si>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</si>
  <si>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</si>
  <si>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</si>
  <si>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</si>
  <si>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</si>
  <si>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</si>
  <si>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</si>
  <si>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</si>
  <si>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</si>
  <si>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</si>
  <si>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</si>
  <si>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</si>
  <si>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</si>
  <si>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</si>
  <si>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</si>
  <si>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</si>
  <si>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</si>
  <si>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</si>
  <si>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</si>
  <si>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</si>
  <si>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</si>
  <si>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</si>
  <si>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</si>
  <si>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</si>
  <si>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</si>
  <si>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</si>
  <si>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</si>
  <si>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</si>
  <si>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</si>
  <si>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</si>
  <si>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</si>
  <si>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</si>
  <si>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</si>
  <si>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</si>
  <si>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</si>
  <si>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</si>
  <si>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</si>
  <si>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</si>
  <si>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</si>
  <si>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</si>
  <si>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</si>
  <si>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</si>
  <si>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</si>
  <si>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</si>
  <si>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</si>
  <si>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</si>
  <si>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</si>
  <si>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</si>
  <si>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</si>
  <si>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</si>
  <si>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</si>
  <si>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</si>
  <si>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</si>
  <si>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</si>
  <si>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</si>
  <si>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</si>
  <si>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</si>
  <si>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</si>
  <si>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</si>
  <si>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</si>
  <si>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</si>
  <si>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</si>
  <si>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</si>
  <si>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</si>
  <si>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</si>
  <si>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</si>
  <si>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</si>
  <si>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</si>
  <si>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</si>
  <si>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</si>
  <si>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</si>
  <si>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</si>
  <si>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</si>
  <si>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</si>
  <si>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</si>
  <si>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</si>
  <si>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</si>
  <si>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</si>
  <si>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</si>
  <si>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</si>
  <si>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</si>
  <si>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</si>
  <si>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</si>
  <si>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</si>
  <si>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</si>
  <si>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</si>
  <si>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</si>
  <si>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</si>
  <si>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</si>
  <si>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</si>
  <si>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</si>
  <si>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</si>
  <si>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</si>
  <si>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</si>
  <si>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</si>
  <si>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</si>
  <si>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</si>
  <si>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</si>
  <si>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</si>
  <si>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</si>
  <si>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</si>
  <si>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</si>
  <si>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</si>
  <si>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</si>
  <si>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</si>
  <si>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</si>
  <si>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</si>
  <si>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</si>
  <si>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</si>
  <si>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</si>
  <si>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</si>
  <si>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</si>
  <si>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</si>
  <si>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</si>
  <si>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</si>
  <si>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</si>
  <si>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</si>
  <si>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</si>
  <si>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</si>
  <si>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</si>
  <si>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</si>
  <si>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</si>
  <si>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</si>
  <si>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</si>
  <si>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</si>
  <si>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</si>
  <si>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</si>
  <si>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</si>
  <si>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</si>
  <si>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</si>
  <si>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</si>
  <si>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</si>
  <si>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</si>
  <si>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</si>
  <si>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</si>
  <si>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</si>
  <si>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</si>
  <si>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</si>
  <si>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</si>
  <si>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</si>
  <si>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</si>
  <si>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</si>
  <si>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</si>
  <si>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</si>
  <si>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</si>
  <si>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</si>
  <si>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</si>
  <si>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</si>
  <si>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</si>
  <si>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</si>
  <si>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</si>
  <si>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</si>
  <si>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</si>
  <si>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</si>
  <si>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</si>
  <si>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</si>
  <si>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</si>
  <si>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</si>
  <si>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</si>
  <si>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</si>
  <si>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</si>
  <si>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</si>
  <si>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</si>
  <si>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</si>
  <si>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</si>
  <si>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</si>
  <si>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</si>
  <si>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</si>
  <si>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</si>
  <si>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</si>
  <si>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</si>
  <si>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</si>
  <si>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</si>
  <si>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</si>
  <si>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</si>
  <si>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</si>
  <si>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</si>
  <si>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</si>
  <si>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</si>
  <si>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</si>
  <si>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</si>
  <si>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</si>
  <si>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</si>
  <si>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</si>
  <si>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</si>
  <si>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</si>
  <si>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</si>
  <si>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</si>
  <si>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</si>
  <si>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</si>
  <si>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</si>
  <si>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</si>
  <si>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</si>
  <si>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</si>
  <si>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</si>
  <si>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</si>
  <si>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</si>
  <si>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</si>
  <si>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</si>
  <si>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</si>
  <si>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</si>
  <si>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</si>
  <si>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</si>
  <si>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</si>
  <si>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</si>
  <si>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</si>
  <si>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</si>
  <si>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</si>
  <si>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</si>
  <si>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</si>
  <si>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</si>
  <si>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</si>
  <si>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</si>
  <si>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</si>
  <si>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</si>
  <si>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</si>
  <si>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</si>
  <si>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</si>
  <si>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</si>
  <si>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</si>
  <si>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</si>
  <si>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</si>
  <si>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</si>
  <si>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</si>
  <si>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</si>
  <si>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</si>
  <si>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</si>
  <si>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</si>
  <si>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</si>
  <si>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</si>
  <si>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</si>
  <si>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</si>
  <si>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</si>
  <si>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</si>
  <si>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</si>
  <si>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</si>
  <si>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</si>
  <si>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</si>
  <si>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</si>
  <si>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</si>
  <si>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</si>
  <si>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</si>
  <si>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</si>
  <si>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</si>
  <si>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</si>
  <si>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</si>
  <si>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</si>
  <si>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</si>
  <si>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</si>
  <si>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</si>
  <si>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</si>
  <si>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</si>
  <si>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</si>
  <si>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</si>
  <si>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</si>
  <si>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</si>
  <si>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</si>
  <si>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</si>
  <si>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</si>
  <si>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</si>
  <si>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</si>
  <si>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</si>
  <si>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</si>
  <si>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</si>
  <si>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</si>
  <si>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</si>
  <si>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</si>
  <si>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</si>
  <si>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</si>
  <si>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</si>
  <si>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</si>
  <si>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</si>
  <si>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</si>
  <si>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</si>
  <si>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</si>
  <si>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</si>
  <si>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</si>
  <si>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</si>
  <si>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</si>
  <si>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</si>
  <si>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</si>
  <si>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</si>
  <si>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</si>
  <si>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</si>
  <si>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</si>
  <si>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</si>
  <si>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</si>
  <si>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</si>
  <si>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</si>
  <si>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</si>
  <si>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</si>
  <si>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</si>
  <si>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</si>
  <si>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</si>
  <si>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</si>
  <si>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</si>
  <si>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</si>
  <si>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</si>
  <si>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</si>
  <si>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</si>
  <si>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</si>
  <si>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</si>
  <si>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</si>
  <si>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</si>
  <si>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</si>
  <si>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</si>
  <si>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</si>
  <si>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</si>
  <si>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</si>
  <si>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</si>
  <si>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</si>
  <si>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</si>
  <si>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</si>
  <si>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</si>
  <si>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</si>
  <si>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</si>
  <si>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</si>
  <si>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</si>
  <si>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</si>
  <si>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</si>
  <si>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</si>
  <si>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</si>
  <si>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</si>
  <si>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</si>
  <si>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</si>
  <si>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</si>
  <si>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</si>
  <si>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</si>
  <si>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</si>
  <si>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</si>
  <si>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</si>
  <si>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</si>
  <si>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</si>
  <si>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</si>
  <si>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</si>
  <si>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</si>
  <si>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</si>
  <si>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</si>
  <si>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</si>
  <si>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</si>
  <si>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</si>
  <si>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</si>
  <si>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</si>
  <si>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</si>
  <si>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</si>
  <si>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</si>
  <si>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</si>
  <si>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</si>
  <si>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</si>
  <si>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</si>
  <si>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</si>
  <si>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</si>
  <si>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</si>
  <si>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</si>
  <si>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</si>
  <si>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</si>
  <si>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</si>
  <si>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</si>
  <si>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</si>
  <si>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</si>
  <si>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</si>
  <si>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</si>
  <si>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</si>
  <si>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</si>
  <si>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</si>
  <si>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</si>
  <si>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</si>
  <si>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</si>
  <si>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</si>
  <si>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</si>
  <si>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</si>
  <si>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</si>
  <si>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</si>
  <si>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</si>
  <si>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</si>
  <si>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</si>
  <si>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</si>
  <si>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</si>
  <si>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</si>
  <si>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</si>
  <si>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</si>
  <si>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</si>
  <si>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</si>
  <si>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</si>
  <si>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</si>
  <si>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</si>
  <si>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</si>
  <si>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</si>
  <si>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</si>
  <si>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</si>
  <si>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</si>
  <si>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</si>
  <si>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</si>
  <si>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</si>
  <si>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</si>
  <si>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</si>
  <si>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</si>
  <si>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</si>
  <si>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</si>
  <si>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</si>
  <si>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</si>
  <si>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</si>
  <si>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</si>
  <si>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</si>
  <si>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</si>
  <si>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</si>
  <si>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</si>
  <si>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</si>
  <si>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</si>
  <si>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</si>
  <si>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</si>
  <si>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</si>
  <si>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</si>
  <si>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</si>
  <si>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</si>
  <si>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</si>
  <si>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</si>
  <si>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</si>
  <si>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</si>
  <si>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</si>
  <si>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</si>
  <si>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</si>
  <si>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</si>
  <si>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</si>
  <si>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</si>
  <si>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</si>
  <si>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</si>
  <si>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</si>
  <si>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</si>
  <si>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</si>
  <si>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</si>
  <si>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</si>
  <si>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</si>
  <si>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</si>
  <si>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</si>
  <si>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</si>
  <si>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</si>
  <si>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</si>
  <si>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</si>
  <si>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</si>
  <si>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</si>
  <si>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</si>
  <si>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</si>
  <si>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</si>
  <si>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</si>
  <si>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</si>
  <si>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</si>
  <si>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</si>
  <si>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</si>
  <si>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</si>
  <si>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</si>
  <si>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</si>
  <si>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</si>
  <si>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</si>
  <si>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</si>
  <si>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</si>
  <si>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</si>
  <si>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</si>
  <si>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</si>
  <si>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</si>
  <si>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</si>
  <si>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</si>
  <si>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</si>
  <si>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</si>
  <si>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</si>
  <si>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</si>
  <si>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</si>
  <si>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</si>
  <si>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</si>
  <si>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</si>
  <si>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</si>
  <si>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</si>
  <si>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</si>
  <si>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</si>
  <si>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</si>
  <si>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</si>
  <si>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</si>
  <si>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</si>
  <si>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</si>
  <si>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</si>
  <si>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</si>
  <si>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</si>
  <si>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</si>
  <si>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</si>
  <si>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</si>
  <si>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</si>
  <si>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</si>
  <si>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</si>
  <si>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</si>
  <si>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</si>
  <si>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</si>
  <si>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</si>
  <si>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</si>
  <si>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</si>
  <si>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</si>
  <si>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</si>
  <si>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</si>
  <si>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</si>
  <si>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</si>
  <si>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</si>
  <si>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</si>
  <si>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</si>
  <si>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</si>
  <si>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</si>
  <si>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</si>
  <si>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</si>
  <si>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</si>
  <si>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</si>
  <si>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</si>
  <si>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</si>
  <si>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</si>
  <si>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</si>
  <si>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</si>
  <si>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</si>
  <si>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</si>
  <si>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</si>
  <si>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</si>
  <si>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</si>
  <si>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</si>
  <si>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</si>
  <si>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</si>
  <si>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</si>
  <si>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</si>
  <si>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</si>
  <si>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</si>
  <si>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</si>
  <si>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</si>
  <si>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</si>
  <si>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</si>
  <si>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</si>
  <si>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</si>
  <si>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</si>
  <si>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</si>
  <si>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</si>
  <si>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</si>
  <si>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</si>
  <si>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</si>
  <si>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</si>
  <si>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</si>
  <si>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</si>
  <si>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</si>
  <si>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</si>
  <si>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</si>
  <si>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</si>
  <si>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</si>
  <si>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</si>
  <si>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</si>
  <si>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</si>
  <si>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</si>
  <si>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</si>
  <si>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</si>
  <si>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</si>
  <si>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</si>
  <si>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</si>
  <si>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</si>
  <si>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</si>
  <si>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</si>
  <si>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</si>
  <si>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</si>
  <si>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</si>
  <si>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</si>
  <si>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</si>
  <si>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</si>
  <si>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</si>
  <si>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</si>
  <si>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</si>
  <si>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</si>
  <si>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</si>
  <si>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</si>
  <si>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</si>
  <si>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</si>
  <si>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</si>
  <si>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</si>
  <si>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</si>
  <si>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</si>
  <si>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</si>
  <si>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</si>
  <si>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</si>
  <si>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</si>
  <si>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</si>
  <si>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</si>
  <si>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</si>
  <si>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</si>
  <si>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</si>
  <si>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</si>
  <si>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</si>
  <si>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</si>
  <si>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</si>
  <si>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</si>
  <si>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</si>
  <si>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</si>
  <si>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</si>
  <si>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</si>
  <si>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</si>
  <si>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</si>
  <si>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</si>
  <si>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</si>
  <si>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</si>
  <si>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</si>
  <si>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</si>
  <si>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</si>
  <si>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</si>
  <si>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</si>
  <si>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</si>
  <si>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</si>
  <si>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</si>
  <si>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</si>
  <si>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</si>
  <si>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</si>
  <si>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</si>
  <si>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</si>
  <si>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</si>
  <si>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</si>
  <si>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</si>
  <si>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</si>
  <si>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</si>
  <si>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</si>
  <si>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</si>
  <si>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</si>
  <si>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</si>
  <si>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</si>
  <si>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</si>
  <si>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</si>
  <si>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</si>
  <si>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</si>
  <si>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</si>
  <si>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</si>
  <si>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</si>
  <si>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</si>
  <si>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</si>
  <si>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</si>
  <si>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</si>
  <si>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</si>
  <si>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</si>
  <si>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</si>
  <si>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</si>
  <si>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</si>
  <si>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</si>
  <si>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</si>
  <si>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</si>
  <si>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</si>
  <si>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</si>
  <si>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</si>
  <si>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</si>
  <si>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</si>
  <si>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</si>
  <si>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</si>
  <si>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</si>
  <si>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</si>
  <si>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</si>
  <si>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</si>
  <si>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</si>
  <si>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</si>
  <si>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</si>
  <si>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</si>
  <si>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</si>
  <si>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</si>
  <si>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</si>
  <si>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</si>
  <si>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</si>
  <si>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</si>
  <si>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</si>
  <si>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</si>
  <si>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</si>
  <si>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</si>
  <si>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</si>
  <si>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</si>
  <si>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</si>
  <si>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</si>
  <si>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</si>
  <si>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</si>
  <si>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</si>
  <si>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</si>
  <si>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</si>
  <si>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</si>
  <si>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</si>
  <si>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</si>
  <si>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</si>
  <si>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</si>
  <si>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</si>
  <si>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</si>
  <si>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</si>
  <si>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</si>
  <si>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</si>
  <si>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</si>
  <si>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</si>
  <si>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</si>
  <si>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</si>
  <si>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</si>
  <si>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</si>
  <si>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</si>
  <si>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</si>
  <si>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</si>
  <si>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</si>
  <si>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</si>
  <si>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</si>
  <si>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</si>
  <si>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</si>
  <si>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</si>
  <si>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</si>
  <si>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</si>
  <si>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</si>
  <si>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</si>
  <si>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</si>
  <si>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</si>
  <si>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</si>
  <si>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</si>
  <si>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</si>
  <si>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</si>
  <si>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</si>
  <si>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</si>
  <si>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</si>
  <si>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</si>
  <si>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</si>
  <si>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</si>
  <si>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</si>
  <si>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</si>
  <si>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</si>
  <si>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</si>
  <si>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</si>
  <si>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</si>
  <si>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</si>
  <si>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</si>
  <si>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</si>
  <si>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</si>
  <si>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</si>
  <si>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</si>
  <si>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</si>
  <si>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</si>
  <si>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</si>
  <si>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</si>
  <si>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</si>
  <si>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</si>
  <si>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</si>
  <si>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</si>
  <si>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</si>
  <si>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</si>
  <si>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</si>
  <si>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</si>
  <si>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</si>
  <si>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</si>
  <si>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</si>
  <si>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</si>
  <si>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</si>
  <si>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</si>
  <si>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</si>
  <si>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</si>
  <si>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</si>
  <si>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</si>
  <si>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</si>
  <si>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</si>
  <si>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</si>
  <si>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</si>
  <si>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</si>
  <si>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</si>
  <si>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</si>
  <si>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</si>
  <si>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</si>
  <si>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</si>
  <si>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</si>
  <si>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</si>
  <si>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</si>
  <si>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</si>
  <si>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</si>
  <si>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</si>
  <si>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</si>
  <si>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</si>
  <si>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</si>
  <si>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</si>
  <si>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</si>
  <si>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</si>
  <si>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</si>
  <si>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</si>
  <si>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</si>
  <si>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</si>
  <si>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</si>
  <si>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</si>
  <si>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</si>
  <si>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</si>
  <si>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</si>
  <si>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</si>
  <si>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</si>
  <si>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</si>
  <si>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</si>
  <si>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</si>
  <si>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</si>
  <si>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</si>
  <si>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</si>
  <si>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</si>
  <si>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</si>
  <si>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</si>
  <si>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</si>
  <si>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</si>
  <si>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</si>
  <si>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</si>
  <si>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</si>
  <si>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</si>
  <si>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</si>
  <si>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</si>
  <si>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</si>
  <si>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</si>
  <si>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</si>
  <si>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</si>
  <si>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</si>
  <si>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</si>
  <si>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</si>
  <si>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</si>
  <si>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</si>
  <si>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</si>
  <si>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</si>
  <si>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</si>
  <si>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</si>
  <si>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</si>
  <si>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</si>
  <si>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</si>
  <si>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</si>
  <si>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</si>
  <si>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</si>
  <si>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</si>
  <si>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</si>
  <si>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</si>
  <si>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</si>
  <si>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</si>
  <si>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</si>
  <si>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</si>
  <si>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</si>
  <si>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</si>
  <si>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</si>
  <si>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</si>
  <si>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</si>
  <si>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</si>
  <si>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</si>
  <si>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</si>
  <si>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</si>
  <si>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</si>
  <si>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</si>
  <si>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</si>
  <si>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</si>
  <si>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</si>
  <si>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</si>
  <si>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</si>
  <si>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</si>
  <si>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</si>
  <si>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</si>
  <si>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</si>
  <si>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</si>
  <si>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</si>
  <si>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</si>
  <si>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</si>
  <si>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</si>
  <si>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</si>
  <si>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</si>
  <si>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</si>
  <si>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</si>
  <si>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</si>
  <si>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</si>
  <si>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</si>
  <si>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</si>
  <si>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</si>
  <si>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</si>
  <si>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</si>
  <si>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</si>
  <si>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</si>
  <si>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</si>
  <si>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</si>
  <si>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</si>
  <si>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</si>
  <si>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</si>
  <si>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</si>
  <si>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</si>
  <si>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</si>
  <si>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</si>
  <si>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</si>
  <si>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</si>
  <si>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</si>
  <si>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</si>
  <si>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</si>
  <si>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</si>
  <si>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</si>
  <si>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</si>
  <si>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</si>
  <si>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</si>
  <si>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</si>
  <si>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</si>
  <si>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</si>
  <si>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</si>
  <si>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</si>
  <si>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</si>
  <si>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</si>
  <si>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</si>
  <si>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</si>
  <si>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</si>
  <si>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</si>
  <si>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</si>
  <si>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</si>
  <si>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</si>
  <si>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</si>
  <si>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</si>
  <si>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</si>
  <si>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</si>
  <si>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</si>
  <si>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</si>
  <si>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</si>
  <si>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</si>
  <si>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</si>
  <si>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</si>
  <si>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</si>
  <si>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</si>
  <si>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</si>
  <si>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</si>
  <si>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</si>
  <si>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</si>
  <si>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</si>
  <si>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</si>
  <si>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</si>
  <si>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</si>
  <si>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</si>
  <si>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</si>
  <si>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</si>
  <si>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</si>
  <si>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</si>
  <si>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</si>
  <si>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</si>
  <si>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</si>
  <si>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</si>
  <si>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</si>
  <si>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</si>
  <si>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</si>
  <si>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</si>
  <si>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</si>
  <si>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</si>
  <si>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</si>
  <si>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</si>
  <si>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</si>
  <si>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</si>
  <si>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</si>
  <si>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</si>
  <si>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</si>
  <si>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</si>
  <si>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</si>
  <si>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</si>
  <si>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</si>
  <si>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</si>
  <si>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</si>
  <si>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</si>
  <si>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</si>
  <si>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</si>
  <si>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</si>
  <si>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</si>
  <si>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</si>
  <si>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</si>
  <si>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</si>
  <si>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</si>
  <si>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</si>
  <si>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</si>
  <si>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</si>
  <si>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</si>
  <si>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</si>
  <si>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</si>
  <si>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</si>
  <si>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</si>
  <si>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</si>
  <si>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</si>
  <si>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</si>
  <si>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</si>
  <si>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</si>
  <si>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</si>
  <si>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</si>
  <si>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</si>
  <si>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</si>
  <si>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</si>
  <si>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</si>
  <si>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</si>
  <si>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</si>
  <si>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</si>
  <si>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</si>
  <si>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</si>
  <si>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</si>
  <si>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</si>
  <si>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</si>
  <si>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</si>
  <si>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</si>
  <si>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</si>
  <si>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</si>
  <si>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</si>
  <si>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</si>
  <si>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</si>
  <si>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</si>
  <si>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</si>
  <si>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</si>
  <si>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</si>
  <si>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</si>
  <si>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</si>
  <si>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</si>
  <si>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</si>
  <si>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</si>
  <si>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</si>
  <si>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</si>
  <si>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</si>
  <si>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</si>
  <si>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</si>
  <si>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</si>
  <si>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</si>
  <si>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</si>
  <si>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</si>
  <si>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</si>
  <si>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</si>
  <si>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</si>
  <si>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</si>
  <si>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</si>
  <si>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</si>
  <si>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</si>
  <si>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</si>
  <si>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</si>
  <si>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</si>
  <si>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</si>
  <si>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</si>
  <si>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</si>
  <si>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</si>
  <si>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</si>
  <si>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</si>
  <si>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</si>
  <si>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</si>
  <si>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</si>
  <si>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</si>
  <si>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</si>
  <si>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</si>
  <si>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</si>
  <si>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</si>
  <si>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</si>
  <si>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</si>
  <si>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</si>
  <si>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</si>
  <si>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</si>
  <si>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</si>
  <si>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</si>
  <si>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</si>
  <si>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</si>
  <si>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</si>
  <si>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</si>
  <si>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</si>
  <si>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</si>
  <si>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</si>
  <si>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</si>
  <si>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</si>
  <si>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</si>
  <si>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</si>
  <si>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</si>
  <si>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</si>
  <si>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</si>
  <si>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</si>
  <si>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</si>
  <si>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</si>
  <si>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</si>
  <si>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</si>
  <si>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</si>
  <si>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</si>
  <si>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</si>
  <si>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</si>
  <si>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</si>
  <si>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</si>
  <si>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</si>
  <si>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</si>
  <si>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</si>
  <si>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</si>
  <si>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</si>
  <si>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</si>
  <si>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</si>
  <si>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</si>
  <si>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</si>
  <si>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</si>
  <si>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</si>
  <si>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</si>
  <si>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</si>
  <si>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</si>
  <si>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</si>
  <si>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</si>
  <si>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</si>
  <si>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</si>
  <si>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</si>
  <si>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</si>
  <si>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</si>
  <si>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</si>
  <si>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</si>
  <si>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</si>
  <si>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</si>
  <si>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</si>
  <si>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</si>
  <si>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</si>
  <si>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</si>
  <si>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</si>
  <si>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</si>
  <si>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</si>
  <si>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</si>
  <si>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</si>
  <si>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</si>
  <si>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</si>
  <si>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</si>
  <si>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</si>
  <si>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</si>
  <si>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</si>
  <si>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</si>
  <si>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</si>
  <si>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</si>
  <si>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</si>
  <si>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</si>
  <si>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</si>
  <si>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</si>
  <si>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</si>
  <si>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</si>
  <si>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</si>
  <si>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</si>
  <si>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</si>
  <si>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</si>
  <si>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</si>
  <si>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</si>
  <si>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</si>
  <si>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</si>
  <si>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</si>
  <si>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</si>
  <si>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</si>
  <si>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</si>
  <si>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</si>
  <si>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</si>
  <si>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</si>
  <si>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</si>
  <si>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</si>
  <si>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</si>
  <si>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</si>
  <si>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</si>
  <si>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</si>
  <si>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</si>
  <si>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</si>
  <si>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</si>
  <si>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</si>
  <si>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</si>
  <si>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</si>
  <si>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</si>
  <si>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</si>
  <si>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</si>
  <si>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</si>
  <si>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</si>
  <si>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</si>
  <si>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</si>
  <si>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</si>
  <si>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</si>
  <si>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</si>
  <si>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</si>
  <si>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</si>
  <si>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</si>
  <si>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</si>
  <si>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</si>
  <si>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</si>
  <si>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</si>
  <si>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</si>
  <si>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</si>
  <si>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</si>
  <si>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</si>
  <si>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</si>
  <si>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</si>
  <si>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</si>
  <si>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</si>
  <si>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</si>
  <si>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</si>
  <si>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</si>
  <si>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</si>
  <si>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</si>
  <si>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</si>
  <si>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</si>
  <si>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</si>
  <si>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</si>
  <si>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</si>
  <si>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</si>
  <si>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</si>
  <si>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</si>
  <si>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</si>
  <si>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</si>
  <si>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</si>
  <si>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</si>
  <si>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</si>
  <si>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</si>
  <si>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</si>
  <si>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</si>
  <si>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</si>
  <si>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</si>
  <si>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</si>
  <si>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</si>
  <si>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</si>
  <si>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</si>
  <si>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</si>
  <si>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</si>
  <si>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</si>
  <si>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</si>
  <si>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</si>
  <si>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</si>
  <si>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</si>
  <si>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</si>
  <si>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</si>
  <si>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</si>
  <si>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</si>
  <si>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</si>
  <si>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</si>
  <si>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</si>
  <si>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</si>
  <si>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</si>
  <si>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</si>
  <si>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</si>
  <si>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</si>
  <si>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</si>
  <si>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</si>
  <si>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</si>
  <si>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</si>
  <si>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</si>
  <si>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</si>
  <si>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</si>
  <si>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</si>
  <si>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</si>
  <si>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</si>
  <si>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</si>
  <si>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</si>
  <si>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</si>
  <si>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</si>
  <si>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</si>
  <si>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</si>
  <si>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</si>
  <si>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</si>
  <si>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</si>
  <si>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</si>
  <si>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</si>
  <si>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</si>
  <si>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</si>
  <si>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</si>
  <si>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</si>
  <si>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</si>
  <si>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</si>
  <si>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</si>
  <si>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</si>
  <si>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</si>
  <si>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</si>
  <si>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</si>
  <si>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</si>
  <si>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</si>
  <si>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</si>
  <si>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</si>
  <si>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</si>
  <si>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</si>
  <si>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</si>
  <si>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</si>
  <si>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</si>
  <si>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</si>
  <si>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</si>
  <si>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</si>
  <si>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</si>
  <si>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</si>
  <si>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</si>
  <si>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</si>
  <si>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</si>
  <si>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</si>
  <si>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</si>
  <si>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</si>
  <si>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</si>
  <si>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</si>
  <si>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</si>
  <si>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</si>
  <si>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</si>
  <si>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</si>
  <si>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</si>
  <si>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</si>
  <si>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</si>
  <si>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</si>
  <si>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</si>
  <si>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</si>
  <si>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</si>
  <si>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</si>
  <si>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</si>
  <si>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</si>
  <si>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</si>
  <si>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</si>
  <si>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</si>
  <si>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</si>
  <si>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</si>
  <si>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</si>
  <si>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</si>
  <si>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</si>
  <si>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</si>
  <si>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</si>
  <si>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</si>
  <si>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</si>
  <si>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</si>
  <si>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</si>
  <si>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</si>
  <si>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</si>
  <si>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</si>
  <si>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</si>
  <si>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</si>
  <si>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</si>
  <si>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</si>
  <si>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</si>
  <si>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</si>
  <si>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</si>
  <si>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</si>
  <si>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</si>
  <si>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</si>
  <si>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</si>
  <si>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</si>
  <si>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</si>
  <si>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</si>
  <si>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</si>
  <si>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</si>
  <si>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</si>
  <si>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</si>
  <si>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</si>
  <si>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</si>
  <si>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</si>
  <si>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</si>
  <si>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</si>
  <si>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</si>
  <si>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</si>
  <si>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</si>
  <si>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</si>
  <si>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</si>
  <si>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</si>
  <si>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</si>
  <si>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</si>
  <si>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</si>
  <si>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</si>
  <si>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</si>
  <si>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</si>
  <si>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</si>
  <si>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</si>
  <si>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</si>
  <si>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</si>
  <si>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</si>
  <si>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</si>
  <si>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</si>
  <si>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</si>
  <si>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</si>
  <si>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</si>
  <si>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</si>
  <si>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</si>
  <si>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</si>
  <si>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</si>
  <si>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</si>
  <si>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</si>
  <si>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</si>
  <si>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</si>
  <si>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</si>
  <si>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</si>
  <si>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</si>
  <si>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</si>
  <si>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</si>
  <si>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</si>
  <si>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</si>
  <si>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</si>
  <si>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</si>
  <si>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</si>
  <si>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</si>
  <si>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</si>
  <si>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</si>
  <si>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</si>
  <si>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</si>
  <si>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</si>
  <si>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</si>
  <si>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</si>
  <si>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</si>
  <si>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</si>
  <si>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</si>
  <si>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</si>
  <si>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</si>
  <si>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</si>
  <si>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</si>
  <si>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</si>
  <si>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</si>
  <si>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</si>
  <si>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</si>
  <si>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</si>
  <si>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</si>
  <si>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</si>
  <si>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</si>
  <si>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</si>
  <si>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</si>
  <si>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</si>
  <si>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</si>
  <si>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</si>
  <si>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</si>
  <si>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</si>
  <si>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</si>
  <si>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</si>
  <si>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</si>
  <si>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</si>
  <si>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</si>
  <si>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</si>
  <si>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</si>
  <si>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</si>
  <si>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</si>
  <si>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</si>
  <si>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</si>
  <si>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</si>
  <si>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</si>
  <si>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</si>
  <si>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</si>
  <si>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</si>
  <si>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</si>
  <si>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</si>
  <si>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</si>
  <si>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</si>
  <si>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</si>
  <si>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</si>
  <si>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</si>
  <si>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</si>
  <si>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</si>
  <si>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</si>
  <si>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</si>
  <si>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</si>
  <si>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</si>
  <si>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</si>
  <si>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</si>
  <si>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</si>
  <si>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</si>
  <si>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</si>
  <si>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</si>
  <si>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</si>
  <si>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</si>
  <si>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</si>
  <si>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</si>
  <si>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</si>
  <si>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</si>
  <si>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</si>
  <si>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</si>
  <si>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</si>
  <si>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</si>
  <si>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</si>
  <si>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</si>
  <si>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</si>
  <si>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</si>
  <si>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</si>
  <si>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</si>
  <si>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</si>
  <si>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</si>
  <si>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</si>
  <si>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</si>
  <si>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</si>
  <si>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</si>
  <si>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</si>
  <si>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</si>
  <si>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</si>
  <si>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</si>
  <si>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</si>
  <si>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</si>
  <si>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</si>
  <si>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</si>
  <si>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</si>
  <si>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</si>
  <si>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</si>
  <si>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</si>
  <si>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</si>
  <si>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</si>
  <si>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</si>
  <si>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</si>
  <si>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</si>
  <si>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</si>
  <si>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</si>
  <si>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</si>
  <si>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</si>
  <si>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</si>
  <si>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</si>
  <si>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</si>
  <si>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</si>
  <si>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</si>
  <si>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</si>
  <si>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</si>
  <si>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</si>
  <si>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</si>
  <si>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</si>
  <si>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</si>
  <si>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</si>
  <si>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</si>
  <si>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</si>
  <si>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</si>
  <si>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</si>
  <si>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</si>
  <si>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</si>
  <si>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</si>
  <si>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</si>
  <si>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</si>
  <si>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</si>
  <si>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</si>
  <si>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</si>
  <si>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</si>
  <si>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</si>
  <si>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</si>
  <si>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</si>
  <si>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</si>
  <si>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</si>
  <si>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</si>
  <si>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</si>
  <si>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</si>
  <si>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</si>
  <si>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</si>
  <si>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</si>
  <si>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</si>
  <si>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</si>
  <si>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</si>
  <si>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</si>
  <si>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</si>
  <si>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</si>
  <si>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</si>
  <si>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</si>
  <si>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</si>
  <si>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</si>
  <si>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</si>
  <si>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</si>
  <si>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</si>
  <si>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</si>
  <si>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</si>
  <si>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</si>
  <si>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</si>
  <si>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</si>
  <si>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</si>
  <si>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</si>
  <si>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</si>
  <si>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</si>
  <si>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</si>
  <si>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</si>
  <si>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</si>
  <si>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</si>
  <si>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</si>
  <si>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</si>
  <si>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</si>
  <si>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</si>
  <si>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</si>
  <si>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</si>
  <si>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</si>
  <si>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</si>
  <si>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</si>
  <si>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</si>
  <si>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</si>
  <si>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</si>
  <si>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</si>
  <si>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</si>
  <si>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</si>
  <si>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</si>
  <si>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</si>
  <si>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</si>
  <si>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</si>
  <si>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</si>
  <si>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</si>
  <si>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</si>
  <si>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</si>
  <si>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</si>
  <si>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</si>
  <si>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</si>
  <si>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</si>
  <si>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</si>
  <si>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</si>
  <si>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</si>
  <si>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</si>
  <si>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</si>
  <si>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</si>
  <si>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</si>
  <si>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</si>
  <si>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</si>
  <si>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</si>
  <si>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</si>
  <si>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</si>
  <si>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</si>
  <si>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</si>
  <si>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</si>
  <si>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</si>
  <si>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</si>
  <si>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</si>
  <si>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</si>
  <si>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</si>
  <si>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</si>
  <si>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</si>
  <si>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</si>
  <si>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</si>
  <si>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</si>
  <si>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</si>
  <si>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</si>
  <si>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</si>
  <si>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</si>
  <si>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</si>
  <si>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</si>
  <si>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</si>
  <si>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</si>
  <si>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</si>
  <si>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</si>
  <si>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</si>
  <si>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</si>
  <si>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</si>
  <si>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</si>
  <si>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</si>
  <si>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</si>
  <si>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</si>
  <si>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</si>
  <si>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</si>
  <si>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</si>
  <si>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</si>
  <si>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</si>
  <si>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</si>
  <si>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</si>
  <si>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</si>
  <si>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</si>
  <si>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</si>
  <si>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</si>
  <si>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</si>
  <si>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</si>
  <si>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</si>
  <si>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</si>
  <si>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</si>
  <si>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</si>
  <si>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</si>
  <si>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</si>
  <si>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</si>
  <si>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</si>
  <si>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</si>
  <si>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</si>
  <si>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</si>
  <si>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</si>
  <si>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</si>
  <si>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</si>
  <si>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</si>
  <si>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</si>
  <si>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</si>
  <si>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</si>
  <si>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</si>
  <si>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</si>
  <si>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</si>
  <si>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</si>
  <si>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</si>
  <si>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</si>
  <si>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</si>
  <si>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</si>
  <si>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</si>
  <si>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</si>
  <si>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</si>
  <si>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</si>
  <si>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</si>
  <si>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</si>
  <si>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</si>
  <si>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</si>
  <si>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</si>
  <si>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</si>
  <si>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</si>
  <si>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</si>
  <si>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</si>
  <si>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</si>
  <si>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</si>
  <si>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</si>
  <si>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</si>
  <si>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</si>
  <si>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</si>
  <si>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</si>
  <si>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</si>
  <si>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</si>
  <si>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</si>
  <si>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</si>
  <si>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</si>
  <si>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</si>
  <si>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</si>
  <si>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</si>
  <si>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</si>
  <si>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</si>
  <si>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</si>
  <si>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</si>
  <si>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</si>
  <si>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</si>
  <si>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</si>
  <si>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</si>
  <si>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</si>
  <si>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</si>
  <si>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</si>
  <si>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</si>
  <si>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</si>
  <si>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</si>
  <si>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</si>
  <si>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</si>
  <si>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</si>
  <si>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</si>
  <si>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</si>
  <si>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</si>
  <si>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</si>
  <si>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</si>
  <si>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</si>
  <si>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</si>
  <si>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</si>
  <si>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</si>
  <si>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</si>
  <si>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</si>
  <si>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</si>
  <si>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</si>
  <si>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</si>
  <si>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</si>
  <si>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</si>
  <si>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</si>
  <si>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</si>
  <si>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</si>
  <si>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</si>
  <si>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</si>
  <si>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</si>
  <si>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</si>
  <si>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</si>
  <si>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</si>
  <si>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</si>
  <si>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</si>
  <si>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</si>
  <si>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</si>
  <si>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</si>
  <si>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</si>
  <si>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</si>
  <si>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</si>
  <si>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</si>
  <si>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</si>
  <si>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</si>
  <si>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</si>
  <si>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</si>
  <si>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</si>
  <si>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</si>
  <si>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</si>
  <si>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</si>
  <si>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</si>
  <si>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</si>
  <si>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</si>
  <si>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</si>
  <si>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</si>
  <si>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</si>
  <si>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</si>
  <si>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</si>
  <si>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</si>
  <si>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</si>
  <si>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</si>
  <si>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</si>
  <si>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</si>
  <si>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</si>
  <si>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</si>
  <si>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</si>
  <si>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</si>
  <si>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</si>
  <si>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</si>
  <si>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</si>
  <si>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</si>
  <si>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</si>
  <si>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</si>
  <si>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</si>
  <si>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</si>
  <si>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</si>
  <si>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</si>
  <si>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</si>
  <si>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</si>
  <si>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</si>
  <si>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</si>
  <si>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</si>
  <si>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</si>
  <si>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</si>
  <si>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</si>
  <si>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</si>
  <si>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</si>
  <si>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</si>
  <si>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</si>
  <si>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</si>
  <si>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</si>
  <si>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</si>
  <si>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</si>
  <si>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</si>
  <si>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</si>
  <si>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</si>
  <si>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</si>
  <si>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</si>
  <si>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</si>
  <si>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</si>
  <si>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</si>
  <si>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</si>
  <si>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</si>
  <si>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</si>
  <si>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</si>
  <si>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</si>
  <si>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</si>
  <si>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</si>
  <si>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</si>
  <si>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</si>
  <si>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</si>
  <si>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</si>
  <si>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</si>
  <si>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</si>
  <si>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</si>
  <si>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</si>
  <si>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</si>
  <si>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</si>
  <si>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</si>
  <si>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</si>
  <si>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</si>
  <si>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</si>
  <si>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</si>
  <si>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</si>
  <si>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</si>
  <si>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</si>
  <si>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</si>
  <si>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</si>
  <si>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</si>
  <si>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</si>
  <si>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</si>
  <si>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</si>
  <si>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</si>
  <si>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</si>
  <si>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</si>
  <si>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</si>
  <si>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</si>
  <si>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</si>
  <si>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</si>
  <si>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</si>
  <si>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</si>
  <si>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</si>
  <si>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</si>
  <si>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</si>
  <si>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</si>
  <si>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</si>
  <si>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</si>
  <si>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</si>
  <si>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</si>
  <si>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</si>
  <si>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</si>
  <si>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</si>
  <si>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</si>
  <si>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</si>
  <si>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</si>
  <si>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</si>
  <si>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</si>
  <si>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</si>
  <si>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</si>
  <si>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</si>
  <si>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</si>
  <si>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</si>
  <si>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</si>
  <si>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</si>
  <si>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</si>
  <si>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</si>
  <si>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</si>
  <si>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</si>
  <si>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</si>
  <si>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</si>
  <si>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</si>
  <si>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</si>
  <si>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</si>
  <si>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</si>
  <si>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</si>
  <si>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</si>
  <si>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</si>
  <si>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</si>
  <si>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</si>
  <si>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</si>
  <si>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</si>
  <si>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</si>
  <si>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</si>
  <si>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</si>
  <si>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</si>
  <si>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</si>
  <si>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</si>
  <si>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</si>
  <si>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</si>
  <si>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</si>
  <si>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</si>
  <si>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</si>
  <si>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</si>
  <si>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</si>
  <si>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</si>
  <si>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</si>
  <si>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</si>
  <si>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</si>
  <si>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</si>
  <si>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</si>
  <si>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</si>
  <si>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</si>
  <si>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</si>
  <si>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</si>
  <si>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</si>
  <si>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</si>
  <si>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</si>
  <si>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</si>
  <si>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</si>
  <si>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</si>
  <si>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</si>
  <si>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</si>
  <si>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</si>
  <si>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</si>
  <si>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</si>
  <si>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</si>
  <si>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</si>
  <si>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</si>
  <si>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</si>
  <si>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</si>
  <si>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</si>
  <si>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</si>
  <si>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</si>
  <si>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</si>
  <si>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</si>
  <si>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</si>
  <si>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</si>
  <si>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</si>
  <si>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</si>
  <si>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</si>
  <si>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</si>
  <si>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</si>
  <si>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</si>
  <si>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</si>
  <si>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</si>
  <si>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</si>
  <si>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</si>
  <si>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</si>
  <si>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</si>
  <si>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</si>
  <si>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</si>
  <si>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</si>
  <si>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</si>
  <si>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</si>
  <si>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</si>
  <si>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</si>
  <si>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</si>
  <si>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</si>
  <si>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</si>
  <si>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</si>
  <si>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</si>
  <si>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</si>
  <si>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</si>
  <si>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</si>
  <si>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</si>
  <si>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</si>
  <si>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</si>
  <si>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</si>
  <si>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</si>
  <si>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</si>
  <si>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</si>
  <si>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</si>
  <si>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</si>
  <si>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</si>
  <si>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</si>
  <si>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</si>
  <si>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</si>
  <si>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</si>
  <si>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</si>
  <si>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</si>
  <si>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</si>
  <si>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</si>
  <si>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</si>
  <si>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</si>
  <si>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</si>
  <si>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</si>
  <si>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</si>
  <si>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</si>
  <si>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</si>
  <si>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</si>
  <si>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</si>
  <si>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</si>
  <si>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</si>
  <si>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</si>
  <si>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</si>
  <si>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</si>
  <si>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</si>
  <si>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</si>
  <si>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</si>
  <si>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</si>
  <si>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</si>
  <si>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</si>
  <si>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</si>
  <si>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</si>
  <si>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</si>
  <si>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</si>
  <si>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</si>
  <si>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</si>
  <si>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</si>
  <si>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</si>
  <si>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</si>
  <si>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</si>
  <si>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</si>
  <si>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</si>
  <si>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</si>
  <si>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</si>
  <si>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</si>
  <si>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</si>
  <si>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</si>
  <si>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</si>
  <si>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</si>
  <si>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</si>
  <si>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</si>
  <si>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</si>
  <si>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</si>
  <si>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</si>
  <si>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</si>
  <si>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</si>
  <si>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</si>
  <si>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</si>
  <si>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</si>
  <si>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</si>
  <si>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</si>
  <si>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</si>
  <si>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</si>
  <si>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</si>
  <si>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</si>
  <si>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</si>
  <si>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</si>
  <si>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</si>
  <si>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</si>
  <si>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</si>
  <si>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</si>
  <si>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</si>
  <si>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</si>
  <si>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</si>
  <si>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</si>
  <si>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</si>
  <si>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</si>
  <si>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</si>
  <si>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</si>
  <si>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</si>
  <si>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</si>
  <si>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</si>
  <si>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</si>
  <si>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</si>
  <si>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</si>
  <si>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</si>
  <si>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</si>
  <si>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</si>
  <si>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</si>
  <si>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</si>
  <si>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</si>
  <si>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</si>
  <si>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</si>
  <si>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</si>
  <si>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</si>
  <si>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</si>
  <si>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</si>
  <si>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</si>
  <si>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</si>
  <si>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</si>
  <si>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</si>
  <si>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</si>
  <si>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</si>
  <si>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</si>
  <si>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</si>
  <si>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</si>
  <si>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</si>
  <si>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</si>
  <si>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</si>
  <si>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</si>
  <si>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</si>
  <si>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</si>
  <si>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</si>
  <si>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</si>
  <si>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</si>
  <si>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</si>
  <si>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</si>
  <si>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</si>
  <si>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</si>
  <si>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</si>
  <si>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</si>
  <si>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</si>
  <si>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</si>
  <si>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</si>
  <si>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</si>
  <si>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</si>
  <si>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</si>
  <si>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</si>
  <si>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</si>
  <si>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</si>
  <si>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</si>
  <si>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</si>
  <si>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</si>
  <si>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</si>
  <si>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</si>
  <si>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</si>
  <si>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</si>
  <si>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</si>
  <si>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</si>
  <si>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</si>
  <si>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</si>
  <si>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</si>
  <si>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</si>
  <si>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</si>
  <si>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</si>
  <si>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</si>
  <si>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</si>
  <si>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</si>
  <si>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</si>
  <si>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</si>
  <si>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</si>
  <si>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</si>
  <si>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</si>
  <si>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</si>
  <si>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</si>
  <si>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</si>
  <si>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</si>
  <si>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</si>
  <si>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</si>
  <si>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</si>
  <si>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</si>
  <si>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</si>
  <si>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</si>
  <si>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</si>
  <si>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</si>
  <si>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</si>
  <si>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</si>
  <si>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</si>
  <si>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</si>
  <si>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</si>
  <si>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</si>
  <si>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</si>
  <si>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</si>
  <si>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</si>
  <si>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</si>
  <si>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</si>
  <si>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</si>
  <si>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</si>
  <si>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</si>
  <si>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</si>
  <si>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</si>
  <si>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</si>
  <si>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</si>
  <si>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</si>
  <si>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</si>
  <si>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</si>
  <si>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</si>
  <si>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</si>
  <si>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</si>
  <si>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</si>
  <si>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</si>
  <si>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</si>
  <si>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</si>
  <si>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</si>
  <si>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</si>
  <si>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</si>
  <si>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</si>
  <si>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</si>
  <si>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</si>
  <si>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</si>
  <si>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</si>
  <si>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</si>
  <si>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</si>
  <si>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</si>
  <si>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</si>
  <si>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</si>
  <si>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</si>
  <si>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</si>
  <si>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</si>
  <si>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</si>
  <si>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</si>
  <si>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</si>
  <si>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</si>
  <si>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</si>
  <si>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</si>
  <si>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</si>
  <si>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</si>
  <si>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</si>
  <si>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</si>
  <si>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</si>
  <si>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</si>
  <si>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</si>
  <si>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</si>
  <si>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</si>
  <si>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</si>
  <si>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</si>
  <si>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</si>
  <si>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</si>
  <si>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</si>
  <si>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</si>
  <si>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</si>
  <si>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</si>
  <si>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</si>
  <si>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</si>
  <si>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</si>
  <si>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</si>
  <si>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</si>
  <si>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</si>
  <si>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</si>
  <si>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</si>
  <si>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</si>
  <si>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</si>
  <si>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</si>
  <si>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</si>
  <si>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</si>
  <si>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</si>
  <si>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</si>
  <si>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</si>
  <si>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</si>
  <si>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</si>
  <si>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</si>
  <si>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</si>
  <si>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</si>
  <si>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</si>
  <si>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</si>
  <si>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</si>
  <si>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</si>
  <si>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</si>
  <si>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</si>
  <si>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</si>
  <si>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</si>
  <si>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</si>
  <si>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</si>
  <si>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</si>
  <si>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</si>
  <si>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</si>
  <si>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</si>
  <si>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</si>
  <si>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</si>
  <si>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</si>
  <si>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</si>
  <si>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</si>
  <si>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</si>
  <si>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</si>
  <si>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</si>
  <si>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</si>
  <si>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</si>
  <si>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</si>
  <si>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</si>
  <si>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</si>
  <si>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</si>
  <si>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</si>
  <si>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</si>
  <si>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</si>
  <si>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</si>
  <si>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</si>
  <si>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</si>
  <si>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</si>
  <si>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</si>
  <si>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</si>
  <si>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</si>
  <si>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</si>
  <si>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</si>
  <si>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</si>
  <si>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</si>
  <si>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</si>
  <si>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</si>
  <si>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</si>
  <si>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</si>
  <si>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</si>
  <si>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</si>
  <si>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</si>
  <si>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</si>
  <si>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</si>
  <si>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</si>
  <si>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</si>
  <si>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</si>
  <si>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</si>
  <si>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</si>
  <si>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</si>
  <si>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</si>
  <si>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</si>
  <si>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</si>
  <si>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</si>
  <si>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</si>
  <si>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</si>
  <si>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</si>
  <si>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</si>
  <si>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</si>
  <si>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</si>
  <si>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</si>
  <si>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</si>
  <si>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</si>
  <si>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</si>
  <si>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</si>
  <si>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</si>
  <si>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</si>
  <si>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</si>
  <si>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</si>
  <si>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</si>
  <si>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</si>
  <si>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</si>
  <si>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</si>
  <si>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</si>
  <si>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</si>
  <si>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</si>
  <si>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</si>
  <si>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</si>
  <si>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</si>
  <si>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</si>
  <si>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</si>
  <si>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</si>
  <si>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</si>
  <si>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</si>
  <si>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</si>
  <si>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</si>
  <si>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</si>
  <si>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</si>
  <si>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</si>
  <si>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</si>
  <si>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</si>
  <si>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</si>
  <si>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</si>
  <si>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</si>
  <si>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</si>
  <si>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</si>
  <si>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</si>
  <si>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</si>
  <si>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</si>
  <si>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</si>
  <si>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</si>
  <si>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</si>
  <si>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</si>
  <si>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</si>
  <si>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</si>
  <si>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</si>
  <si>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</si>
  <si>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</si>
  <si>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</si>
  <si>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</si>
  <si>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</si>
  <si>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</si>
  <si>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</si>
  <si>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</si>
  <si>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</si>
  <si>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</si>
  <si>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</si>
  <si>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</si>
  <si>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</si>
  <si>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</si>
  <si>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</si>
  <si>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</si>
  <si>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</si>
  <si>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</si>
  <si>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</si>
  <si>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</si>
  <si>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</si>
  <si>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</si>
  <si>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</si>
  <si>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</si>
  <si>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</si>
  <si>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</si>
  <si>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</si>
  <si>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</si>
  <si>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</si>
  <si>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</si>
  <si>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</si>
  <si>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</si>
  <si>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</si>
  <si>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</si>
  <si>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</si>
  <si>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</si>
  <si>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</si>
  <si>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</si>
  <si>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</si>
  <si>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</si>
  <si>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</si>
  <si>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</si>
  <si>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</si>
  <si>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</si>
  <si>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</si>
  <si>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</si>
  <si>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</si>
  <si>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</si>
  <si>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</si>
  <si>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</si>
  <si>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</si>
  <si>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</si>
  <si>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</si>
  <si>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</si>
  <si>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</si>
  <si>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</si>
  <si>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</si>
  <si>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</si>
  <si>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</si>
  <si>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</si>
  <si>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</si>
  <si>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</si>
  <si>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</si>
  <si>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</si>
  <si>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</si>
  <si>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</si>
  <si>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</si>
  <si>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</si>
  <si>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</si>
  <si>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</si>
  <si>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</si>
  <si>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</si>
  <si>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</si>
  <si>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</si>
  <si>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</si>
  <si>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</si>
  <si>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</si>
  <si>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</si>
  <si>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</si>
  <si>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</si>
  <si>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</si>
  <si>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</si>
  <si>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</si>
  <si>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</si>
  <si>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</si>
  <si>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</si>
  <si>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</si>
  <si>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</si>
  <si>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</si>
  <si>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</si>
  <si>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</si>
  <si>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</si>
  <si>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</si>
  <si>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</si>
  <si>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</si>
  <si>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</si>
  <si>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</si>
  <si>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</si>
  <si>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</si>
  <si>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</si>
  <si>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</si>
  <si>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</si>
  <si>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</si>
  <si>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</si>
  <si>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</si>
  <si>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</si>
  <si>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</si>
  <si>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</si>
  <si>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</si>
  <si>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</si>
  <si>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</si>
  <si>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</si>
  <si>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</si>
  <si>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</si>
  <si>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</si>
  <si>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</si>
  <si>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</si>
  <si>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</si>
  <si>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</si>
  <si>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</si>
  <si>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</si>
  <si>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</si>
  <si>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</si>
  <si>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</si>
  <si>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</si>
  <si>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</si>
  <si>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</si>
  <si>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</si>
  <si>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</si>
  <si>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</si>
  <si>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</si>
  <si>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</si>
  <si>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</si>
  <si>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</si>
  <si>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</si>
  <si>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</si>
  <si>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</si>
  <si>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</si>
  <si>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</si>
  <si>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</si>
  <si>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</si>
  <si>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</si>
  <si>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</si>
  <si>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</si>
  <si>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</si>
  <si>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</si>
  <si>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</si>
  <si>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</si>
  <si>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</si>
  <si>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</si>
  <si>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</si>
  <si>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</si>
  <si>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</si>
  <si>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</si>
  <si>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</si>
  <si>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</si>
  <si>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</si>
  <si>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</si>
  <si>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</si>
  <si>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</si>
  <si>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</si>
  <si>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</si>
  <si>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</si>
  <si>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</si>
  <si>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</si>
  <si>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</si>
  <si>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</si>
  <si>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</si>
  <si>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</si>
  <si>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</si>
  <si>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</si>
  <si>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</si>
  <si>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</si>
  <si>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</si>
  <si>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</si>
  <si>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</si>
  <si>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</si>
  <si>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</si>
  <si>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</si>
  <si>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</si>
  <si>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</si>
  <si>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</si>
  <si>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</si>
  <si>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</si>
  <si>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</si>
  <si>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</si>
  <si>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</si>
  <si>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</si>
  <si>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</si>
  <si>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</si>
  <si>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</si>
  <si>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</si>
  <si>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</si>
  <si>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</si>
  <si>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</si>
  <si>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</si>
  <si>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</si>
  <si>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</si>
  <si>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</si>
  <si>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</si>
  <si>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</si>
  <si>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</si>
  <si>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</si>
  <si>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</si>
  <si>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</si>
  <si>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</si>
  <si>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</si>
  <si>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</si>
  <si>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</si>
  <si>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</si>
  <si>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</si>
  <si>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</si>
  <si>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</si>
  <si>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</si>
  <si>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</si>
  <si>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</si>
  <si>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</si>
  <si>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</si>
  <si>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</si>
  <si>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</si>
  <si>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</si>
  <si>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</si>
  <si>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</si>
  <si>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</si>
  <si>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</si>
  <si>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</si>
  <si>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</si>
  <si>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</si>
  <si>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</si>
  <si>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</si>
  <si>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</si>
  <si>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</si>
  <si>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</si>
  <si>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</si>
  <si>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</si>
  <si>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</si>
  <si>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</si>
  <si>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</si>
  <si>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</si>
  <si>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</si>
  <si>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</si>
  <si>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</si>
  <si>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</si>
  <si>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</si>
  <si>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</si>
  <si>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</si>
  <si>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</si>
  <si>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</si>
  <si>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</si>
  <si>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</si>
  <si>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</si>
  <si>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</si>
  <si>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</si>
  <si>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</si>
  <si>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</si>
  <si>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</si>
  <si>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</si>
  <si>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</si>
  <si>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</si>
  <si>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</si>
  <si>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</si>
  <si>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</si>
  <si>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</si>
  <si>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</si>
  <si>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</si>
  <si>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</si>
  <si>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</si>
  <si>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</si>
  <si>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</si>
  <si>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</si>
  <si>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</si>
  <si>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</si>
  <si>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</si>
  <si>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</si>
  <si>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</si>
  <si>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</si>
  <si>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</si>
  <si>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</si>
  <si>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</si>
  <si>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</si>
  <si>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</si>
  <si>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</si>
  <si>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</si>
  <si>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</si>
  <si>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</si>
  <si>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</si>
  <si>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</si>
  <si>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</si>
  <si>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</si>
  <si>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</si>
  <si>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</si>
  <si>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</si>
  <si>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</si>
  <si>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</si>
  <si>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</si>
  <si>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</si>
  <si>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</si>
  <si>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</si>
  <si>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</si>
  <si>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</si>
  <si>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</si>
  <si>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</si>
  <si>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</si>
  <si>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</si>
  <si>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</si>
  <si>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</si>
  <si>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</si>
  <si>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</si>
  <si>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</si>
  <si>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</si>
  <si>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</si>
  <si>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</si>
  <si>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</si>
  <si>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</si>
  <si>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</si>
  <si>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</si>
  <si>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</si>
  <si>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</si>
  <si>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</si>
  <si>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</si>
  <si>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</si>
  <si>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</si>
  <si>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</si>
  <si>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</si>
  <si>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</si>
  <si>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</si>
  <si>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</si>
  <si>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</si>
  <si>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</si>
  <si>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</si>
  <si>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</si>
  <si>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</si>
  <si>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</si>
  <si>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</si>
  <si>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</si>
  <si>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</si>
  <si>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</si>
  <si>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</si>
  <si>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</si>
  <si>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</si>
  <si>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</si>
  <si>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</si>
  <si>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</si>
  <si>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</si>
  <si>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</si>
  <si>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</si>
  <si>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</si>
  <si>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</si>
  <si>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</si>
  <si>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</si>
  <si>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</si>
  <si>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</si>
  <si>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</si>
  <si>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</si>
  <si>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</si>
  <si>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</si>
  <si>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</si>
  <si>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</si>
  <si>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</si>
  <si>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</si>
  <si>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</si>
  <si>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</si>
  <si>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</si>
  <si>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</si>
  <si>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</si>
  <si>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</si>
  <si>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</si>
  <si>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</si>
  <si>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</si>
  <si>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</si>
  <si>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</si>
  <si>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</si>
  <si>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</si>
  <si>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</si>
  <si>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</si>
  <si>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</si>
  <si>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</si>
  <si>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</si>
  <si>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</si>
  <si>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</si>
  <si>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</si>
  <si>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</si>
  <si>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</si>
  <si>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</si>
  <si>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</si>
  <si>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</si>
  <si>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</si>
  <si>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</si>
  <si>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</si>
  <si>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</si>
  <si>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</si>
  <si>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</si>
  <si>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</si>
  <si>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</si>
  <si>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</si>
  <si>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</si>
  <si>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</si>
  <si>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</si>
  <si>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</si>
  <si>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</si>
  <si>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</si>
  <si>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</si>
  <si>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</si>
  <si>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</si>
  <si>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</si>
  <si>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</si>
  <si>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</si>
  <si>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</si>
  <si>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</si>
  <si>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</si>
  <si>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</si>
  <si>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</si>
  <si>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</si>
  <si>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</si>
  <si>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</si>
  <si>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</si>
  <si>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</si>
  <si>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</si>
  <si>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</si>
  <si>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</si>
  <si>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</si>
  <si>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</si>
  <si>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</si>
  <si>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</si>
  <si>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</si>
  <si>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</si>
  <si>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</si>
  <si>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</si>
  <si>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</si>
  <si>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</si>
  <si>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</si>
  <si>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</si>
  <si>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</si>
  <si>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</si>
  <si>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</si>
  <si>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</si>
  <si>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</si>
  <si>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</si>
  <si>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</si>
  <si>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</si>
  <si>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</si>
  <si>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</si>
  <si>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</si>
  <si>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</si>
  <si>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</si>
  <si>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</si>
  <si>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</si>
  <si>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</si>
  <si>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</si>
  <si>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</si>
  <si>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</si>
  <si>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</si>
  <si>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</si>
  <si>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</si>
  <si>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</si>
  <si>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</si>
  <si>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</si>
  <si>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</si>
  <si>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</si>
  <si>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</si>
  <si>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</si>
  <si>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</si>
  <si>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</si>
  <si>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</si>
  <si>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</si>
  <si>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</si>
  <si>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</si>
  <si>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</si>
  <si>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</si>
  <si>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</si>
  <si>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</si>
  <si>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</si>
  <si>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</si>
  <si>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</si>
  <si>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</si>
  <si>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</si>
  <si>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</si>
  <si>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</si>
  <si>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</si>
  <si>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</si>
  <si>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</si>
  <si>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</si>
  <si>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</si>
  <si>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</si>
  <si>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</si>
  <si>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</si>
  <si>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</si>
  <si>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</si>
  <si>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</si>
  <si>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</si>
  <si>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</si>
  <si>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</si>
  <si>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</si>
  <si>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</si>
  <si>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</si>
  <si>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</si>
  <si>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</si>
  <si>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</si>
  <si>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</si>
  <si>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</si>
  <si>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</si>
  <si>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</si>
  <si>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</si>
  <si>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</si>
  <si>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</si>
  <si>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</si>
  <si>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</si>
  <si>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</si>
  <si>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</si>
  <si>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</si>
  <si>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</si>
  <si>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</si>
  <si>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</si>
  <si>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</si>
  <si>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</si>
  <si>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</si>
  <si>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</si>
  <si>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</si>
  <si>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</si>
  <si>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</si>
  <si>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</si>
  <si>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</si>
  <si>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</si>
  <si>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</si>
  <si>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</si>
  <si>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</si>
  <si>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</si>
  <si>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</si>
  <si>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</si>
  <si>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</si>
  <si>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</si>
  <si>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</si>
  <si>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</si>
  <si>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</si>
  <si>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</si>
  <si>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</si>
  <si>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</si>
  <si>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</si>
  <si>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</si>
  <si>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</si>
  <si>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</si>
  <si>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</si>
  <si>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</si>
  <si>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</si>
  <si>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</si>
  <si>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</si>
  <si>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</si>
  <si>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</si>
  <si>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</si>
  <si>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</si>
  <si>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</si>
  <si>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</si>
  <si>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</si>
  <si>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</si>
  <si>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</si>
  <si>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</si>
  <si>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</si>
  <si>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</si>
  <si>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</si>
  <si>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</si>
  <si>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</si>
  <si>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</si>
  <si>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</si>
  <si>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</si>
  <si>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</si>
  <si>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</si>
  <si>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</si>
  <si>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</si>
  <si>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</si>
  <si>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</si>
  <si>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</si>
  <si>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</si>
  <si>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</si>
  <si>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</si>
  <si>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</si>
  <si>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</si>
  <si>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</si>
  <si>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</si>
  <si>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</si>
  <si>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</si>
  <si>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</si>
  <si>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</si>
  <si>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</si>
  <si>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</si>
  <si>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</si>
  <si>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</si>
  <si>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</si>
  <si>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</si>
  <si>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</si>
  <si>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</si>
  <si>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</si>
  <si>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</si>
  <si>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</si>
  <si>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</si>
  <si>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</si>
  <si>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</si>
  <si>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</si>
  <si>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</si>
  <si>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</si>
  <si>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</si>
  <si>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</si>
  <si>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</si>
  <si>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</si>
  <si>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</si>
  <si>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</si>
  <si>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</si>
  <si>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</si>
  <si>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</si>
  <si>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</si>
  <si>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</si>
  <si>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</si>
  <si>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</si>
  <si>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</si>
  <si>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</si>
  <si>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</si>
  <si>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</si>
  <si>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</si>
  <si>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</si>
  <si>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</si>
  <si>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</si>
  <si>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</si>
  <si>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</si>
  <si>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</si>
  <si>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</si>
  <si>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</si>
  <si>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</si>
  <si>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</si>
  <si>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</si>
  <si>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</si>
  <si>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</si>
  <si>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</si>
  <si>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</si>
  <si>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</si>
  <si>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</si>
  <si>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</si>
  <si>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</si>
  <si>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</si>
  <si>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</si>
  <si>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</si>
  <si>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</si>
  <si>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</si>
  <si>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</si>
  <si>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</si>
  <si>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</si>
  <si>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</si>
  <si>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</si>
  <si>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</si>
  <si>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</si>
  <si>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</si>
  <si>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</si>
  <si>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</si>
  <si>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</si>
  <si>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</si>
  <si>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</si>
  <si>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</si>
  <si>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</si>
  <si>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</si>
  <si>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</si>
  <si>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</si>
  <si>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</si>
  <si>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</si>
  <si>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</si>
  <si>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</si>
  <si>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</si>
  <si>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</si>
  <si>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</si>
  <si>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</si>
  <si>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</si>
  <si>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</si>
  <si>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</si>
  <si>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</si>
  <si>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</si>
  <si>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</si>
  <si>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</si>
  <si>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</si>
  <si>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</si>
  <si>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</si>
  <si>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</si>
  <si>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</si>
  <si>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</si>
  <si>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</si>
  <si>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</si>
  <si>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</si>
  <si>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</si>
  <si>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</si>
  <si>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</si>
  <si>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</si>
  <si>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</si>
  <si>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</si>
  <si>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</si>
  <si>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</si>
  <si>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</si>
  <si>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</si>
  <si>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</si>
  <si>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</si>
  <si>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</si>
  <si>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</si>
  <si>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</si>
  <si>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</si>
  <si>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</si>
  <si>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</si>
  <si>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</si>
  <si>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</si>
  <si>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</si>
  <si>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</si>
  <si>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</si>
  <si>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</si>
  <si>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</si>
  <si>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</si>
  <si>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</si>
  <si>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</si>
  <si>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</si>
  <si>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</si>
  <si>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</si>
  <si>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</si>
  <si>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</si>
  <si>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</si>
  <si>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</si>
  <si>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</si>
  <si>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</si>
  <si>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</si>
  <si>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</si>
  <si>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</si>
  <si>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</si>
  <si>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</si>
  <si>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</si>
  <si>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</si>
  <si>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</si>
  <si>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</si>
  <si>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</si>
  <si>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</si>
  <si>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</si>
  <si>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</si>
  <si>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</si>
  <si>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</si>
  <si>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</si>
  <si>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</si>
  <si>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</si>
  <si>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</si>
  <si>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</si>
  <si>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</si>
  <si>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</si>
  <si>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</si>
  <si>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</si>
  <si>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</si>
  <si>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</si>
  <si>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</si>
  <si>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</si>
  <si>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</si>
  <si>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</si>
  <si>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</si>
  <si>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</si>
  <si>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</si>
  <si>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</si>
  <si>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</si>
  <si>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</si>
  <si>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</si>
  <si>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</si>
  <si>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</si>
  <si>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</si>
  <si>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</si>
  <si>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</si>
  <si>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</si>
  <si>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</si>
  <si>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</si>
  <si>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</si>
  <si>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</si>
  <si>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</si>
  <si>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</si>
  <si>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</si>
  <si>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</si>
  <si>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</si>
  <si>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</si>
  <si>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</si>
  <si>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</si>
  <si>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</si>
  <si>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</si>
  <si>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</si>
  <si>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</si>
  <si>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</si>
  <si>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</si>
  <si>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</si>
  <si>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</si>
  <si>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</si>
  <si>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</si>
  <si>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</si>
  <si>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</si>
  <si>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</si>
  <si>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</si>
  <si>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</si>
  <si>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</si>
  <si>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</si>
  <si>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</si>
  <si>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</si>
  <si>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</si>
  <si>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</si>
  <si>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</si>
  <si>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</si>
  <si>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</si>
  <si>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</si>
  <si>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</si>
  <si>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</si>
  <si>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</si>
  <si>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</si>
  <si>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</si>
  <si>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</si>
  <si>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</si>
  <si>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</si>
  <si>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</si>
  <si>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</si>
  <si>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</si>
  <si>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</si>
  <si>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</si>
  <si>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</si>
  <si>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</si>
  <si>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</si>
  <si>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</si>
  <si>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</si>
  <si>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</si>
  <si>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</si>
  <si>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</si>
  <si>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</si>
  <si>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</si>
  <si>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</si>
  <si>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</si>
  <si>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</si>
  <si>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</si>
  <si>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</si>
  <si>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</si>
  <si>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</si>
  <si>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</si>
  <si>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</si>
  <si>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</si>
  <si>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</si>
  <si>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</si>
  <si>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</si>
  <si>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</si>
  <si>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</si>
  <si>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</si>
  <si>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</si>
  <si>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</si>
  <si>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</si>
  <si>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</si>
  <si>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</si>
  <si>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</si>
  <si>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</si>
  <si>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</si>
  <si>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</si>
  <si>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</si>
  <si>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</si>
  <si>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</si>
  <si>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</si>
  <si>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</si>
  <si>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</si>
  <si>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</si>
  <si>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</si>
  <si>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</si>
  <si>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</si>
  <si>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</si>
  <si>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</si>
  <si>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</si>
  <si>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</si>
  <si>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</si>
  <si>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</si>
  <si>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</si>
  <si>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</si>
  <si>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</si>
  <si>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</si>
  <si>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</si>
  <si>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</si>
  <si>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</si>
  <si>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</si>
  <si>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</si>
  <si>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</si>
  <si>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</si>
  <si>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</si>
  <si>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</si>
  <si>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</si>
  <si>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</si>
  <si>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</si>
  <si>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</si>
  <si>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</si>
  <si>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</si>
  <si>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</si>
  <si>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</si>
  <si>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</si>
  <si>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</si>
  <si>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</si>
  <si>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</si>
  <si>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</si>
  <si>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</si>
  <si>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</si>
  <si>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</si>
  <si>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</si>
  <si>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</si>
  <si>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</si>
  <si>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</si>
  <si>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</si>
  <si>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</si>
  <si>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</si>
  <si>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</si>
  <si>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</si>
  <si>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</si>
  <si>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</si>
  <si>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</si>
  <si>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</si>
  <si>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</si>
  <si>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</si>
  <si>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</si>
  <si>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</si>
  <si>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</si>
  <si>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</si>
  <si>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</si>
  <si>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</si>
  <si>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</si>
  <si>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</si>
  <si>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</si>
  <si>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</si>
  <si>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</si>
  <si>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</si>
  <si>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</si>
  <si>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</si>
  <si>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</si>
  <si>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</si>
  <si>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</si>
  <si>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</si>
  <si>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</si>
  <si>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</si>
  <si>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</si>
  <si>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</si>
  <si>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</si>
  <si>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</si>
  <si>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</si>
  <si>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</si>
  <si>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</si>
  <si>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</si>
  <si>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</si>
  <si>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</si>
  <si>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</si>
  <si>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</si>
  <si>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</si>
  <si>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</si>
  <si>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</si>
  <si>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</si>
  <si>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</si>
  <si>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</si>
  <si>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</si>
  <si>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</si>
  <si>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</si>
  <si>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</si>
  <si>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</si>
  <si>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</si>
  <si>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</si>
  <si>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</si>
  <si>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</si>
  <si>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</si>
  <si>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</si>
  <si>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</si>
  <si>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</si>
  <si>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</si>
  <si>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</si>
  <si>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</si>
  <si>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</si>
  <si>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</si>
  <si>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</si>
  <si>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</si>
  <si>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</si>
  <si>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</si>
  <si>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</si>
  <si>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</si>
  <si>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</si>
  <si>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</si>
  <si>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</si>
  <si>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</si>
  <si>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</si>
  <si>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</si>
  <si>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</si>
  <si>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</si>
  <si>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</si>
  <si>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</si>
  <si>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</si>
  <si>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</si>
  <si>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</si>
  <si>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</si>
  <si>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</si>
  <si>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</si>
  <si>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</si>
  <si>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</si>
  <si>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</si>
  <si>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</si>
  <si>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</si>
  <si>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</si>
  <si>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</si>
  <si>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</si>
  <si>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</si>
  <si>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</si>
  <si>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</si>
  <si>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</si>
  <si>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</si>
  <si>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</si>
  <si>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</si>
  <si>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</si>
  <si>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</si>
  <si>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</si>
  <si>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</si>
  <si>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</si>
  <si>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</si>
  <si>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</si>
  <si>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</si>
  <si>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</si>
  <si>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</si>
  <si>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</si>
  <si>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</si>
  <si>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</si>
  <si>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</si>
  <si>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</si>
  <si>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</si>
  <si>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</si>
  <si>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</si>
  <si>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</si>
  <si>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</si>
  <si>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</si>
  <si>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</si>
  <si>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</si>
  <si>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</si>
  <si>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</si>
  <si>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</si>
  <si>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</si>
  <si>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</si>
  <si>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</si>
  <si>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</si>
  <si>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</si>
  <si>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</si>
  <si>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</si>
  <si>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</si>
  <si>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</si>
  <si>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</si>
  <si>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</si>
  <si>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</si>
  <si>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</si>
  <si>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</si>
  <si>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</si>
  <si>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</si>
  <si>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</si>
  <si>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</si>
  <si>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</si>
  <si>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</si>
  <si>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</si>
  <si>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</si>
  <si>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</si>
  <si>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</si>
  <si>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</si>
  <si>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</si>
  <si>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</si>
  <si>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</si>
  <si>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</si>
  <si>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</si>
  <si>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</si>
  <si>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</si>
  <si>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</si>
  <si>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</si>
  <si>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</si>
  <si>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</si>
  <si>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</si>
  <si>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</si>
  <si>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</si>
  <si>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</si>
  <si>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</si>
  <si>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</si>
  <si>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</si>
  <si>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</si>
  <si>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</si>
  <si>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</si>
  <si>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</si>
  <si>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</si>
  <si>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</si>
  <si>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</si>
  <si>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</si>
  <si>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</si>
  <si>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</si>
  <si>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</si>
  <si>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</si>
  <si>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</si>
  <si>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</si>
  <si>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</si>
  <si>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</si>
  <si>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</si>
  <si>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</si>
  <si>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</si>
  <si>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</si>
  <si>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</si>
  <si>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</si>
  <si>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</si>
  <si>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</si>
  <si>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</si>
  <si>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</si>
  <si>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</si>
  <si>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</si>
  <si>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</si>
  <si>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</si>
  <si>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</si>
  <si>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</si>
  <si>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</si>
  <si>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</si>
  <si>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</si>
  <si>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</si>
  <si>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</si>
  <si>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</si>
  <si>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</si>
  <si>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</si>
  <si>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</si>
  <si>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</si>
  <si>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</si>
  <si>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</si>
  <si>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</si>
  <si>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</si>
  <si>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</si>
  <si>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</si>
  <si>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</si>
  <si>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</si>
  <si>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</si>
  <si>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</si>
  <si>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</si>
  <si>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</si>
  <si>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</si>
  <si>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</si>
  <si>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</si>
  <si>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</si>
  <si>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</si>
  <si>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</si>
  <si>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</si>
  <si>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</si>
  <si>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</si>
  <si>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</si>
  <si>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</si>
  <si>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</si>
  <si>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</si>
  <si>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</si>
  <si>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</si>
  <si>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</si>
  <si>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</si>
  <si>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</si>
  <si>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</si>
  <si>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</si>
  <si>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</si>
  <si>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</si>
  <si>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</si>
  <si>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</si>
  <si>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</si>
  <si>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</si>
  <si>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</si>
  <si>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</si>
  <si>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</si>
  <si>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</si>
  <si>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</si>
  <si>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</si>
  <si>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</si>
  <si>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</si>
  <si>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</si>
  <si>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</si>
  <si>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</si>
  <si>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</si>
  <si>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</si>
  <si>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</si>
  <si>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</si>
  <si>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</si>
  <si>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</si>
  <si>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</si>
  <si>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</si>
  <si>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</si>
  <si>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</si>
  <si>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</si>
  <si>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</si>
  <si>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</si>
  <si>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</si>
  <si>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</si>
  <si>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</si>
  <si>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</si>
  <si>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</si>
  <si>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</si>
  <si>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</si>
  <si>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</si>
  <si>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</si>
  <si>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</si>
  <si>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</si>
  <si>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</si>
  <si>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</si>
  <si>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</si>
  <si>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</si>
  <si>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</si>
  <si>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</si>
  <si>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</si>
  <si>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</si>
  <si>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</si>
  <si>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</si>
  <si>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</si>
  <si>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</si>
  <si>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</si>
  <si>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</si>
  <si>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</si>
  <si>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</si>
  <si>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</si>
  <si>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</si>
  <si>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</si>
  <si>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</si>
  <si>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</si>
  <si>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</si>
  <si>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</si>
  <si>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</si>
  <si>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</si>
  <si>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</si>
  <si>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</si>
  <si>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</si>
  <si>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</si>
  <si>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</si>
  <si>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</si>
  <si>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</si>
  <si>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</si>
  <si>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</si>
  <si>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</si>
  <si>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</si>
  <si>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</si>
  <si>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</si>
  <si>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</si>
  <si>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</si>
  <si>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</si>
  <si>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</si>
  <si>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</si>
  <si>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</si>
  <si>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</si>
  <si>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</si>
  <si>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</si>
  <si>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</si>
  <si>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</si>
  <si>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</si>
  <si>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</si>
  <si>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</si>
  <si>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</si>
  <si>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</si>
  <si>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</si>
  <si>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</si>
  <si>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</si>
  <si>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</si>
  <si>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</si>
  <si>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</si>
  <si>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</si>
  <si>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</si>
  <si>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</si>
  <si>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</si>
  <si>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</si>
  <si>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</si>
  <si>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</si>
  <si>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</si>
  <si>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</si>
  <si>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</si>
  <si>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</si>
  <si>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</si>
  <si>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</si>
  <si>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</si>
  <si>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</si>
  <si>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</si>
  <si>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</si>
  <si>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</si>
  <si>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</si>
  <si>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</si>
  <si>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</si>
  <si>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</si>
  <si>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</si>
  <si>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</si>
  <si>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</si>
  <si>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</si>
  <si>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</si>
  <si>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</si>
  <si>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</si>
  <si>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</si>
  <si>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</si>
  <si>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</si>
  <si>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</si>
  <si>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</si>
  <si>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</si>
  <si>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</si>
  <si>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</si>
  <si>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</si>
  <si>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</si>
  <si>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</si>
  <si>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</si>
  <si>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</si>
  <si>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</si>
  <si>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</si>
  <si>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</si>
  <si>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</si>
  <si>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</si>
  <si>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</si>
  <si>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</si>
  <si>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</si>
  <si>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</si>
  <si>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</si>
  <si>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</si>
  <si>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</si>
  <si>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</si>
  <si>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</si>
  <si>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</si>
  <si>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</si>
  <si>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</si>
  <si>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</si>
  <si>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</si>
  <si>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</si>
  <si>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</si>
  <si>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</si>
  <si>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</si>
  <si>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</si>
  <si>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</si>
  <si>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</si>
  <si>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</si>
  <si>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</si>
  <si>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</si>
  <si>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</si>
  <si>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</si>
  <si>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</si>
  <si>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</si>
  <si>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</si>
  <si>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</si>
  <si>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</si>
  <si>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</si>
  <si>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</si>
  <si>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</si>
  <si>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</si>
  <si>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</si>
  <si>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</si>
  <si>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</si>
  <si>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</si>
  <si>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</si>
  <si>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</si>
  <si>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</si>
  <si>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</si>
  <si>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</si>
  <si>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</si>
  <si>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</si>
  <si>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</si>
  <si>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</si>
  <si>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</si>
  <si>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</si>
  <si>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</si>
  <si>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</si>
  <si>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</si>
  <si>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</si>
  <si>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</si>
  <si>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</si>
  <si>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</si>
  <si>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</si>
  <si>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</si>
  <si>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</si>
  <si>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</si>
  <si>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</si>
  <si>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</si>
  <si>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</si>
  <si>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</si>
  <si>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</si>
  <si>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</si>
  <si>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</si>
  <si>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</si>
  <si>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</si>
  <si>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</si>
  <si>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</si>
  <si>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</si>
  <si>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</si>
  <si>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</si>
  <si>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</si>
  <si>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</si>
  <si>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</si>
  <si>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</si>
  <si>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</si>
  <si>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</si>
  <si>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</si>
  <si>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</si>
  <si>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</si>
  <si>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</si>
  <si>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</si>
  <si>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</si>
  <si>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</si>
  <si>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</si>
  <si>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</si>
  <si>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</si>
  <si>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</si>
  <si>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</si>
  <si>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</si>
  <si>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</si>
  <si>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</si>
  <si>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</si>
  <si>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</si>
  <si>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</si>
  <si>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</si>
  <si>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</si>
  <si>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</si>
  <si>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</si>
  <si>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</si>
  <si>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</si>
  <si>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</si>
  <si>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</si>
  <si>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</si>
  <si>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</si>
  <si>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</si>
  <si>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</si>
  <si>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</si>
  <si>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</si>
  <si>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</si>
  <si>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</si>
  <si>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</si>
  <si>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</si>
  <si>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</si>
  <si>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</si>
  <si>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</si>
  <si>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</si>
  <si>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</si>
  <si>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</si>
  <si>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</si>
  <si>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</si>
  <si>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</si>
  <si>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</si>
  <si>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</si>
  <si>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</si>
  <si>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</si>
  <si>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</si>
  <si>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</si>
  <si>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</si>
  <si>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</si>
  <si>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</si>
  <si>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</si>
  <si>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</si>
  <si>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</si>
  <si>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</si>
  <si>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</si>
  <si>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</si>
  <si>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</si>
  <si>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</si>
  <si>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</si>
  <si>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</si>
  <si>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</si>
  <si>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</si>
  <si>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</si>
  <si>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</si>
  <si>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</si>
  <si>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</si>
  <si>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</si>
  <si>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</si>
  <si>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</si>
  <si>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</si>
  <si>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</si>
  <si>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</si>
  <si>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</si>
  <si>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</si>
  <si>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</si>
  <si>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</si>
  <si>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</si>
  <si>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</si>
  <si>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</si>
  <si>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</si>
  <si>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</si>
  <si>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</si>
  <si>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</si>
  <si>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</si>
  <si>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</si>
  <si>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</si>
  <si>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</si>
  <si>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</si>
  <si>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</si>
  <si>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</si>
  <si>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</si>
  <si>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</si>
  <si>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</si>
  <si>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</si>
  <si>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</si>
  <si>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</si>
  <si>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</si>
  <si>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</si>
  <si>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</si>
  <si>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</si>
  <si>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</si>
  <si>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</si>
  <si>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</si>
  <si>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</si>
  <si>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</si>
  <si>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</si>
  <si>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</si>
  <si>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</si>
  <si>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</si>
  <si>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</si>
  <si>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</si>
  <si>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</si>
  <si>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</si>
  <si>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</si>
  <si>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</si>
  <si>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</si>
  <si>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</si>
  <si>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</si>
  <si>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</si>
  <si>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</si>
  <si>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</si>
  <si>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</si>
  <si>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</si>
  <si>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</si>
  <si>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</si>
  <si>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</si>
  <si>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</si>
  <si>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</si>
  <si>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</si>
  <si>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</si>
  <si>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</si>
  <si>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</si>
  <si>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</si>
  <si>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</si>
  <si>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</si>
  <si>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</si>
  <si>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</si>
  <si>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</si>
  <si>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</si>
  <si>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</si>
  <si>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</si>
  <si>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</si>
  <si>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</si>
  <si>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</si>
  <si>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</si>
  <si>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</si>
  <si>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</si>
  <si>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</si>
  <si>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</si>
  <si>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</si>
  <si>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</si>
  <si>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</si>
  <si>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</si>
  <si>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</si>
  <si>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</si>
  <si>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</si>
  <si>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</si>
  <si>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</si>
  <si>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</si>
  <si>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</si>
  <si>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</si>
  <si>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</si>
  <si>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</si>
  <si>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</si>
  <si>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</si>
  <si>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</si>
  <si>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</si>
  <si>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</si>
  <si>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</si>
  <si>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</si>
  <si>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</si>
  <si>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</si>
  <si>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</si>
  <si>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</si>
  <si>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</si>
  <si>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</si>
  <si>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</si>
  <si>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</si>
  <si>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</si>
  <si>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</si>
  <si>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</si>
  <si>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</si>
  <si>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</si>
  <si>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</si>
  <si>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</si>
  <si>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</si>
  <si>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</si>
  <si>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</si>
  <si>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</si>
  <si>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</si>
  <si>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</si>
  <si>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</si>
  <si>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</si>
  <si>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</si>
  <si>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</si>
  <si>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</si>
  <si>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</si>
  <si>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</si>
  <si>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</si>
  <si>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</si>
  <si>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</si>
  <si>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</si>
  <si>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</si>
  <si>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</si>
  <si>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</si>
  <si>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</si>
  <si>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</si>
  <si>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</si>
  <si>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</si>
  <si>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</si>
  <si>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</si>
  <si>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</si>
  <si>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</si>
  <si>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</si>
  <si>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</si>
  <si>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</si>
  <si>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</si>
  <si>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</si>
  <si>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</si>
  <si>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</si>
  <si>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</si>
  <si>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</si>
  <si>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</si>
  <si>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</si>
  <si>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</si>
  <si>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</si>
  <si>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</si>
  <si>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</si>
  <si>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</si>
  <si>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</si>
  <si>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</si>
  <si>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</si>
  <si>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</si>
  <si>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</si>
  <si>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</si>
  <si>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</si>
  <si>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</si>
  <si>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</si>
  <si>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</si>
  <si>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</si>
  <si>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</si>
  <si>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</si>
  <si>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</si>
  <si>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</si>
  <si>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</si>
  <si>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</si>
  <si>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</si>
  <si>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</si>
  <si>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</si>
  <si>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</si>
  <si>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</si>
  <si>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</si>
  <si>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</si>
  <si>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</si>
  <si>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</si>
  <si>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</si>
  <si>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</si>
  <si>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</si>
  <si>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</si>
  <si>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</si>
  <si>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</si>
  <si>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</si>
  <si>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</si>
  <si>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</si>
  <si>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</si>
  <si>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</si>
  <si>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</si>
  <si>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</si>
  <si>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</si>
  <si>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</si>
  <si>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</si>
  <si>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</si>
  <si>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</si>
  <si>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</si>
  <si>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</si>
  <si>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</si>
  <si>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</si>
  <si>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</si>
  <si>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</si>
  <si>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</si>
  <si>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</si>
  <si>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</si>
  <si>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</si>
  <si>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</si>
  <si>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</si>
  <si>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</si>
  <si>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</si>
  <si>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</si>
  <si>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</si>
  <si>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</si>
  <si>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</si>
  <si>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</si>
  <si>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</si>
  <si>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</si>
  <si>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</si>
  <si>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</si>
  <si>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</si>
  <si>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</si>
  <si>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</si>
  <si>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</si>
  <si>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</si>
  <si>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</si>
  <si>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</si>
  <si>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</si>
  <si>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</si>
  <si>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</si>
  <si>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</si>
  <si>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</si>
  <si>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</si>
  <si>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</si>
  <si>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</si>
  <si>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</si>
  <si>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</si>
  <si>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</si>
  <si>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</si>
  <si>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</si>
  <si>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</si>
  <si>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</si>
  <si>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</si>
  <si>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</si>
  <si>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</si>
  <si>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</si>
  <si>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</si>
  <si>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</si>
  <si>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</si>
  <si>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</si>
  <si>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</si>
  <si>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</si>
  <si>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</si>
  <si>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</si>
  <si>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</si>
  <si>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</si>
  <si>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</si>
  <si>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</si>
  <si>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</si>
  <si>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</si>
  <si>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</si>
  <si>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</si>
  <si>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</si>
  <si>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</si>
  <si>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</si>
  <si>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</si>
  <si>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</si>
  <si>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</si>
  <si>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</si>
  <si>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</si>
  <si>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</si>
  <si>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</si>
  <si>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</si>
  <si>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</si>
  <si>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</si>
  <si>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</si>
  <si>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</si>
  <si>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</si>
  <si>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</si>
  <si>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</si>
  <si>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</si>
  <si>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</si>
  <si>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</si>
  <si>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</si>
  <si>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</si>
  <si>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</si>
  <si>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</si>
  <si>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</si>
  <si>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</si>
  <si>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</si>
  <si>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</si>
  <si>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</si>
  <si>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</si>
  <si>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</si>
  <si>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</si>
  <si>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</si>
  <si>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</si>
  <si>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</si>
  <si>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</si>
  <si>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</si>
  <si>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</si>
  <si>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</si>
  <si>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</si>
  <si>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</si>
  <si>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</si>
  <si>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</si>
  <si>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</si>
  <si>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</si>
  <si>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</si>
  <si>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</si>
  <si>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</si>
  <si>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</si>
  <si>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</si>
  <si>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</si>
  <si>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</si>
  <si>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</si>
  <si>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</si>
  <si>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</si>
  <si>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</si>
  <si>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</si>
  <si>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</si>
  <si>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</si>
  <si>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</si>
  <si>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</si>
  <si>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</si>
  <si>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</si>
  <si>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</si>
  <si>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</si>
  <si>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</si>
  <si>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</si>
  <si>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</si>
  <si>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</si>
  <si>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</si>
  <si>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</si>
  <si>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</si>
  <si>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</si>
  <si>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</si>
  <si>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</si>
  <si>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</si>
  <si>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</si>
  <si>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</si>
  <si>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</si>
  <si>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</si>
  <si>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</si>
  <si>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</si>
  <si>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</si>
  <si>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</si>
  <si>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</si>
  <si>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</si>
  <si>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</si>
  <si>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</si>
  <si>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</si>
  <si>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</si>
  <si>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</si>
  <si>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</si>
  <si>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</si>
  <si>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</si>
  <si>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</si>
  <si>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</si>
  <si>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</si>
  <si>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</si>
  <si>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</si>
  <si>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</si>
  <si>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</si>
  <si>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</si>
  <si>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</si>
  <si>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</si>
  <si>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</si>
  <si>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</si>
  <si>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</si>
  <si>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</si>
  <si>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</si>
  <si>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</si>
  <si>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</si>
  <si>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</si>
  <si>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</si>
  <si>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</si>
  <si>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</si>
  <si>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</si>
  <si>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</si>
  <si>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</si>
  <si>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</si>
  <si>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</si>
  <si>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</si>
  <si>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</si>
  <si>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</si>
  <si>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</si>
  <si>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</si>
  <si>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</si>
  <si>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</si>
  <si>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</si>
  <si>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</si>
  <si>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</si>
  <si>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</si>
  <si>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</si>
  <si>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</si>
  <si>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</si>
  <si>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</si>
  <si>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</si>
  <si>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</si>
  <si>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</si>
  <si>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</si>
  <si>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</si>
  <si>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</si>
  <si>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</si>
  <si>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</si>
  <si>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</si>
  <si>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</si>
  <si>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</si>
  <si>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</si>
  <si>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</si>
  <si>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</si>
  <si>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</si>
  <si>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</si>
  <si>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</si>
  <si>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</si>
  <si>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</si>
  <si>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</si>
  <si>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</si>
  <si>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</si>
  <si>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</si>
  <si>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</si>
  <si>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</si>
  <si>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</si>
  <si>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</si>
  <si>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</si>
  <si>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</si>
  <si>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</si>
  <si>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</si>
  <si>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</si>
  <si>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</si>
  <si>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</si>
  <si>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</si>
  <si>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</si>
  <si>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</si>
  <si>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</si>
  <si>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</si>
  <si>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</si>
  <si>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</si>
  <si>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</si>
  <si>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</si>
  <si>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</si>
  <si>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</si>
  <si>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</si>
  <si>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</si>
  <si>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</si>
  <si>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</si>
  <si>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</si>
  <si>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</si>
  <si>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</si>
  <si>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</si>
  <si>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</si>
  <si>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</si>
  <si>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</si>
  <si>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</si>
  <si>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</si>
  <si>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</si>
  <si>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</si>
  <si>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</si>
  <si>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</si>
  <si>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</si>
  <si>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</si>
  <si>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</si>
  <si>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</si>
  <si>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</si>
  <si>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</si>
  <si>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</si>
  <si>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</si>
  <si>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</si>
  <si>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</si>
  <si>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</si>
  <si>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</si>
  <si>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</si>
  <si>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</si>
  <si>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</si>
  <si>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</si>
  <si>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</si>
  <si>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</si>
  <si>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</si>
  <si>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</si>
  <si>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</si>
  <si>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</si>
  <si>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</si>
  <si>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</si>
  <si>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</si>
  <si>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</si>
  <si>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</si>
  <si>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</si>
  <si>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</si>
  <si>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</si>
  <si>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</si>
  <si>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</si>
  <si>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</si>
  <si>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</si>
  <si>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</si>
  <si>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</si>
  <si>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</si>
  <si>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</si>
  <si>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</si>
  <si>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</si>
  <si>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</si>
  <si>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</si>
  <si>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</si>
  <si>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</si>
  <si>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</si>
  <si>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</si>
  <si>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</si>
  <si>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</si>
  <si>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</si>
  <si>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</si>
  <si>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</si>
  <si>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</si>
  <si>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</si>
  <si>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</si>
  <si>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</si>
  <si>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</si>
  <si>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</si>
  <si>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</si>
  <si>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</si>
  <si>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</si>
  <si>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</si>
  <si>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</si>
  <si>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</si>
  <si>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</si>
  <si>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</si>
  <si>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</si>
  <si>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</si>
  <si>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</si>
  <si>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</si>
  <si>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</si>
  <si>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</si>
  <si>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</si>
  <si>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</si>
  <si>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</si>
  <si>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</si>
  <si>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</si>
  <si>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</si>
  <si>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</si>
  <si>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</si>
  <si>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</si>
  <si>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</si>
  <si>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</si>
  <si>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</si>
  <si>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</si>
  <si>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</si>
  <si>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</si>
  <si>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</si>
  <si>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</si>
  <si>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</si>
  <si>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</si>
  <si>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</si>
  <si>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</si>
  <si>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</si>
  <si>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</si>
  <si>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</si>
  <si>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</si>
  <si>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</si>
  <si>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</si>
  <si>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</si>
  <si>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</si>
  <si>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</si>
  <si>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</si>
  <si>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</si>
  <si>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</si>
  <si>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</si>
  <si>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</si>
  <si>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</si>
  <si>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</si>
  <si>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</si>
  <si>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</si>
  <si>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</si>
  <si>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</si>
  <si>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</si>
  <si>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</si>
  <si>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</si>
  <si>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</si>
  <si>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</si>
  <si>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</si>
  <si>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</si>
  <si>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</si>
  <si>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</si>
  <si>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</si>
  <si>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</si>
  <si>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</si>
  <si>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</si>
  <si>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</si>
  <si>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</si>
  <si>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</si>
  <si>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</si>
  <si>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</si>
  <si>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</si>
  <si>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</si>
  <si>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</si>
  <si>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</si>
  <si>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</si>
  <si>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</si>
  <si>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</si>
  <si>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</si>
  <si>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</si>
  <si>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</si>
  <si>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</si>
  <si>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</si>
  <si>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</si>
  <si>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</si>
  <si>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</si>
  <si>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</si>
  <si>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</si>
  <si>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</si>
  <si>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</si>
  <si>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</si>
  <si>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</si>
  <si>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</si>
  <si>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</si>
  <si>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</si>
  <si>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</si>
  <si>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</si>
  <si>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</si>
  <si>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</si>
  <si>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</si>
  <si>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</si>
  <si>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</si>
  <si>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</si>
  <si>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</si>
  <si>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</si>
  <si>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</si>
  <si>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</si>
  <si>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</si>
  <si>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</si>
  <si>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</si>
  <si>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</si>
  <si>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</si>
  <si>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</si>
  <si>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</si>
  <si>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</si>
  <si>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</si>
  <si>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</si>
  <si>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</si>
  <si>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</si>
  <si>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</si>
  <si>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</si>
  <si>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</si>
  <si>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</si>
  <si>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</si>
  <si>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</si>
  <si>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</si>
  <si>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</si>
  <si>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</si>
  <si>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</si>
  <si>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</si>
  <si>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</si>
  <si>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</si>
  <si>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</si>
  <si>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</si>
  <si>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</si>
  <si>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</si>
  <si>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</si>
  <si>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</si>
  <si>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</si>
  <si>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</si>
  <si>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</si>
  <si>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</si>
  <si>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</si>
  <si>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</si>
  <si>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</si>
  <si>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</si>
  <si>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</si>
  <si>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</si>
  <si>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</si>
  <si>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</si>
  <si>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</si>
  <si>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</si>
  <si>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</si>
  <si>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</si>
  <si>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</si>
  <si>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</si>
  <si>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</si>
  <si>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</si>
  <si>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</si>
  <si>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</si>
  <si>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</si>
  <si>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</si>
  <si>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</si>
  <si>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</si>
  <si>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</si>
  <si>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</si>
  <si>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</si>
  <si>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</si>
  <si>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</si>
  <si>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</si>
  <si>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</si>
  <si>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</si>
  <si>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</si>
  <si>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</si>
  <si>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</si>
  <si>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</si>
  <si>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</si>
  <si>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</si>
  <si>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</si>
  <si>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</si>
  <si>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</si>
  <si>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</si>
  <si>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</si>
  <si>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</si>
  <si>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</si>
  <si>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</si>
  <si>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</si>
  <si>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</si>
  <si>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</si>
  <si>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</si>
  <si>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</si>
  <si>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</si>
  <si>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</si>
  <si>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</si>
  <si>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</si>
  <si>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</si>
  <si>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</si>
  <si>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</si>
  <si>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</si>
  <si>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</si>
  <si>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</si>
  <si>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</si>
  <si>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</si>
  <si>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</si>
  <si>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</si>
  <si>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</si>
  <si>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</si>
  <si>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</si>
  <si>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</si>
  <si>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</si>
  <si>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</si>
  <si>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</si>
  <si>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</si>
  <si>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</si>
  <si>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</si>
  <si>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</si>
  <si>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</si>
  <si>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</si>
  <si>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</si>
  <si>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</si>
  <si>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</si>
  <si>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</si>
  <si>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</si>
  <si>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</si>
  <si>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</si>
  <si>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</si>
  <si>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</si>
  <si>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</si>
  <si>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</si>
  <si>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</si>
  <si>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</si>
  <si>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</si>
  <si>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</si>
  <si>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</si>
  <si>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</si>
  <si>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</si>
  <si>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</si>
  <si>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</si>
  <si>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</si>
  <si>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</si>
  <si>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</si>
  <si>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</si>
  <si>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</si>
  <si>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</si>
  <si>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</si>
  <si>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</si>
  <si>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</si>
  <si>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</si>
  <si>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</si>
  <si>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</si>
  <si>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</si>
  <si>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</si>
  <si>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</si>
  <si>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</si>
  <si>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</si>
  <si>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</si>
  <si>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</si>
  <si>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</si>
  <si>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</si>
  <si>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</si>
  <si>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</si>
  <si>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</si>
  <si>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</si>
  <si>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</si>
  <si>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</si>
  <si>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</si>
  <si>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</si>
  <si>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</si>
  <si>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</si>
  <si>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</si>
  <si>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</si>
  <si>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</si>
  <si>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</si>
  <si>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</si>
  <si>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</si>
  <si>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</si>
  <si>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</si>
  <si>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</si>
  <si>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</si>
  <si>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</si>
  <si>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</si>
  <si>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</si>
  <si>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</si>
  <si>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</si>
  <si>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</si>
  <si>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</si>
  <si>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</si>
  <si>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</si>
  <si>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</si>
  <si>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</si>
  <si>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</si>
  <si>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</si>
  <si>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</si>
  <si>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</si>
  <si>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</si>
  <si>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</si>
  <si>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</si>
  <si>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</si>
  <si>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</si>
  <si>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</si>
  <si>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</si>
  <si>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</si>
  <si>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</si>
  <si>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</si>
  <si>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</si>
  <si>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</si>
  <si>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</si>
  <si>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</si>
  <si>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</si>
  <si>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</si>
  <si>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</si>
  <si>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</si>
  <si>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</si>
  <si>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</si>
  <si>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</si>
  <si>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</si>
  <si>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</si>
  <si>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</si>
  <si>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</si>
  <si>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</si>
  <si>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</si>
  <si>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</si>
  <si>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</si>
  <si>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Anthony ANTOINE (Hydrobiologiste) - Nicolas VAILHE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</si>
  <si>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</si>
  <si>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</si>
  <si>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</si>
  <si>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</si>
  <si>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05109000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</si>
  <si>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</si>
  <si>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</si>
  <si>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</si>
  <si>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BAISE</t>
  </si>
  <si>
    <t xml:space="preserve">NOM_PRELEV_DETERM</t>
  </si>
  <si>
    <t xml:space="preserve">AQUABIO</t>
  </si>
  <si>
    <t xml:space="preserve">LB_STATION</t>
  </si>
  <si>
    <t xml:space="preserve">LA GRANDE BAISE EN AVAL DE LA PETITE BAISE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</si>
  <si>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</si>
  <si>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</si>
  <si>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</si>
  <si>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</si>
  <si>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</si>
  <si>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</si>
  <si>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</si>
  <si>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</si>
  <si>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</si>
  <si>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</si>
  <si>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</si>
  <si>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</si>
  <si>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</si>
  <si>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</si>
  <si>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</si>
  <si>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</si>
  <si>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</si>
  <si>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</si>
  <si>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</si>
  <si>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</si>
  <si>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</si>
  <si>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</si>
  <si>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</si>
  <si>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</si>
  <si>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</si>
  <si>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</si>
  <si>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</si>
  <si>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</si>
  <si>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</si>
  <si>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</si>
  <si>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</si>
  <si>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</si>
  <si>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</si>
  <si>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</si>
  <si>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</si>
  <si>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</si>
  <si>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</si>
  <si>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</si>
  <si>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</si>
  <si>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</si>
  <si>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</si>
  <si>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</si>
  <si>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</si>
  <si>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</si>
  <si>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</si>
  <si>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</si>
  <si>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</si>
  <si>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</si>
  <si>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</si>
  <si>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</si>
  <si>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</si>
  <si>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</si>
  <si>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</si>
  <si>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</si>
  <si>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</si>
  <si>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</si>
  <si>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</si>
  <si>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</si>
  <si>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</si>
  <si>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</si>
  <si>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</si>
  <si>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</si>
  <si>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</si>
  <si>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</si>
  <si>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</si>
  <si>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</si>
  <si>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</si>
  <si>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</si>
  <si>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</si>
  <si>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</si>
  <si>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</si>
  <si>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</si>
  <si>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</si>
  <si>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</si>
  <si>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</si>
  <si>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</si>
  <si>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</si>
  <si>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</si>
  <si>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</si>
  <si>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</si>
  <si>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</si>
  <si>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</si>
  <si>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</si>
  <si>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turbidité naturelle - Un relevé point contact a été mis en oeuvre y compris à faible profondeur.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</si>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</sst>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489968</v>
      </c>
      <c r="G10" s="25"/>
      <c r="H10" s="25"/>
    </row>
    <row r="11" customFormat="false" ht="15" hidden="false" customHeight="false" outlineLevel="0" collapsed="false">
      <c r="A11" s="26" t="s">
        <v>5185</v>
      </c>
      <c r="B11" s="30" t="n">
        <v>43686</v>
      </c>
      <c r="D11" s="26" t="s">
        <v>5186</v>
      </c>
      <c r="E11" s="29" t="n">
        <v>6286075</v>
      </c>
      <c r="G11" s="25"/>
      <c r="H11" s="25"/>
    </row>
    <row r="12" customFormat="false" ht="15" hidden="false" customHeight="false" outlineLevel="0" collapsed="false">
      <c r="A12" s="26" t="s">
        <v>5187</v>
      </c>
      <c r="B12" s="29" t="s">
        <v>5188</v>
      </c>
      <c r="D12" s="26" t="s">
        <v>5189</v>
      </c>
      <c r="E12" s="29" t="n">
        <v>489918</v>
      </c>
      <c r="G12" s="25"/>
      <c r="H12" s="25"/>
    </row>
    <row r="13" customFormat="false" ht="17.25" hidden="false" customHeight="true" outlineLevel="0" collapsed="false">
      <c r="A13" s="12"/>
      <c r="B13" s="31"/>
      <c r="D13" s="26" t="s">
        <v>5190</v>
      </c>
      <c r="E13" s="29" t="n">
        <v>6286134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489968</v>
      </c>
    </row>
    <row r="18" customFormat="false" ht="15" hidden="false" customHeight="false" outlineLevel="0" collapsed="false">
      <c r="A18" s="36"/>
      <c r="B18" s="37" t="s">
        <v>5198</v>
      </c>
      <c r="C18" s="38" t="n">
        <f aca="false">E11</f>
        <v>6286075</v>
      </c>
    </row>
    <row r="19" customFormat="false" ht="15" hidden="false" customHeight="false" outlineLevel="0" collapsed="false">
      <c r="A19" s="33" t="s">
        <v>5199</v>
      </c>
      <c r="B19" s="39" t="n">
        <v>126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v>
      </c>
      <c r="D35" s="52" t="s">
        <v>5217</v>
      </c>
      <c r="E35" s="53" t="n">
        <v>91</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v>
      </c>
      <c r="C37" s="50"/>
      <c r="D37" s="55" t="s">
        <v>5221</v>
      </c>
      <c r="E37" s="34" t="n">
        <v>10</v>
      </c>
    </row>
    <row r="38" s="56" customFormat="true" ht="15" hidden="false" customHeight="true" outlineLevel="0" collapsed="false">
      <c r="A38" s="54" t="s">
        <v>5222</v>
      </c>
      <c r="B38" s="34" t="n">
        <v>0.01</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5</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5</v>
      </c>
      <c r="C58" s="50"/>
      <c r="D58" s="26" t="s">
        <v>5241</v>
      </c>
      <c r="E58" s="62" t="n">
        <v>0</v>
      </c>
    </row>
    <row r="59" s="17" customFormat="true" ht="15" hidden="false" customHeight="false" outlineLevel="0" collapsed="false">
      <c r="A59" s="33" t="s">
        <v>5242</v>
      </c>
      <c r="B59" s="62" t="n">
        <v>2</v>
      </c>
      <c r="C59" s="50"/>
      <c r="D59" s="26" t="s">
        <v>5242</v>
      </c>
      <c r="E59" s="62" t="n">
        <v>2</v>
      </c>
    </row>
    <row r="60" s="17" customFormat="true" ht="15" hidden="false" customHeight="false" outlineLevel="0" collapsed="false">
      <c r="A60" s="33" t="s">
        <v>5243</v>
      </c>
      <c r="B60" s="62" t="n">
        <v>0</v>
      </c>
      <c r="C60" s="50"/>
      <c r="D60" s="26" t="s">
        <v>5243</v>
      </c>
      <c r="E60" s="62" t="n">
        <v>5</v>
      </c>
    </row>
    <row r="61" s="17" customFormat="true" ht="15" hidden="false" customHeight="false" outlineLevel="0" collapsed="false">
      <c r="A61" s="33" t="s">
        <v>5244</v>
      </c>
      <c r="B61" s="62" t="n">
        <v>0</v>
      </c>
      <c r="C61" s="50"/>
      <c r="D61" s="26" t="s">
        <v>5244</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2</v>
      </c>
      <c r="C66" s="50"/>
      <c r="D66" s="26" t="s">
        <v>5247</v>
      </c>
      <c r="E66" s="62" t="n">
        <v>2</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3</v>
      </c>
      <c r="C73" s="50"/>
      <c r="D73" s="19" t="s">
        <v>5252</v>
      </c>
      <c r="E73" s="61" t="n">
        <v>2</v>
      </c>
    </row>
    <row r="74" s="17" customFormat="true" ht="15" hidden="false" customHeight="false" outlineLevel="0" collapsed="false">
      <c r="A74" s="33" t="s">
        <v>5253</v>
      </c>
      <c r="B74" s="62" t="n">
        <v>4</v>
      </c>
      <c r="C74" s="50"/>
      <c r="D74" s="26" t="s">
        <v>5253</v>
      </c>
      <c r="E74" s="62" t="n">
        <v>4</v>
      </c>
    </row>
    <row r="75" s="17" customFormat="true" ht="15" hidden="false" customHeight="false" outlineLevel="0" collapsed="false">
      <c r="A75" s="33" t="s">
        <v>5254</v>
      </c>
      <c r="B75" s="62" t="n">
        <v>2</v>
      </c>
      <c r="C75" s="50"/>
      <c r="D75" s="26" t="s">
        <v>5254</v>
      </c>
      <c r="E75" s="62" t="n">
        <v>4</v>
      </c>
    </row>
    <row r="76" s="17" customFormat="true" ht="15" hidden="false" customHeight="false" outlineLevel="0" collapsed="false">
      <c r="A76" s="33" t="s">
        <v>5255</v>
      </c>
      <c r="B76" s="62" t="n">
        <v>2</v>
      </c>
      <c r="C76" s="50"/>
      <c r="D76" s="26" t="s">
        <v>5255</v>
      </c>
      <c r="E76" s="62" t="n">
        <v>2</v>
      </c>
    </row>
    <row r="77" s="17" customFormat="true" ht="15" hidden="false" customHeight="false" outlineLevel="0" collapsed="false">
      <c r="A77" s="33" t="s">
        <v>5256</v>
      </c>
      <c r="B77" s="62" t="n">
        <v>0</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0</v>
      </c>
    </row>
    <row r="82" s="17" customFormat="true" ht="15" hidden="false" customHeight="false" outlineLevel="0" collapsed="false">
      <c r="A82" s="33" t="s">
        <v>5259</v>
      </c>
      <c r="B82" s="62" t="n">
        <v>2</v>
      </c>
      <c r="C82" s="50"/>
      <c r="D82" s="26" t="s">
        <v>5259</v>
      </c>
      <c r="E82" s="62" t="n">
        <v>0</v>
      </c>
    </row>
    <row r="83" s="17" customFormat="true" ht="15" hidden="false" customHeight="false" outlineLevel="0" collapsed="false">
      <c r="A83" s="33" t="s">
        <v>5260</v>
      </c>
      <c r="B83" s="62" t="n">
        <v>2</v>
      </c>
      <c r="C83" s="50"/>
      <c r="D83" s="26" t="s">
        <v>5260</v>
      </c>
      <c r="E83" s="62" t="n">
        <v>4</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3</v>
      </c>
      <c r="C86" s="50"/>
      <c r="D86" s="26" t="s">
        <v>5263</v>
      </c>
      <c r="E86" s="62" t="n">
        <v>2</v>
      </c>
    </row>
    <row r="87" s="17" customFormat="true" ht="15" hidden="false" customHeight="false" outlineLevel="0" collapsed="false">
      <c r="A87" s="33" t="s">
        <v>5264</v>
      </c>
      <c r="B87" s="62" t="n">
        <v>2</v>
      </c>
      <c r="C87" s="50"/>
      <c r="D87" s="26" t="s">
        <v>5264</v>
      </c>
      <c r="E87" s="62" t="n">
        <v>2</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3384</v>
      </c>
      <c r="B97" s="79" t="str">
        <f aca="false">IF(A97="NEWCOD",IF(ISBLANK(G97),"renseigner le champ 'Nouveau taxon'",G97),VLOOKUP(A97,'Ref Taxo'!A:B,2,FALSE()))</f>
        <v>Persicaria hydropiper</v>
      </c>
      <c r="C97" s="80" t="n">
        <f aca="false">IF(A97="NEWCOD",IF(ISBLANK(H97),"NoCod",H97),VLOOKUP(A97,'Ref Taxo'!A:D,4,FALSE()))</f>
        <v>31021</v>
      </c>
      <c r="D97" s="81" t="n">
        <v>0.00999999977648258</v>
      </c>
      <c r="E97" s="82" t="n">
        <v>0</v>
      </c>
      <c r="F97" s="82" t="s">
        <v>5278</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5278</v>
      </c>
      <c r="G98" s="85"/>
      <c r="H98" s="86"/>
    </row>
    <row r="99" customFormat="false" ht="15" hidden="false" customHeight="false" outlineLevel="0" collapsed="false">
      <c r="A99" s="78" t="s">
        <v>1383</v>
      </c>
      <c r="B99" s="79" t="str">
        <f aca="false">IF(A99="NEWCOD",IF(ISBLANK(G99),"renseigner le champ 'Nouveau taxon'",G99),VLOOKUP(A99,'Ref Taxo'!A:B,2,FALSE()))</f>
        <v>Diatoma</v>
      </c>
      <c r="C99" s="80" t="n">
        <f aca="false">IF(A99="NEWCOD",IF(ISBLANK(H99),"NoCod",H99),VLOOKUP(A99,'Ref Taxo'!A:D,4,FALSE()))</f>
        <v>6627</v>
      </c>
      <c r="D99" s="81" t="n">
        <v>0.00999999977648258</v>
      </c>
      <c r="E99" s="82" t="n">
        <v>0</v>
      </c>
      <c r="F99" s="82" t="s">
        <v>5278</v>
      </c>
      <c r="G99" s="85"/>
      <c r="H99" s="86"/>
    </row>
    <row r="100" customFormat="false" ht="15" hidden="false" customHeight="false" outlineLevel="0" collapsed="false">
      <c r="A100" s="78" t="s">
        <v>2884</v>
      </c>
      <c r="B100" s="79" t="str">
        <f aca="false">IF(A100="NEWCOD",IF(ISBLANK(G100),"renseigner le champ 'Nouveau taxon'",G100),VLOOKUP(A100,'Ref Taxo'!A:B,2,FALSE()))</f>
        <v>Melosira</v>
      </c>
      <c r="C100" s="80" t="n">
        <f aca="false">IF(A100="NEWCOD",IF(ISBLANK(H100),"NoCod",H100),VLOOKUP(A100,'Ref Taxo'!A:D,4,FALSE()))</f>
        <v>8714</v>
      </c>
      <c r="D100" s="81" t="n">
        <v>0.00999999977648258</v>
      </c>
      <c r="E100" s="82" t="n">
        <v>0</v>
      </c>
      <c r="F100" s="82" t="s">
        <v>5278</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0.00999999977648258</v>
      </c>
      <c r="E101" s="82" t="n">
        <v>0</v>
      </c>
      <c r="F101" s="82" t="s">
        <v>5278</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v>
      </c>
      <c r="F102" s="82" t="s">
        <v>5278</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5278</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5278</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5278</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2020-01-29T10:43:41Z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