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Treboul à Castelnaudary" sheetId="7" state="visible" r:id="rId9"/>
    <sheet name="liste codes réf" sheetId="8" state="hidden" r:id="rId10"/>
  </sheets>
  <definedNames>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1" name="_xlnm.Criteria" vbProcedure="false">'liste reference'!$A$1</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localSheetId="6" name="_xlnm.Print_Area" vbProcedure="false">'Treboul à Castelnaudary'!$A$1:$Q$82</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'Treboul à Castelnaudary'!$A$1:$C$1415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<sst xmlns="http://schemas.openxmlformats.org/spreadsheetml/2006/main" count="9994" uniqueCount="3495">
  <si>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</si>
  <si>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</si>
  <si>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</si>
  <si>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</si>
  <si>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</si>
  <si>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</si>
  <si>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</si>
  <si>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</si>
  <si>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</si>
  <si>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</si>
  <si>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POTENTIELLEMENT RENCONTRES EN MILIEU AQUATIQUE</t>
  </si>
  <si>
    <t xml:space="preserve">TOTALE</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</si>
  <si>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</si>
  <si>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</si>
  <si>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</si>
  <si>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</si>
  <si>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</si>
  <si>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</si>
  <si>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</si>
  <si>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</si>
  <si>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</si>
  <si>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</si>
  <si>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</si>
  <si>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</si>
  <si>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</si>
  <si>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</si>
  <si>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</si>
  <si>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</si>
  <si>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</si>
  <si>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</si>
  <si>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</si>
  <si>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</si>
  <si>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</si>
  <si>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</si>
  <si>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</si>
  <si>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</si>
  <si>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</si>
  <si>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</si>
  <si>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</si>
  <si>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</si>
  <si>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</si>
  <si>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</si>
  <si>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</si>
  <si>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</si>
  <si>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</si>
  <si>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</si>
  <si>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</si>
  <si>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</si>
  <si>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</si>
  <si>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</si>
  <si>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</si>
  <si>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</si>
  <si>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</si>
  <si>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</si>
  <si>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</si>
  <si>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</si>
  <si>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</si>
  <si>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</si>
  <si>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</si>
  <si>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</si>
  <si>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</si>
  <si>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</si>
  <si>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</si>
  <si>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</si>
  <si>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</si>
  <si>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</si>
  <si>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</si>
  <si>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</si>
  <si>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</si>
  <si>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</si>
  <si>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</si>
  <si>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</si>
  <si>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</si>
  <si>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</si>
  <si>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</si>
  <si>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</si>
  <si>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</si>
  <si>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</si>
  <si>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</si>
  <si>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</si>
  <si>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</si>
  <si>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</si>
  <si>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</si>
  <si>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</si>
  <si>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</si>
  <si>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</si>
  <si>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</si>
  <si>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</si>
  <si>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</si>
  <si>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</si>
  <si>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</si>
  <si>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</si>
  <si>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</si>
  <si>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</si>
  <si>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</si>
  <si>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</si>
  <si>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</si>
  <si>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</si>
  <si>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</si>
  <si>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</si>
  <si>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</si>
  <si>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</si>
  <si>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</si>
  <si>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</si>
  <si>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</si>
  <si>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</si>
  <si>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</si>
  <si>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</si>
  <si>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</si>
  <si>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</si>
  <si>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</si>
  <si>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</si>
  <si>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</si>
  <si>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</si>
  <si>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</si>
  <si>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</si>
  <si>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</si>
  <si>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</si>
  <si>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</si>
  <si>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</si>
  <si>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</si>
  <si>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</si>
  <si>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</si>
  <si>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</si>
  <si>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</si>
  <si>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</si>
  <si>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</si>
  <si>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</si>
  <si>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</si>
  <si>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</si>
  <si>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</si>
  <si>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</si>
  <si>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</si>
  <si>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</si>
  <si>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</si>
  <si>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</si>
  <si>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</si>
  <si>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</si>
  <si>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</si>
  <si>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</si>
  <si>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</si>
  <si>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</si>
  <si>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</si>
  <si>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</si>
  <si>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</si>
  <si>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</si>
  <si>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</si>
  <si>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</si>
  <si>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</si>
  <si>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</si>
  <si>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</si>
  <si>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</si>
  <si>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</si>
  <si>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</si>
  <si>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</si>
  <si>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</si>
  <si>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</si>
  <si>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</si>
  <si>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</si>
  <si>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</si>
  <si>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</si>
  <si>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</si>
  <si>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</si>
  <si>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</si>
  <si>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</si>
  <si>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</si>
  <si>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</si>
  <si>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</si>
  <si>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</si>
  <si>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</si>
  <si>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</si>
  <si>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</si>
  <si>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</si>
  <si>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</si>
  <si>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</si>
  <si>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</si>
  <si>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</si>
  <si>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</si>
  <si>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</si>
  <si>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</si>
  <si>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</si>
  <si>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</si>
  <si>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</si>
  <si>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</si>
  <si>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</si>
  <si>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</si>
  <si>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</si>
  <si>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</si>
  <si>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</si>
  <si>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</si>
  <si>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</si>
  <si>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</si>
  <si>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</si>
  <si>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</si>
  <si>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</si>
  <si>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</si>
  <si>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</si>
  <si>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</si>
  <si>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</si>
  <si>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</si>
  <si>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</si>
  <si>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</si>
  <si>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</si>
  <si>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</si>
  <si>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</si>
  <si>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</si>
  <si>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</si>
  <si>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</si>
  <si>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</si>
  <si>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</si>
  <si>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</si>
  <si>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</si>
  <si>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</si>
  <si>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</si>
  <si>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</si>
  <si>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</si>
  <si>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</si>
  <si>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</si>
  <si>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</si>
  <si>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</si>
  <si>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</si>
  <si>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</si>
  <si>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</si>
  <si>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</si>
  <si>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</si>
  <si>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</si>
  <si>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</si>
  <si>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</si>
  <si>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</si>
  <si>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</si>
  <si>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</si>
  <si>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</si>
  <si>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</si>
  <si>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</si>
  <si>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</si>
  <si>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</si>
  <si>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</si>
  <si>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</si>
  <si>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</si>
  <si>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</si>
  <si>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</si>
  <si>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</si>
  <si>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</si>
  <si>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</si>
  <si>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</si>
  <si>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</si>
  <si>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</si>
  <si>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</si>
  <si>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</si>
  <si>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</si>
  <si>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</si>
  <si>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</si>
  <si>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</si>
  <si>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</si>
  <si>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</si>
  <si>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</si>
  <si>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</si>
  <si>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</si>
  <si>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</si>
  <si>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</si>
  <si>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</si>
  <si>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</si>
  <si>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</si>
  <si>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</si>
  <si>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</si>
  <si>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</si>
  <si>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</si>
  <si>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</si>
  <si>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</si>
  <si>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</si>
  <si>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</si>
  <si>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</si>
  <si>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</si>
  <si>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</si>
  <si>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</si>
  <si>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</si>
  <si>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</si>
  <si>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</si>
  <si>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</si>
  <si>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</si>
  <si>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</si>
  <si>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</si>
  <si>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</si>
  <si>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</si>
  <si>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</si>
  <si>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</si>
  <si>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</si>
  <si>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</si>
  <si>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</si>
  <si>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</si>
  <si>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</si>
  <si>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</si>
  <si>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</si>
  <si>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</si>
  <si>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</si>
  <si>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</si>
  <si>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</si>
  <si>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</si>
  <si>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</si>
  <si>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</si>
  <si>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</si>
  <si>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</si>
  <si>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</si>
  <si>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</si>
  <si>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</si>
  <si>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</si>
  <si>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</si>
  <si>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</si>
  <si>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</si>
  <si>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</si>
  <si>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</si>
  <si>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</si>
  <si>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</si>
  <si>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</si>
  <si>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</si>
  <si>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</si>
  <si>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</si>
  <si>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</si>
  <si>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</si>
  <si>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</si>
  <si>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</si>
  <si>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</si>
  <si>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</si>
  <si>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</si>
  <si>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</si>
  <si>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</si>
  <si>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</si>
  <si>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</si>
  <si>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</si>
  <si>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</si>
  <si>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</si>
  <si>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</si>
  <si>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</si>
  <si>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</si>
  <si>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</si>
  <si>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</si>
  <si>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</si>
  <si>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</si>
  <si>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</si>
  <si>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</si>
  <si>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</si>
  <si>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</si>
  <si>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</si>
  <si>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</si>
  <si>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</si>
  <si>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</si>
  <si>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</si>
  <si>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</si>
  <si>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</si>
  <si>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</si>
  <si>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</si>
  <si>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</si>
  <si>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</si>
  <si>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</si>
  <si>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</si>
  <si>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</si>
  <si>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</si>
  <si>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</si>
  <si>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</si>
  <si>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</si>
  <si>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</si>
  <si>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</si>
  <si>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</si>
  <si>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</si>
  <si>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</si>
  <si>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</si>
  <si>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</si>
  <si>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</si>
  <si>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</si>
  <si>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</si>
  <si>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</si>
  <si>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</si>
  <si>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</si>
  <si>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</si>
  <si>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</si>
  <si>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</si>
  <si>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</si>
  <si>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</si>
  <si>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</si>
  <si>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</si>
  <si>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</si>
  <si>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</si>
  <si>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</si>
  <si>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</si>
  <si>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</si>
  <si>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</si>
  <si>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</si>
  <si>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</si>
  <si>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</si>
  <si>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</si>
  <si>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</si>
  <si>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</si>
  <si>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</si>
  <si>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</si>
  <si>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</si>
  <si>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</si>
  <si>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</si>
  <si>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</si>
  <si>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</si>
  <si>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</si>
  <si>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</si>
  <si>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</si>
  <si>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</si>
  <si>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</si>
  <si>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</si>
  <si>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</si>
  <si>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</si>
  <si>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</si>
  <si>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</si>
  <si>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</si>
  <si>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</si>
  <si>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</si>
  <si>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</si>
  <si>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</si>
  <si>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</si>
  <si>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</si>
  <si>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</si>
  <si>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</si>
  <si>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</si>
  <si>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</si>
  <si>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</si>
  <si>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</si>
  <si>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</si>
  <si>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</si>
  <si>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</si>
  <si>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</si>
  <si>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</si>
  <si>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</si>
  <si>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</si>
  <si>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</si>
  <si>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</si>
  <si>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</si>
  <si>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</si>
  <si>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</si>
  <si>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</si>
  <si>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</si>
  <si>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</si>
  <si>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</si>
  <si>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</si>
  <si>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</si>
  <si>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</si>
  <si>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</si>
  <si>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</si>
  <si>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</si>
  <si>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</si>
  <si>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</si>
  <si>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</si>
  <si>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</si>
  <si>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</si>
  <si>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</si>
  <si>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</si>
  <si>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</si>
  <si>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</si>
  <si>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</si>
  <si>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</si>
  <si>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</si>
  <si>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</si>
  <si>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</si>
  <si>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</si>
  <si>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</si>
  <si>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</si>
  <si>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</si>
  <si>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</si>
  <si>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</si>
  <si>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</si>
  <si>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</si>
  <si>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</si>
  <si>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</si>
  <si>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</si>
  <si>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</si>
  <si>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</si>
  <si>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</si>
  <si>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</si>
  <si>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</si>
  <si>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</si>
  <si>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</si>
  <si>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</si>
  <si>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</si>
  <si>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</si>
  <si>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</si>
  <si>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</si>
  <si>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</si>
  <si>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</si>
  <si>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</si>
  <si>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</si>
  <si>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</si>
  <si>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</si>
  <si>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</si>
  <si>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</si>
  <si>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</si>
  <si>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</si>
  <si>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</si>
  <si>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</si>
  <si>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</si>
  <si>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</si>
  <si>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</si>
  <si>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</si>
  <si>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</si>
  <si>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</si>
  <si>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</si>
  <si>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</si>
  <si>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</si>
  <si>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</si>
  <si>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</si>
  <si>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</si>
  <si>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</si>
  <si>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</si>
  <si>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</si>
  <si>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</si>
  <si>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</si>
  <si>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</si>
  <si>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</si>
  <si>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</si>
  <si>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</si>
  <si>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</si>
  <si>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</si>
  <si>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</si>
  <si>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</si>
  <si>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</si>
  <si>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</si>
  <si>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</si>
  <si>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</si>
  <si>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</si>
  <si>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</si>
  <si>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</si>
  <si>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</si>
  <si>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</si>
  <si>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</si>
  <si>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</si>
  <si>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</si>
  <si>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</si>
  <si>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</si>
  <si>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</si>
  <si>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</si>
  <si>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</si>
  <si>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</si>
  <si>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</si>
  <si>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</si>
  <si>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</si>
  <si>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</si>
  <si>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</si>
  <si>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</si>
  <si>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</si>
  <si>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</si>
  <si>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</si>
  <si>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</si>
  <si>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</si>
  <si>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</si>
  <si>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</si>
  <si>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</si>
  <si>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</si>
  <si>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</si>
  <si>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</si>
  <si>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</si>
  <si>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</si>
  <si>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</si>
  <si>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</si>
  <si>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</si>
  <si>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</si>
  <si>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</si>
  <si>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</si>
  <si>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</si>
  <si>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</si>
  <si>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</si>
  <si>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</si>
  <si>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</si>
  <si>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</si>
  <si>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</si>
  <si>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</si>
  <si>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</si>
  <si>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</si>
  <si>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</si>
  <si>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</si>
  <si>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</si>
  <si>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</si>
  <si>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</si>
  <si>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</si>
  <si>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</si>
  <si>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</si>
  <si>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</si>
  <si>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</si>
  <si>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</si>
  <si>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</si>
  <si>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</si>
  <si>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</si>
  <si>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</si>
  <si>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</si>
  <si>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</si>
  <si>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</si>
  <si>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</si>
  <si>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</si>
  <si>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</si>
  <si>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</si>
  <si>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</si>
  <si>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</si>
  <si>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</si>
  <si>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</si>
  <si>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</si>
  <si>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</si>
  <si>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</si>
  <si>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</si>
  <si>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</si>
  <si>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</si>
  <si>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</si>
  <si>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</si>
  <si>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</si>
  <si>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</si>
  <si>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</si>
  <si>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</si>
  <si>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</si>
  <si>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</si>
  <si>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</si>
  <si>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</si>
  <si>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</si>
  <si>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</si>
  <si>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</si>
  <si>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</si>
  <si>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</si>
  <si>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</si>
  <si>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</si>
  <si>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</si>
  <si>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</si>
  <si>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</si>
  <si>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</si>
  <si>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</si>
  <si>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</si>
  <si>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</si>
  <si>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</si>
  <si>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</si>
  <si>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</si>
  <si>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</si>
  <si>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</si>
  <si>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</si>
  <si>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</si>
  <si>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</si>
  <si>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</si>
  <si>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</si>
  <si>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</si>
  <si>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</si>
  <si>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</si>
  <si>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</si>
  <si>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</si>
  <si>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</si>
  <si>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</si>
  <si>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</si>
  <si>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</si>
  <si>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</si>
  <si>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</si>
  <si>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</si>
  <si>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</si>
  <si>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</si>
  <si>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</si>
  <si>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</si>
  <si>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</si>
  <si>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</si>
  <si>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</si>
  <si>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</si>
  <si>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</si>
  <si>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</si>
  <si>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</si>
  <si>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</si>
  <si>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</si>
  <si>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</si>
  <si>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</si>
  <si>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</si>
  <si>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</si>
  <si>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</si>
  <si>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</si>
  <si>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</si>
  <si>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</si>
  <si>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</si>
  <si>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</si>
  <si>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</si>
  <si>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</si>
  <si>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</si>
  <si>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</si>
  <si>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</si>
  <si>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</si>
  <si>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</si>
  <si>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</si>
  <si>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</si>
  <si>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</si>
  <si>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</si>
  <si>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</si>
  <si>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</si>
  <si>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</si>
  <si>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</si>
  <si>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</si>
  <si>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</si>
  <si>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</si>
  <si>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</si>
  <si>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</si>
  <si>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</si>
  <si>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</si>
  <si>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</si>
  <si>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</si>
  <si>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</si>
  <si>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</si>
  <si>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</si>
  <si>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</si>
  <si>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</si>
  <si>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</si>
  <si>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</si>
  <si>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</si>
  <si>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</si>
  <si>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</si>
  <si>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</si>
  <si>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</si>
  <si>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</si>
  <si>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</si>
  <si>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</si>
  <si>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</si>
  <si>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</si>
  <si>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</si>
  <si>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</si>
  <si>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</si>
  <si>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</si>
  <si>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</si>
  <si>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</si>
  <si>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</si>
  <si>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</si>
  <si>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</si>
  <si>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</si>
  <si>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</si>
  <si>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</si>
  <si>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</si>
  <si>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</si>
  <si>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</si>
  <si>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</si>
  <si>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</si>
  <si>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</si>
  <si>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</si>
  <si>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</si>
  <si>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</si>
  <si>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</si>
  <si>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</si>
  <si>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</si>
  <si>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</si>
  <si>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</si>
  <si>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</si>
  <si>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</si>
  <si>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</si>
  <si>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</si>
  <si>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</si>
  <si>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</si>
  <si>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</si>
  <si>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</si>
  <si>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</si>
  <si>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</si>
  <si>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</si>
  <si>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</si>
  <si>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</si>
  <si>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</si>
  <si>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</si>
  <si>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</si>
  <si>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</si>
  <si>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</si>
  <si>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</si>
  <si>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</si>
  <si>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</si>
  <si>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</si>
  <si>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</si>
  <si>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</si>
  <si>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</si>
  <si>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</si>
  <si>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</si>
  <si>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</si>
  <si>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</si>
  <si>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</si>
  <si>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</si>
  <si>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</si>
  <si>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</si>
  <si>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</si>
  <si>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</si>
  <si>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</si>
  <si>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</si>
  <si>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</si>
  <si>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</si>
  <si>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</si>
  <si>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</si>
  <si>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</si>
  <si>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</si>
  <si>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</si>
  <si>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</si>
  <si>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</si>
  <si>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</si>
  <si>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</si>
  <si>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</si>
  <si>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</si>
  <si>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</si>
  <si>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</si>
  <si>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</si>
  <si>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</si>
  <si>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</si>
  <si>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</si>
  <si>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</si>
  <si>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</si>
  <si>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</si>
  <si>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</si>
  <si>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</si>
  <si>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</si>
  <si>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</si>
  <si>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</si>
  <si>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</si>
  <si>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</si>
  <si>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</si>
  <si>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</si>
  <si>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</si>
  <si>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</si>
  <si>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</si>
  <si>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</si>
  <si>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</si>
  <si>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</si>
  <si>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</si>
  <si>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</si>
  <si>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</si>
  <si>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</si>
  <si>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</si>
  <si>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</si>
  <si>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</si>
  <si>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</si>
  <si>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</si>
  <si>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</si>
  <si>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</si>
  <si>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</si>
  <si>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</si>
  <si>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</si>
  <si>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</si>
  <si>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</si>
  <si>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</si>
  <si>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</si>
  <si>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</si>
  <si>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</si>
  <si>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</si>
  <si>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</si>
  <si>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</si>
  <si>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</si>
  <si>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</si>
  <si>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</si>
  <si>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</si>
  <si>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</si>
  <si>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</si>
  <si>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</si>
  <si>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</si>
  <si>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</si>
  <si>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</si>
  <si>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</si>
  <si>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</si>
  <si>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</si>
  <si>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</si>
  <si>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</si>
  <si>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</si>
  <si>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</si>
  <si>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</si>
  <si>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</si>
  <si>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</si>
  <si>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</si>
  <si>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</si>
  <si>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</si>
  <si>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</si>
  <si>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</si>
  <si>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</si>
  <si>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</si>
  <si>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</si>
  <si>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</si>
  <si>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</si>
  <si>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</si>
  <si>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</si>
  <si>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</si>
  <si>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</si>
  <si>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</si>
  <si>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</si>
  <si>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</si>
  <si>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</si>
  <si>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</si>
  <si>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</si>
  <si>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</si>
  <si>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</si>
  <si>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</si>
  <si>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</si>
  <si>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</si>
  <si>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</si>
  <si>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</si>
  <si>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</si>
  <si>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</si>
  <si>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</si>
  <si>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</si>
  <si>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</si>
  <si>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</si>
  <si>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</si>
  <si>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</si>
  <si>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</si>
  <si>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</si>
  <si>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</si>
  <si>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</si>
  <si>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</si>
  <si>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</si>
  <si>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</si>
  <si>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</si>
  <si>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</si>
  <si>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</si>
  <si>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</si>
  <si>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</si>
  <si>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</si>
  <si>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</si>
  <si>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</si>
  <si>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</si>
  <si>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</si>
  <si>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</si>
  <si>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</si>
  <si>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</si>
  <si>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</si>
  <si>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</si>
  <si>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</si>
  <si>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</si>
  <si>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</si>
  <si>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</si>
  <si>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</si>
  <si>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</si>
  <si>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</si>
  <si>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</si>
  <si>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</si>
  <si>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</si>
  <si>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</si>
  <si>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</si>
  <si>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</si>
  <si>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</si>
  <si>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</si>
  <si>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</si>
  <si>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</si>
  <si>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</si>
  <si>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</si>
  <si>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</si>
  <si>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</si>
  <si>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</si>
  <si>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</si>
  <si>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</si>
  <si>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</si>
  <si>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</si>
  <si>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</si>
  <si>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</si>
  <si>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</si>
  <si>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</si>
  <si>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</si>
  <si>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</si>
  <si>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</si>
  <si>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</si>
  <si>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</si>
  <si>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</si>
  <si>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</si>
  <si>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</si>
  <si>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</si>
  <si>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</si>
  <si>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</si>
  <si>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</si>
  <si>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</si>
  <si>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</si>
  <si>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</si>
  <si>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</si>
  <si>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</si>
  <si>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</si>
  <si>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</si>
  <si>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</si>
  <si>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</si>
  <si>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</si>
  <si>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</si>
  <si>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</si>
  <si>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</si>
  <si>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</si>
  <si>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</si>
  <si>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</si>
  <si>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</si>
  <si>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</si>
  <si>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</si>
  <si>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</si>
  <si>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</si>
  <si>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</si>
  <si>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</si>
  <si>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</si>
  <si>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</si>
  <si>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</si>
  <si>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</si>
  <si>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</si>
  <si>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</si>
  <si>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</si>
  <si>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</si>
  <si>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</si>
  <si>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</si>
  <si>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</si>
  <si>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</si>
  <si>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</si>
  <si>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</si>
  <si>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</si>
  <si>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</si>
  <si>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</si>
  <si>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</si>
  <si>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</si>
  <si>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</si>
  <si>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</si>
  <si>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</si>
  <si>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</si>
  <si>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</si>
  <si>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</si>
  <si>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</si>
  <si>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</si>
  <si>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</si>
  <si>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</si>
  <si>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</si>
  <si>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</si>
  <si>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</si>
  <si>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</si>
  <si>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</si>
  <si>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</si>
  <si>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</si>
  <si>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</si>
  <si>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</si>
  <si>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</si>
  <si>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</si>
  <si>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</si>
  <si>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</si>
  <si>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</si>
  <si>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</si>
  <si>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</si>
  <si>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</si>
  <si>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</si>
  <si>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</si>
  <si>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</si>
  <si>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</si>
  <si>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</si>
  <si>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</si>
  <si>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</si>
  <si>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</si>
  <si>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</si>
  <si>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</si>
  <si>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</si>
  <si>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</si>
  <si>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</si>
  <si>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</si>
  <si>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</si>
  <si>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</si>
  <si>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</si>
  <si>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</si>
  <si>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</si>
  <si>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</si>
  <si>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</si>
  <si>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</si>
  <si>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</si>
  <si>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</si>
  <si>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</si>
  <si>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</si>
  <si>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</si>
  <si>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</si>
  <si>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</si>
  <si>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</si>
  <si>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</si>
  <si>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</si>
  <si>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</si>
  <si>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</si>
  <si>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</si>
  <si>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</si>
  <si>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</si>
  <si>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</si>
  <si>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</si>
  <si>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</si>
  <si>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</si>
  <si>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</si>
  <si>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</si>
  <si>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</si>
  <si>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</si>
  <si>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</si>
  <si>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</si>
  <si>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</si>
  <si>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</si>
  <si>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</si>
  <si>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</si>
  <si>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</si>
  <si>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</si>
  <si>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</si>
  <si>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</si>
  <si>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</si>
  <si>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</si>
  <si>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</si>
  <si>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</si>
  <si>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</si>
  <si>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</si>
  <si>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</si>
  <si>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</si>
  <si>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</si>
  <si>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</si>
  <si>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</si>
  <si>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</si>
  <si>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</si>
  <si>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</si>
  <si>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</si>
  <si>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</si>
  <si>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</si>
  <si>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</si>
  <si>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</si>
  <si>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</si>
  <si>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</si>
  <si>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</si>
  <si>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</si>
  <si>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</si>
  <si>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</si>
  <si>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</si>
  <si>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</si>
  <si>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</si>
  <si>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</si>
  <si>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</si>
  <si>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</si>
  <si>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</si>
  <si>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</si>
  <si>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</si>
  <si>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</si>
  <si>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</si>
  <si>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</si>
  <si>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</si>
  <si>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</si>
  <si>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</si>
  <si>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</si>
  <si>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</si>
  <si>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</si>
  <si>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</si>
  <si>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</si>
  <si>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</si>
  <si>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</si>
  <si>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</si>
  <si>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</si>
  <si>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</si>
  <si>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</si>
  <si>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</si>
  <si>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</si>
  <si>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</si>
  <si>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</si>
  <si>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</si>
  <si>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</si>
  <si>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</si>
  <si>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</si>
  <si>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</si>
  <si>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</si>
  <si>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</si>
  <si>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</si>
  <si>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</si>
  <si>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</si>
  <si>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</si>
  <si>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</si>
  <si>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</si>
  <si>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</si>
  <si>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</si>
  <si>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</si>
  <si>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</si>
  <si>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</si>
  <si>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</si>
  <si>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</si>
  <si>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</si>
  <si>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</si>
  <si>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</si>
  <si>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</si>
  <si>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</si>
  <si>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</si>
  <si>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</si>
  <si>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</si>
  <si>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</si>
  <si>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</si>
  <si>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</si>
  <si>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</si>
  <si>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</si>
  <si>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</si>
  <si>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</si>
  <si>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</si>
  <si>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</si>
  <si>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</si>
  <si>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</si>
  <si>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</si>
  <si>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</si>
  <si>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</si>
  <si>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</si>
  <si>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</si>
  <si>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</si>
  <si>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</si>
  <si>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</si>
  <si>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</si>
  <si>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</si>
  <si>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</si>
  <si>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</si>
  <si>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</si>
  <si>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</si>
  <si>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</si>
  <si>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</si>
  <si>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</si>
  <si>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</si>
  <si>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</si>
  <si>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</si>
  <si>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</si>
  <si>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</si>
  <si>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</si>
  <si>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</si>
  <si>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</si>
  <si>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</si>
  <si>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</si>
  <si>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</si>
  <si>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</si>
  <si>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</si>
  <si>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</si>
  <si>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</si>
  <si>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</si>
  <si>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</si>
  <si>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</si>
  <si>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</si>
  <si>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</si>
  <si>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</si>
  <si>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</si>
  <si>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</si>
  <si>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</si>
  <si>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</si>
  <si>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</si>
  <si>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</si>
  <si>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</si>
  <si>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</si>
  <si>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</si>
  <si>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</si>
  <si>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</si>
  <si>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</si>
  <si>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</si>
  <si>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</si>
  <si>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</si>
  <si>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</si>
  <si>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</si>
  <si>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</si>
  <si>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</si>
  <si>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</si>
  <si>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</si>
  <si>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</si>
  <si>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</si>
  <si>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</si>
  <si>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</si>
  <si>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</si>
  <si>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</si>
  <si>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</si>
  <si>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</si>
  <si>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</si>
  <si>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</si>
  <si>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</si>
  <si>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</si>
  <si>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</si>
  <si>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</si>
  <si>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</si>
  <si>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</si>
  <si>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</si>
  <si>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</si>
  <si>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</si>
  <si>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</si>
  <si>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</si>
  <si>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</si>
  <si>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</si>
  <si>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</si>
  <si>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</si>
  <si>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</si>
  <si>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</si>
  <si>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</si>
  <si>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</si>
  <si>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</si>
  <si>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</si>
  <si>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</si>
  <si>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</si>
  <si>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</si>
  <si>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</si>
  <si>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</si>
  <si>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</si>
  <si>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</si>
  <si>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</si>
  <si>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</si>
  <si>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</si>
  <si>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</si>
  <si>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</si>
  <si>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</si>
  <si>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</si>
  <si>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</si>
  <si>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</si>
  <si>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</si>
  <si>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</si>
  <si>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</si>
  <si>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</si>
  <si>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</si>
  <si>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</si>
  <si>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</si>
  <si>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</si>
  <si>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</si>
  <si>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</si>
  <si>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</si>
  <si>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</si>
  <si>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</si>
  <si>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</si>
  <si>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</si>
  <si>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</si>
  <si>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</si>
  <si>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</si>
  <si>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</si>
  <si>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</si>
  <si>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</si>
  <si>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</si>
  <si>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</si>
  <si>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</si>
  <si>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</si>
  <si>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</si>
  <si>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</si>
  <si>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</si>
  <si>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</si>
  <si>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</si>
  <si>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</si>
  <si>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</si>
  <si>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</si>
  <si>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</si>
  <si>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</si>
  <si>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</si>
  <si>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</si>
  <si>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</si>
  <si>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</si>
  <si>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</si>
  <si>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</si>
  <si>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</si>
  <si>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</si>
  <si>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</si>
  <si>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</si>
  <si>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</si>
  <si>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</si>
  <si>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</si>
  <si>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</si>
  <si>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</si>
  <si>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</si>
  <si>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</si>
  <si>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</si>
  <si>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</si>
  <si>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</si>
  <si>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</si>
  <si>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</si>
  <si>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</si>
  <si>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</si>
  <si>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</si>
  <si>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</si>
  <si>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</si>
  <si>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</si>
  <si>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</si>
  <si>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</si>
  <si>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</si>
  <si>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</si>
  <si>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</si>
  <si>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</si>
  <si>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</si>
  <si>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</si>
  <si>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</si>
  <si>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</si>
  <si>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</si>
  <si>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</si>
  <si>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</si>
  <si>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</si>
  <si>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</si>
  <si>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</si>
  <si>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</si>
  <si>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</si>
  <si>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</si>
  <si>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</si>
  <si>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</si>
  <si>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</si>
  <si>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</si>
  <si>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</si>
  <si>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</si>
  <si>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</si>
  <si>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</si>
  <si>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</si>
  <si>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</si>
  <si>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</si>
  <si>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</si>
  <si>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</si>
  <si>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</si>
  <si>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</si>
  <si>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</si>
  <si>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</si>
  <si>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</si>
  <si>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</si>
  <si>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</si>
  <si>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</si>
  <si>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</si>
  <si>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</si>
  <si>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</si>
  <si>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</si>
  <si>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</si>
  <si>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</si>
  <si>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</si>
  <si>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</si>
  <si>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</si>
  <si>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</si>
  <si>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</si>
  <si>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</si>
  <si>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</si>
  <si>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</si>
  <si>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</si>
  <si>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</si>
  <si>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</si>
  <si>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</si>
  <si>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</si>
  <si>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</si>
  <si>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</si>
  <si>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</si>
  <si>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</si>
  <si>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</si>
  <si>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</si>
  <si>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</si>
  <si>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</si>
  <si>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</si>
  <si>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</si>
  <si>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</si>
  <si>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</si>
  <si>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</si>
  <si>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</si>
  <si>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</si>
  <si>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</si>
  <si>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</si>
  <si>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</si>
  <si>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</si>
  <si>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</si>
  <si>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</si>
  <si>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</si>
  <si>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</si>
  <si>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</si>
  <si>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</si>
  <si>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</si>
  <si>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</si>
  <si>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</si>
  <si>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</si>
  <si>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</si>
  <si>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</si>
  <si>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</si>
  <si>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</si>
  <si>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</si>
  <si>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</si>
  <si>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</si>
  <si>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</si>
  <si>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</si>
  <si>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</si>
  <si>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</si>
  <si>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</si>
  <si>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</si>
  <si>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</si>
  <si>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</si>
  <si>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</si>
  <si>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</si>
  <si>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</si>
  <si>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</si>
  <si>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</si>
  <si>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</si>
  <si>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</si>
  <si>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</si>
  <si>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</si>
  <si>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</si>
  <si>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</si>
  <si>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</si>
  <si>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</si>
  <si>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</si>
  <si>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</si>
  <si>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</si>
  <si>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</si>
  <si>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</si>
  <si>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</si>
  <si>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</si>
  <si>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</si>
  <si>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</si>
  <si>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</si>
  <si>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</si>
  <si>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</si>
  <si>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</si>
  <si>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</si>
  <si>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</si>
  <si>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</si>
  <si>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</si>
  <si>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</si>
  <si>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</si>
  <si>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</si>
  <si>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</si>
  <si>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</si>
  <si>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</si>
  <si>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</si>
  <si>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</si>
  <si>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</si>
  <si>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</si>
  <si>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</si>
  <si>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</si>
  <si>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</si>
  <si>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</si>
  <si>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</si>
  <si>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</si>
  <si>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</si>
  <si>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</si>
  <si>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</si>
  <si>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</si>
  <si>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</si>
  <si>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</si>
  <si>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</si>
  <si>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</si>
  <si>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</si>
  <si>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</si>
  <si>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</si>
  <si>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</si>
  <si>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</si>
  <si>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</si>
  <si>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</si>
  <si>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</si>
  <si>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</si>
  <si>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</si>
  <si>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</si>
  <si>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</si>
  <si>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</si>
  <si>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</si>
  <si>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</si>
  <si>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</si>
  <si>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</si>
  <si>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</si>
  <si>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</si>
  <si>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</si>
  <si>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</si>
  <si>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</si>
  <si>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</si>
  <si>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</si>
  <si>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</si>
  <si>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</si>
  <si>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</si>
  <si>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</si>
  <si>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</si>
  <si>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</si>
  <si>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</si>
  <si>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</si>
  <si>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</si>
  <si>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</si>
  <si>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</si>
  <si>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</si>
  <si>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</si>
  <si>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</si>
  <si>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</si>
  <si>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</si>
  <si>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</si>
  <si>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</si>
  <si>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</si>
  <si>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</si>
  <si>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</si>
  <si>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</si>
  <si>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</si>
  <si>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</si>
  <si>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</si>
  <si>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</si>
  <si>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</si>
  <si>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</si>
  <si>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</si>
  <si>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</si>
  <si>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</si>
  <si>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</si>
  <si>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</si>
  <si>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</si>
  <si>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</si>
  <si>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</si>
  <si>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</si>
  <si>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</si>
  <si>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</si>
  <si>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</si>
  <si>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</si>
  <si>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</si>
  <si>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</si>
  <si>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</si>
  <si>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</si>
  <si>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</si>
  <si>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</si>
  <si>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</si>
  <si>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</si>
  <si>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</si>
  <si>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</si>
  <si>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</si>
  <si>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</si>
  <si>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</si>
  <si>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</si>
  <si>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</si>
  <si>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</si>
  <si>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</si>
  <si>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</si>
  <si>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</si>
  <si>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</si>
  <si>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</si>
  <si>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</si>
  <si>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</si>
  <si>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</si>
  <si>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</si>
  <si>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</si>
  <si>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</si>
  <si>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</si>
  <si>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</si>
  <si>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</si>
  <si>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</si>
  <si>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</si>
  <si>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</si>
  <si>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</si>
  <si>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</si>
  <si>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</si>
  <si>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</si>
  <si>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</si>
  <si>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</si>
  <si>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</si>
  <si>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</si>
  <si>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</si>
  <si>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</si>
  <si>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</si>
  <si>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</si>
  <si>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</si>
  <si>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</si>
  <si>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</si>
  <si>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</si>
  <si>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</si>
  <si>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</si>
  <si>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</si>
  <si>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</si>
  <si>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</si>
  <si>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</si>
  <si>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</si>
  <si>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</si>
  <si>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</si>
  <si>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</si>
  <si>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</si>
  <si>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</si>
  <si>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</si>
  <si>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</si>
  <si>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</si>
  <si>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</si>
  <si>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</si>
  <si>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</si>
  <si>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</si>
  <si>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</si>
  <si>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</si>
  <si>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</si>
  <si>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</si>
  <si>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</si>
  <si>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</si>
  <si>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</si>
  <si>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</si>
  <si>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</si>
  <si>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</si>
  <si>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</si>
  <si>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</si>
  <si>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</si>
  <si>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</si>
  <si>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</si>
  <si>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</si>
  <si>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</si>
  <si>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</si>
  <si>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</si>
  <si>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</si>
  <si>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</si>
  <si>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</si>
  <si>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</si>
  <si>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</si>
  <si>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</si>
  <si>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</si>
  <si>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</si>
  <si>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</si>
  <si>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</si>
  <si>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</si>
  <si>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</si>
  <si>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</si>
  <si>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</si>
  <si>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</si>
  <si>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</si>
  <si>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</si>
  <si>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</si>
  <si>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</si>
  <si>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</si>
  <si>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</si>
  <si>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</si>
  <si>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</si>
  <si>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</si>
  <si>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</si>
  <si>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</si>
  <si>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</si>
  <si>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</si>
  <si>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</si>
  <si>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</si>
  <si>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</si>
  <si>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</si>
  <si>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</si>
  <si>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</si>
  <si>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</si>
  <si>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</si>
  <si>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</si>
  <si>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</si>
  <si>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</si>
  <si>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</si>
  <si>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</si>
  <si>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</si>
  <si>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</si>
  <si>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</si>
  <si>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</si>
  <si>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</si>
  <si>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</si>
  <si>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</si>
  <si>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</si>
  <si>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</si>
  <si>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</si>
  <si>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</si>
  <si>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</si>
  <si>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</si>
  <si>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</si>
  <si>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</si>
  <si>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</si>
  <si>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</si>
  <si>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</si>
  <si>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</si>
  <si>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</si>
  <si>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</si>
  <si>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</si>
  <si>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</si>
  <si>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</si>
  <si>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</si>
  <si>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</si>
  <si>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</si>
  <si>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</si>
  <si>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</si>
  <si>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</si>
  <si>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</si>
  <si>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</si>
  <si>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</si>
  <si>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</si>
  <si>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</si>
  <si>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</si>
  <si>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</si>
  <si>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</si>
  <si>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</si>
  <si>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</si>
  <si>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</si>
  <si>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</si>
  <si>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</si>
  <si>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</si>
  <si>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</si>
  <si>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</si>
  <si>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</si>
  <si>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</si>
  <si>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</si>
  <si>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</si>
  <si>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</si>
  <si>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</si>
  <si>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</si>
  <si>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</si>
  <si>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</si>
  <si>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</si>
  <si>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</si>
  <si>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</si>
  <si>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</si>
  <si>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</si>
  <si>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</si>
  <si>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</si>
  <si>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</si>
  <si>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</si>
  <si>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</si>
  <si>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</si>
  <si>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</si>
  <si>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</si>
  <si>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</si>
  <si>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</si>
  <si>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</si>
  <si>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</si>
  <si>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</si>
  <si>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</si>
  <si>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</si>
  <si>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</si>
  <si>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</si>
  <si>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</si>
  <si>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</si>
  <si>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</si>
  <si>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</si>
  <si>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</si>
  <si>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</si>
  <si>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</si>
  <si>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</si>
  <si>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</si>
  <si>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</si>
  <si>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</si>
  <si>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</si>
  <si>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</si>
  <si>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</si>
  <si>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</si>
  <si>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</si>
  <si>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</si>
  <si>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</si>
  <si>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</si>
  <si>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</si>
  <si>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</si>
  <si>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</si>
  <si>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</si>
  <si>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</si>
  <si>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</si>
  <si>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</si>
  <si>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</si>
  <si>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</si>
  <si>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</si>
  <si>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</si>
  <si>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</si>
  <si>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</si>
  <si>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</si>
  <si>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</si>
  <si>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</si>
  <si>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</si>
  <si>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</si>
  <si>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</si>
  <si>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</si>
  <si>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</si>
  <si>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</si>
  <si>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</si>
  <si>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</si>
  <si>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</si>
  <si>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</si>
  <si>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</si>
  <si>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</si>
  <si>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</si>
  <si>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</si>
  <si>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</si>
  <si>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</si>
  <si>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</si>
  <si>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</si>
  <si>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</si>
  <si>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</si>
  <si>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</si>
  <si>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</si>
  <si>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</si>
  <si>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</si>
  <si>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</si>
  <si>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</si>
  <si>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</si>
  <si>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</si>
  <si>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</si>
  <si>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</si>
  <si>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</si>
  <si>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</si>
  <si>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</si>
  <si>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</si>
  <si>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</si>
  <si>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</si>
  <si>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</si>
  <si>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</si>
  <si>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</si>
  <si>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</si>
  <si>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</si>
  <si>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</si>
  <si>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</si>
  <si>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</si>
  <si>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</si>
  <si>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</si>
  <si>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</si>
  <si>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</si>
  <si>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</si>
  <si>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</si>
  <si>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</si>
  <si>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</si>
  <si>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</si>
  <si>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</si>
  <si>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</si>
  <si>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</si>
  <si>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</si>
  <si>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</si>
  <si>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</si>
  <si>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</si>
  <si>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</si>
  <si>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</si>
  <si>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</si>
  <si>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</si>
  <si>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</si>
  <si>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</si>
  <si>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</si>
  <si>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</si>
  <si>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</si>
  <si>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</si>
  <si>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</si>
  <si>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</si>
  <si>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</si>
  <si>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</si>
  <si>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</si>
  <si>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</si>
  <si>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</si>
  <si>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</si>
  <si>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</si>
  <si>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</si>
  <si>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</si>
  <si>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</si>
  <si>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</si>
  <si>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</si>
  <si>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</si>
  <si>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</si>
  <si>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</si>
  <si>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</si>
  <si>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</si>
  <si>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</si>
  <si>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</si>
  <si>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</si>
  <si>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</si>
  <si>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</si>
  <si>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</si>
  <si>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</si>
  <si>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</si>
  <si>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</si>
  <si>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</si>
  <si>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</si>
  <si>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</si>
  <si>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</si>
  <si>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</si>
  <si>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</si>
  <si>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</si>
  <si>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</si>
  <si>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</si>
  <si>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</si>
  <si>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</si>
  <si>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</si>
  <si>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</si>
  <si>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</si>
  <si>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</si>
  <si>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</si>
  <si>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</si>
  <si>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</si>
  <si>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</si>
  <si>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</si>
  <si>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</si>
  <si>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</si>
  <si>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</si>
  <si>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</si>
  <si>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</si>
  <si>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</si>
  <si>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</si>
  <si>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</si>
  <si>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</si>
  <si>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</si>
  <si>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</si>
  <si>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</si>
  <si>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</si>
  <si>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</si>
  <si>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</si>
  <si>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</si>
  <si>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</si>
  <si>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</si>
  <si>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</si>
  <si>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</si>
  <si>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</si>
  <si>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</si>
  <si>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</si>
  <si>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</si>
  <si>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</si>
  <si>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</si>
  <si>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</si>
  <si>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</si>
  <si>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</si>
  <si>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</si>
  <si>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</si>
  <si>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</si>
  <si>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</si>
  <si>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</si>
  <si>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</si>
  <si>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</si>
  <si>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</si>
  <si>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</si>
  <si>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</si>
  <si>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</si>
  <si>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</si>
  <si>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</si>
  <si>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</si>
  <si>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</si>
  <si>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</si>
  <si>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</si>
  <si>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</si>
  <si>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</si>
  <si>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</si>
  <si>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</si>
  <si>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</si>
  <si>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</si>
  <si>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</si>
  <si>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</si>
  <si>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</si>
  <si>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</si>
  <si>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</si>
  <si>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</si>
  <si>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</si>
  <si>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</si>
  <si>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</si>
  <si>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</si>
  <si>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</si>
  <si>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</si>
  <si>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</si>
  <si>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</si>
  <si>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</si>
  <si>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</si>
  <si>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</si>
  <si>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</si>
  <si>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</si>
  <si>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</si>
  <si>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</si>
  <si>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</si>
  <si>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</si>
  <si>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</si>
  <si>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</si>
  <si>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</si>
  <si>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</si>
  <si>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</si>
  <si>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</si>
  <si>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</si>
  <si>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</si>
  <si>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</si>
  <si>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</si>
  <si>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</si>
  <si>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</si>
  <si>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</si>
  <si>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</si>
  <si>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</si>
  <si>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</si>
  <si>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</si>
  <si>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</si>
  <si>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</si>
  <si>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</si>
  <si>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</si>
  <si>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</si>
  <si>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</si>
  <si>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</si>
  <si>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</si>
  <si>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</si>
  <si>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</si>
  <si>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</si>
  <si>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</si>
  <si>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</si>
  <si>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</si>
  <si>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</si>
  <si>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</si>
  <si>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</si>
  <si>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</si>
  <si>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</si>
  <si>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</si>
  <si>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</si>
  <si>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</si>
  <si>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</si>
  <si>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</si>
  <si>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</si>
  <si>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</si>
  <si>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</si>
  <si>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</si>
  <si>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</si>
  <si>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</si>
  <si>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</si>
  <si>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</si>
  <si>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</si>
  <si>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</si>
  <si>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</si>
  <si>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</si>
  <si>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</si>
  <si>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</si>
  <si>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</si>
  <si>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</si>
  <si>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</si>
  <si>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</si>
  <si>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</si>
  <si>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</si>
  <si>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</si>
  <si>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</si>
  <si>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</si>
  <si>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</si>
  <si>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</si>
  <si>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</si>
  <si>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</si>
  <si>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</si>
  <si>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</si>
  <si>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</si>
  <si>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</si>
  <si>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</si>
  <si>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</si>
  <si>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</si>
  <si>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</si>
  <si>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</si>
  <si>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</si>
  <si>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</si>
  <si>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</si>
  <si>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</si>
  <si>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</si>
  <si>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</si>
  <si>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</si>
  <si>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</si>
  <si>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</si>
  <si>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</si>
  <si>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</si>
  <si>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</si>
  <si>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</si>
  <si>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</si>
  <si>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</si>
  <si>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</si>
  <si>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</si>
  <si>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</si>
  <si>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</si>
  <si>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</si>
  <si>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</si>
  <si>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</si>
  <si>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</si>
  <si>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</si>
  <si>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</si>
  <si>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</si>
  <si>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</si>
  <si>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</si>
  <si>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</si>
  <si>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</si>
  <si>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</si>
  <si>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</si>
  <si>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</si>
  <si>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</si>
  <si>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</si>
  <si>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</si>
  <si>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</si>
  <si>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</si>
  <si>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</si>
  <si>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</si>
  <si>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</si>
  <si>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</si>
  <si>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</si>
  <si>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</si>
  <si>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</si>
  <si>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</si>
  <si>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</si>
  <si>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</si>
  <si>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</si>
  <si>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</si>
  <si>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</si>
  <si>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</si>
  <si>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</si>
  <si>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</si>
  <si>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</si>
  <si>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</si>
  <si>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</si>
  <si>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</si>
  <si>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</si>
  <si>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</si>
  <si>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</si>
  <si>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</si>
  <si>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</si>
  <si>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</si>
  <si>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</si>
  <si>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</si>
  <si>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</si>
  <si>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</si>
  <si>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</si>
  <si>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</si>
  <si>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</si>
  <si>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</si>
  <si>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</si>
  <si>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</si>
  <si>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</si>
  <si>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</si>
  <si>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</si>
  <si>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</si>
  <si>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</si>
  <si>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</si>
  <si>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</si>
  <si>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</si>
  <si>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</si>
  <si>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</si>
  <si>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</si>
  <si>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</si>
  <si>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</si>
  <si>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</si>
  <si>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</si>
  <si>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</si>
  <si>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</si>
  <si>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</si>
  <si>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</si>
  <si>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</si>
  <si>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</si>
  <si>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</si>
  <si>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</si>
  <si>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</si>
  <si>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</si>
  <si>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</si>
  <si>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</si>
  <si>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</si>
  <si>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</si>
  <si>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</si>
  <si>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</si>
  <si>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</si>
  <si>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</si>
  <si>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</si>
  <si>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</si>
  <si>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</si>
  <si>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</si>
  <si>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</si>
  <si>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</si>
  <si>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</si>
  <si>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</si>
  <si>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</si>
  <si>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</si>
  <si>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</si>
  <si>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</si>
  <si>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</si>
  <si>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</si>
  <si>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</si>
  <si>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</si>
  <si>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</si>
  <si>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</si>
  <si>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</si>
  <si>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</si>
  <si>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</si>
  <si>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</si>
  <si>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</si>
  <si>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</si>
  <si>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</si>
  <si>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</si>
  <si>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</si>
  <si>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</si>
  <si>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</si>
  <si>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</si>
  <si>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</si>
  <si>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</si>
  <si>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</si>
  <si>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</si>
  <si>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</si>
  <si>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</si>
  <si>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</si>
  <si>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</si>
  <si>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</si>
  <si>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</si>
  <si>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</si>
  <si>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</si>
  <si>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</si>
  <si>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</si>
  <si>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</si>
  <si>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</si>
  <si>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</si>
  <si>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</si>
  <si>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</si>
  <si>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</si>
  <si>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</si>
  <si>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</si>
  <si>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</si>
  <si>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</si>
  <si>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</si>
  <si>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</si>
  <si>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</si>
  <si>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</si>
  <si>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</si>
  <si>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</si>
  <si>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</si>
  <si>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</si>
  <si>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</si>
  <si>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</si>
  <si>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</si>
  <si>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</si>
  <si>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</si>
  <si>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</si>
  <si>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</si>
  <si>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</si>
  <si>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</si>
  <si>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</si>
  <si>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</si>
  <si>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</si>
  <si>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</si>
  <si>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</si>
  <si>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</si>
  <si>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</si>
  <si>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</si>
  <si>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</si>
  <si>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</si>
  <si>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</si>
  <si>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</si>
  <si>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</si>
  <si>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</si>
  <si>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</si>
  <si>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</si>
  <si>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</si>
  <si>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</si>
  <si>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</si>
  <si>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</si>
  <si>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</si>
  <si>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</si>
  <si>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</si>
  <si>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</si>
  <si>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</si>
  <si>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</si>
  <si>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</si>
  <si>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</si>
  <si>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</si>
  <si>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</si>
  <si>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</si>
  <si>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</si>
  <si>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</si>
  <si>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</si>
  <si>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</si>
  <si>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</si>
  <si>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</si>
  <si>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</si>
  <si>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</si>
  <si>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</si>
  <si>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</si>
  <si>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</si>
  <si>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</si>
  <si>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</si>
  <si>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</si>
  <si>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</si>
  <si>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</si>
  <si>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</si>
  <si>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</si>
  <si>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</si>
  <si>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</si>
  <si>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</si>
  <si>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</si>
  <si>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</si>
  <si>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</si>
  <si>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</si>
  <si>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</si>
  <si>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</si>
  <si>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</si>
  <si>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</si>
  <si>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</si>
  <si>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</si>
  <si>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</si>
  <si>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</si>
  <si>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</si>
  <si>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</si>
  <si>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</si>
  <si>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</si>
  <si>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</si>
  <si>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</si>
  <si>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</si>
  <si>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</si>
  <si>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</si>
  <si>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</si>
  <si>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</si>
  <si>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</si>
  <si>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</si>
  <si>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</si>
  <si>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</si>
  <si>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</si>
  <si>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</si>
  <si>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</si>
  <si>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</si>
  <si>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</si>
  <si>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</si>
  <si>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</si>
  <si>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</si>
  <si>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</si>
  <si>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</si>
  <si>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</si>
  <si>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</si>
  <si>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</si>
  <si>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</si>
  <si>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</si>
  <si>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</si>
  <si>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</si>
  <si>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</si>
  <si>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</si>
  <si>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</si>
  <si>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</si>
  <si>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</si>
  <si>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</si>
  <si>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</si>
  <si>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</si>
  <si>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</si>
  <si>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</si>
  <si>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</si>
  <si>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</si>
  <si>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</si>
  <si>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</si>
  <si>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</si>
  <si>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</si>
  <si>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</si>
  <si>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</si>
  <si>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</si>
  <si>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</si>
  <si>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</si>
  <si>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</si>
  <si>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</si>
  <si>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</si>
  <si>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</si>
  <si>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</si>
  <si>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</si>
  <si>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</si>
  <si>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</si>
  <si>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</si>
  <si>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</si>
  <si>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</si>
  <si>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</si>
  <si>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</si>
  <si>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</si>
  <si>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</si>
  <si>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</si>
  <si>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</si>
  <si>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</si>
  <si>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</si>
  <si>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</si>
  <si>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</si>
  <si>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</si>
  <si>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</si>
  <si>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</si>
  <si>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</si>
  <si>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</si>
  <si>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</si>
  <si>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</si>
  <si>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</si>
  <si>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</si>
  <si>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</si>
  <si>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</si>
  <si>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</si>
  <si>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</si>
  <si>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</si>
  <si>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</si>
  <si>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</si>
  <si>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</si>
  <si>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</si>
  <si>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</si>
  <si>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</si>
  <si>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</si>
  <si>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</si>
  <si>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</si>
  <si>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</si>
  <si>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</si>
  <si>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</si>
  <si>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</si>
  <si>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</si>
  <si>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</si>
  <si>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</si>
  <si>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</si>
  <si>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</si>
  <si>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</si>
  <si>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</si>
  <si>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</si>
  <si>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</si>
  <si>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</si>
  <si>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</si>
  <si>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</si>
  <si>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</si>
  <si>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</si>
  <si>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</si>
  <si>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</si>
  <si>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</si>
  <si>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</si>
  <si>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</si>
  <si>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</si>
  <si>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</si>
  <si>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</si>
  <si>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</si>
  <si>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</si>
  <si>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</si>
  <si>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</si>
  <si>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</si>
  <si>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</si>
  <si>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</si>
  <si>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</si>
  <si>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</si>
  <si>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</si>
  <si>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</si>
  <si>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</si>
  <si>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</si>
  <si>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</si>
  <si>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</si>
  <si>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</si>
  <si>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</si>
  <si>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</si>
  <si>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</si>
  <si>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</si>
  <si>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</si>
  <si>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</si>
  <si>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</si>
  <si>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</si>
  <si>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</si>
  <si>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</si>
  <si>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</si>
  <si>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</si>
  <si>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</si>
  <si>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</si>
  <si>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</si>
  <si>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</si>
  <si>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</si>
  <si>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</si>
  <si>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</si>
  <si>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</si>
  <si>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</si>
  <si>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</si>
  <si>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</si>
  <si>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</si>
  <si>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</si>
  <si>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</si>
  <si>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</si>
  <si>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</si>
  <si>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</si>
  <si>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</si>
  <si>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</si>
  <si>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</si>
  <si>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</si>
  <si>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</si>
  <si>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</si>
  <si>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</si>
  <si>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</si>
  <si>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</si>
  <si>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</si>
  <si>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</si>
  <si>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</si>
  <si>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</si>
  <si>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</si>
  <si>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</si>
  <si>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</si>
  <si>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</si>
  <si>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</si>
  <si>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</si>
  <si>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</si>
  <si>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</si>
  <si>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</si>
  <si>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</si>
  <si>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</si>
  <si>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</si>
  <si>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</si>
  <si>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</si>
  <si>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</si>
  <si>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</si>
  <si>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</si>
  <si>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</si>
  <si>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</si>
  <si>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</si>
  <si>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</si>
  <si>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</si>
  <si>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</si>
  <si>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</si>
  <si>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</si>
  <si>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</si>
  <si>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</si>
  <si>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</si>
  <si>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</si>
  <si>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</si>
  <si>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</si>
  <si>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</si>
  <si>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</si>
  <si>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</si>
  <si>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</si>
  <si>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</si>
  <si>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</si>
  <si>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</si>
  <si>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</si>
  <si>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</si>
  <si>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</si>
  <si>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</si>
  <si>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</si>
  <si>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</si>
  <si>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</si>
  <si>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</si>
  <si>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</si>
  <si>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</si>
  <si>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</si>
  <si>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</si>
  <si>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</si>
  <si>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</si>
  <si>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</si>
  <si>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</si>
  <si>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</si>
  <si>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</si>
  <si>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</si>
  <si>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</si>
  <si>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</si>
  <si>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</si>
  <si>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</si>
  <si>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</si>
  <si>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</si>
  <si>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</si>
  <si>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</si>
  <si>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</si>
  <si>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</si>
  <si>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</si>
  <si>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</si>
  <si>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</si>
  <si>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</si>
  <si>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</si>
  <si>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</si>
  <si>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</si>
  <si>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</si>
  <si>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</si>
  <si>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</si>
  <si>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</si>
  <si>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</si>
  <si>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</si>
  <si>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</si>
  <si>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</si>
  <si>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</si>
  <si>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</si>
  <si>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</si>
  <si>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</si>
  <si>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</si>
  <si>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</si>
  <si>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</si>
  <si>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</si>
  <si>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</si>
  <si>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</si>
  <si>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</si>
  <si>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</si>
  <si>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</si>
  <si>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</si>
  <si>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</si>
  <si>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</si>
  <si>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</si>
  <si>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</si>
  <si>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</si>
  <si>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</si>
  <si>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</si>
  <si>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</si>
  <si>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</si>
  <si>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</si>
  <si>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</si>
  <si>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</si>
  <si>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</si>
  <si>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</si>
  <si>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</si>
  <si>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</si>
  <si>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</si>
  <si>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</si>
  <si>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</si>
  <si>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</si>
  <si>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</si>
  <si>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</si>
  <si>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</si>
  <si>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</si>
  <si>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</si>
  <si>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</si>
  <si>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</si>
  <si>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</si>
  <si>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</si>
  <si>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</si>
  <si>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</si>
  <si>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</si>
  <si>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</si>
  <si>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</si>
  <si>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</si>
  <si>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</si>
  <si>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</si>
  <si>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</si>
  <si>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</si>
  <si>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</si>
  <si>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</si>
  <si>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</si>
  <si>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</si>
  <si>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</si>
  <si>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</si>
  <si>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</si>
  <si>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</si>
  <si>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</si>
  <si>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</si>
  <si>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</si>
  <si>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</si>
  <si>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</si>
  <si>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</si>
  <si>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</si>
  <si>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</si>
  <si>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</si>
  <si>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</si>
  <si>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</si>
  <si>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</si>
  <si>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</si>
  <si>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</si>
  <si>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</si>
  <si>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</si>
  <si>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</si>
  <si>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</si>
  <si>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</si>
  <si>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</si>
  <si>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</si>
  <si>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</si>
  <si>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</si>
  <si>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</si>
  <si>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</si>
  <si>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</si>
  <si>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</si>
  <si>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</si>
  <si>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</si>
  <si>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</si>
  <si>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</si>
  <si>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</si>
  <si>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</si>
  <si>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</si>
  <si>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</si>
  <si>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</si>
  <si>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</si>
  <si>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</si>
  <si>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</si>
  <si>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</si>
  <si>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</si>
  <si>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</si>
  <si>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</si>
  <si>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</si>
  <si>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</si>
  <si>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</si>
  <si>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</si>
  <si>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</si>
  <si>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</si>
  <si>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</si>
  <si>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</si>
  <si>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</si>
  <si>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</si>
  <si>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</si>
  <si>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</si>
  <si>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</si>
  <si>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</si>
  <si>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</si>
  <si>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</si>
  <si>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</si>
  <si>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</si>
  <si>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</si>
  <si>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</si>
  <si>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</si>
  <si>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</si>
  <si>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</si>
  <si>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</si>
  <si>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</si>
  <si>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</si>
  <si>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</si>
  <si>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</si>
  <si>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</si>
  <si>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</si>
  <si>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</si>
  <si>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</si>
  <si>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</si>
  <si>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</si>
  <si>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</si>
  <si>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</si>
  <si>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</si>
  <si>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</si>
  <si>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</si>
  <si>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</si>
  <si>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</si>
  <si>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</si>
  <si>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</si>
  <si>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</si>
  <si>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</si>
  <si>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</si>
  <si>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</si>
  <si>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</si>
  <si>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</si>
  <si>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</si>
  <si>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</si>
  <si>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</si>
  <si>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</si>
  <si>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</si>
  <si>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</si>
  <si>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</si>
  <si>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</si>
  <si>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</si>
  <si>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</si>
  <si>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</si>
  <si>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</si>
  <si>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</si>
  <si>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</si>
  <si>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</si>
  <si>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</si>
  <si>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</si>
  <si>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</si>
  <si>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</si>
  <si>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</si>
  <si>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</si>
  <si>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</si>
  <si>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</si>
  <si>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</si>
  <si>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</si>
  <si>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</si>
  <si>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</si>
  <si>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</si>
  <si>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</si>
  <si>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</si>
  <si>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</si>
  <si>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</si>
  <si>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</si>
  <si>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</si>
  <si>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</si>
  <si>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</si>
  <si>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</si>
  <si>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</si>
  <si>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</si>
  <si>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</si>
  <si>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</si>
  <si>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</si>
  <si>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</si>
  <si>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</si>
  <si>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</si>
  <si>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</si>
  <si>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</si>
  <si>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</si>
  <si>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</si>
  <si>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</si>
  <si>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</si>
  <si>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</si>
  <si>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</si>
  <si>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</si>
  <si>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</si>
  <si>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</si>
  <si>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</si>
  <si>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</si>
  <si>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</si>
  <si>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</si>
  <si>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</si>
  <si>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</si>
  <si>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</si>
  <si>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</si>
  <si>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</si>
  <si>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</si>
  <si>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</si>
  <si>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</si>
  <si>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</si>
  <si>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</si>
  <si>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</si>
  <si>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</si>
  <si>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</si>
  <si>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</si>
  <si>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</si>
  <si>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</si>
  <si>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</si>
  <si>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</si>
  <si>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</si>
  <si>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</si>
  <si>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</si>
  <si>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</si>
  <si>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</si>
  <si>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</si>
  <si>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</si>
  <si>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</si>
  <si>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</si>
  <si>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</si>
  <si>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</si>
  <si>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</si>
  <si>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</si>
  <si>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</si>
  <si>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</si>
  <si>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</si>
  <si>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</si>
  <si>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</si>
  <si>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</si>
  <si>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</si>
  <si>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</si>
  <si>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</si>
  <si>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</si>
  <si>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</si>
  <si>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</si>
  <si>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</si>
  <si>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</si>
  <si>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</si>
  <si>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</si>
  <si>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</si>
  <si>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</si>
  <si>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</si>
  <si>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</si>
  <si>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</si>
  <si>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</si>
  <si>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</si>
  <si>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</si>
  <si>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</si>
  <si>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</si>
  <si>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</si>
  <si>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</si>
  <si>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</si>
  <si>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</si>
  <si>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</si>
  <si>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</si>
  <si>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</si>
  <si>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</si>
  <si>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</si>
  <si>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</si>
  <si>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</si>
  <si>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</si>
  <si>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</si>
  <si>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</si>
  <si>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</si>
  <si>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</si>
  <si>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</si>
  <si>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</si>
  <si>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</si>
  <si>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</si>
  <si>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</si>
  <si>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</si>
  <si>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</si>
  <si>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</si>
  <si>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</si>
  <si>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</si>
  <si>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</si>
  <si>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</si>
  <si>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</si>
  <si>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</si>
  <si>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</si>
  <si>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</si>
  <si>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</si>
  <si>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</si>
  <si>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</si>
  <si>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</si>
  <si>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</si>
  <si>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</si>
  <si>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</si>
  <si>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</si>
  <si>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</si>
  <si>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</si>
  <si>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</si>
  <si>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</si>
  <si>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</si>
  <si>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</si>
  <si>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</si>
  <si>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</si>
  <si>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</si>
  <si>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</si>
  <si>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</si>
  <si>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</si>
  <si>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</si>
  <si>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</si>
  <si>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</si>
  <si>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</si>
  <si>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</si>
  <si>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</si>
  <si>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</si>
  <si>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</si>
  <si>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</si>
  <si>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</si>
  <si>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</si>
  <si>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</si>
  <si>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</si>
  <si>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</si>
  <si>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</si>
  <si>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</si>
  <si>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</si>
  <si>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</si>
  <si>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</si>
  <si>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</si>
  <si>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</si>
  <si>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</si>
  <si>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</si>
  <si>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</si>
  <si>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</si>
  <si>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</si>
  <si>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</si>
  <si>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</si>
  <si>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</si>
  <si>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</si>
  <si>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</si>
  <si>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</si>
  <si>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</si>
  <si>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</si>
  <si>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</si>
  <si>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</si>
  <si>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</si>
  <si>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</si>
  <si>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</si>
  <si>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</si>
  <si>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</si>
  <si>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</si>
  <si>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</si>
  <si>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</si>
  <si>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</si>
  <si>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</si>
  <si>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</si>
  <si>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</si>
  <si>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</si>
  <si>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</si>
  <si>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</si>
  <si>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</si>
  <si>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</si>
  <si>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</si>
  <si>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</si>
  <si>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</si>
  <si>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</si>
  <si>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</si>
  <si>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</si>
  <si>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</si>
  <si>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</si>
  <si>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</si>
  <si>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</si>
  <si>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</si>
  <si>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</si>
  <si>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</si>
  <si>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</si>
  <si>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</si>
  <si>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</si>
  <si>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</si>
  <si>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</si>
  <si>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</si>
  <si>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</si>
  <si>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</si>
  <si>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</si>
  <si>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</si>
  <si>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</si>
  <si>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</si>
  <si>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</si>
  <si>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</si>
  <si>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</si>
  <si>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</si>
  <si>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</si>
  <si>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</si>
  <si>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</si>
  <si>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</si>
  <si>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</si>
  <si>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</si>
  <si>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</si>
  <si>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</si>
  <si>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</si>
  <si>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</si>
  <si>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</si>
  <si>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</si>
  <si>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</si>
  <si>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</si>
  <si>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</si>
  <si>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</si>
  <si>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</si>
  <si>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</si>
  <si>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</si>
  <si>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</si>
  <si>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</si>
  <si>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</si>
  <si>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</si>
  <si>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</si>
  <si>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</si>
  <si>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</si>
  <si>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</si>
  <si>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</si>
  <si>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</si>
  <si>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</si>
  <si>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</si>
  <si>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</si>
  <si>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</si>
  <si>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</si>
  <si>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</si>
  <si>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</si>
  <si>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</si>
  <si>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</si>
  <si>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</si>
  <si>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</si>
  <si>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</si>
  <si>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</si>
  <si>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</si>
  <si>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</si>
  <si>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</si>
  <si>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</si>
  <si>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</si>
  <si>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</si>
  <si>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</si>
  <si>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</si>
  <si>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</si>
  <si>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</si>
  <si>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</si>
  <si>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</si>
  <si>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</si>
  <si>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</si>
  <si>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</si>
  <si>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</si>
  <si>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</si>
  <si>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</si>
  <si>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</si>
  <si>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</si>
  <si>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</si>
  <si>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</si>
  <si>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</si>
  <si>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</si>
  <si>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</si>
  <si>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</si>
  <si>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</si>
  <si>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</si>
  <si>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</si>
  <si>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</si>
  <si>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</si>
  <si>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</si>
  <si>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</si>
  <si>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</si>
  <si>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</si>
  <si>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</si>
  <si>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</si>
  <si>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</si>
  <si>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</si>
  <si>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</si>
  <si>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</si>
  <si>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</si>
  <si>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</si>
  <si>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</si>
  <si>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</si>
  <si>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</si>
  <si>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</si>
  <si>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</si>
  <si>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</si>
  <si>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</si>
  <si>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</si>
  <si>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</si>
  <si>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</si>
  <si>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</si>
  <si>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</si>
  <si>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</si>
  <si>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</si>
  <si>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</si>
  <si>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</si>
  <si>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</si>
  <si>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</si>
  <si>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</si>
  <si>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</si>
  <si>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</si>
  <si>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</si>
  <si>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</si>
  <si>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</si>
  <si>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</si>
  <si>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</si>
  <si>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</si>
  <si>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</si>
  <si>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</si>
  <si>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</si>
  <si>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</si>
  <si>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</si>
  <si>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</si>
  <si>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</si>
  <si>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</si>
  <si>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</si>
  <si>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</si>
  <si>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</si>
  <si>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</si>
  <si>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</si>
  <si>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</si>
  <si>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</si>
  <si>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</si>
  <si>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</si>
  <si>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</si>
  <si>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</si>
  <si>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</si>
  <si>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</si>
  <si>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</si>
  <si>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</si>
  <si>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</si>
  <si>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</si>
  <si>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</si>
  <si>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</si>
  <si>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</si>
  <si>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</si>
  <si>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</si>
  <si>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</si>
  <si>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</si>
  <si>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</si>
  <si>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</si>
  <si>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</si>
  <si>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</si>
  <si>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</si>
  <si>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</si>
  <si>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</si>
  <si>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</si>
  <si>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</si>
  <si>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</si>
  <si>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</si>
  <si>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</si>
  <si>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</si>
  <si>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</si>
  <si>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</si>
  <si>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</si>
  <si>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</si>
  <si>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</si>
  <si>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</si>
  <si>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</si>
  <si>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</si>
  <si>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</si>
  <si>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</si>
  <si>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</si>
  <si>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</si>
  <si>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</si>
  <si>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</si>
  <si>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</si>
  <si>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</si>
  <si>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</si>
  <si>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</si>
  <si>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</si>
  <si>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</si>
  <si>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</si>
  <si>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</si>
  <si>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</si>
  <si>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</si>
  <si>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</si>
  <si>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</si>
  <si>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</si>
  <si>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</si>
  <si>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</si>
  <si>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</si>
  <si>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</si>
  <si>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</si>
  <si>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</si>
  <si>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</si>
  <si>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</si>
  <si>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</si>
  <si>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</si>
  <si>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</si>
  <si>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</si>
  <si>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</si>
  <si>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</si>
  <si>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</si>
  <si>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</si>
  <si>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</si>
  <si>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</si>
  <si>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</si>
  <si>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</si>
  <si>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</si>
  <si>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</si>
  <si>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</si>
  <si>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</si>
  <si>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</si>
  <si>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</si>
  <si>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</si>
  <si>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</si>
  <si>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</si>
  <si>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</si>
  <si>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</si>
  <si>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</si>
  <si>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</si>
  <si>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</si>
  <si>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</si>
  <si>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</si>
  <si>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</si>
  <si>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</si>
  <si>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</si>
  <si>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</si>
  <si>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</si>
  <si>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</si>
  <si>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</si>
  <si>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</si>
  <si>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</si>
  <si>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</si>
  <si>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</si>
  <si>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</si>
  <si>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</si>
  <si>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</si>
  <si>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</si>
  <si>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</si>
  <si>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</si>
  <si>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</si>
  <si>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</si>
  <si>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</si>
  <si>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</si>
  <si>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</si>
  <si>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</si>
  <si>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</si>
  <si>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</si>
  <si>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</si>
  <si>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</si>
  <si>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</si>
  <si>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</si>
  <si>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</si>
  <si>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</si>
  <si>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</si>
  <si>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</si>
  <si>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</si>
  <si>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</si>
  <si>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</si>
  <si>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</si>
  <si>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</si>
  <si>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</si>
  <si>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</si>
  <si>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</si>
  <si>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</si>
  <si>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</si>
  <si>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</si>
  <si>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</si>
  <si>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</si>
  <si>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</si>
  <si>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</si>
  <si>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</si>
  <si>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</si>
  <si>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</si>
  <si>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</si>
  <si>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</si>
  <si>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</si>
  <si>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</si>
  <si>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</si>
  <si>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</si>
  <si>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</si>
  <si>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</si>
  <si>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</si>
  <si>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</si>
  <si>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</si>
  <si>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</si>
  <si>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</si>
  <si>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</si>
  <si>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</si>
  <si>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</si>
  <si>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</si>
  <si>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</si>
  <si>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</si>
  <si>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</si>
  <si>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</si>
  <si>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</si>
  <si>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</si>
  <si>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</si>
  <si>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</si>
  <si>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</si>
  <si>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</si>
  <si>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</si>
  <si>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</si>
  <si>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</si>
  <si>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</si>
  <si>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</si>
  <si>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</si>
  <si>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</si>
  <si>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</si>
  <si>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</si>
  <si>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</si>
  <si>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</si>
  <si>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</si>
  <si>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</si>
  <si>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</si>
  <si>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</si>
  <si>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</si>
  <si>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</si>
  <si>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</si>
  <si>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</si>
  <si>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</si>
  <si>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</si>
  <si>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</si>
  <si>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</si>
  <si>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</si>
  <si>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</si>
  <si>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</si>
  <si>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</si>
  <si>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</si>
  <si>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</si>
  <si>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</si>
  <si>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</si>
  <si>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</si>
  <si>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</si>
  <si>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</si>
  <si>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</si>
  <si>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</si>
  <si>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</si>
  <si>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</si>
  <si>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</si>
  <si>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</si>
  <si>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</si>
  <si>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</si>
  <si>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</si>
  <si>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</si>
  <si>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</si>
  <si>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</si>
  <si>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</si>
  <si>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</si>
  <si>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</si>
  <si>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</si>
  <si>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</si>
  <si>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</si>
  <si>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</si>
  <si>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</si>
  <si>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</si>
  <si>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</si>
  <si>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</si>
  <si>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</si>
  <si>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</si>
  <si>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</si>
  <si>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</si>
  <si>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</si>
  <si>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</si>
  <si>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</si>
  <si>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</si>
  <si>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</si>
  <si>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</si>
  <si>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</si>
  <si>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</si>
  <si>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</si>
  <si>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</si>
  <si>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</si>
  <si>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</si>
  <si>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</si>
  <si>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</si>
  <si>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</si>
  <si>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</si>
  <si>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</si>
  <si>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</si>
  <si>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</si>
  <si>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</si>
  <si>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</si>
  <si>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</si>
  <si>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</si>
  <si>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</si>
  <si>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</si>
  <si>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</si>
  <si>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</si>
  <si>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</si>
  <si>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</si>
  <si>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</si>
  <si>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</si>
  <si>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</si>
  <si>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</si>
  <si>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</si>
  <si>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</si>
  <si>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</si>
  <si>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</si>
  <si>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</si>
  <si>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</si>
  <si>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</si>
  <si>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</si>
  <si>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</si>
  <si>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</si>
  <si>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</si>
  <si>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</si>
  <si>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</si>
  <si>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</si>
  <si>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</si>
  <si>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</si>
  <si>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</si>
  <si>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</si>
  <si>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</si>
  <si>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</si>
  <si>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</si>
  <si>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</si>
  <si>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</si>
  <si>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</si>
  <si>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</si>
  <si>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</si>
  <si>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</si>
  <si>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</si>
  <si>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</si>
  <si>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</si>
  <si>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</si>
  <si>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</si>
  <si>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</si>
  <si>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</si>
  <si>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</si>
  <si>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</si>
  <si>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</si>
  <si>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</si>
  <si>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</si>
  <si>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</si>
  <si>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</si>
  <si>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</si>
  <si>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</si>
  <si>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</si>
  <si>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</si>
  <si>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</si>
  <si>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</si>
  <si>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</si>
  <si>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</si>
  <si>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</si>
  <si>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</si>
  <si>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</si>
  <si>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</si>
  <si>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</si>
  <si>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</si>
  <si>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</si>
  <si>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</si>
  <si>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</si>
  <si>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</si>
  <si>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</si>
  <si>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</si>
  <si>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</si>
  <si>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</si>
  <si>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</si>
  <si>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</si>
  <si>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</si>
  <si>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</si>
  <si>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</si>
  <si>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</si>
  <si>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</si>
  <si>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</si>
  <si>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</si>
  <si>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</si>
  <si>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</si>
  <si>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</si>
  <si>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</si>
  <si>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</si>
  <si>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</si>
  <si>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</si>
  <si>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Lucie Buchet</t>
  </si>
  <si>
    <t xml:space="preserve">Treboul</t>
  </si>
  <si>
    <t xml:space="preserve">Castelnaudary</t>
  </si>
  <si>
    <t xml:space="preserve">06177910</t>
  </si>
  <si>
    <t xml:space="preserve">RCS LR 2015</t>
  </si>
  <si>
    <t xml:space="preserve">radier</t>
  </si>
  <si>
    <t xml:space="preserve">pl. lent</t>
  </si>
  <si>
    <t xml:space="preserve">très élevé</t>
  </si>
  <si>
    <t xml:space="preserve">abondant</t>
  </si>
  <si>
    <t xml:space="preserve">NEWCOD</t>
  </si>
  <si>
    <t xml:space="preserve">Hydrosera triquetra</t>
  </si>
  <si>
    <t xml:space="preserve">Référence des noms taxons</t>
  </si>
  <si>
    <t xml:space="preserve">Treboul à Castelnaudary</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</si>
  <si>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</si>
  <si>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</si>
  <si>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</si>
  <si>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</si>
  <si>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</si>
  <si>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</si>
  <si>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</si>
  <si>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</si>
  <si>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</si>
  <si>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</si>
  <si>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</si>
  <si>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</si>
  <si>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</si>
  <si>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</si>
  <si>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</si>
  <si>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</si>
  <si>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</si>
  <si>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Cf.</t>
  </si>
  <si>
    <t xml:space="preserve">périphyton</t>
  </si>
  <si>
    <t xml:space="preserve">absent</t>
  </si>
  <si>
    <t xml:space="preserve">peu 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</si>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</sst>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51" activePane="bottomLeft" state="frozen"/>
      <selection pane="topLeft" activeCell="A1" activeCellId="0" sqref="A1"/>
      <selection pane="bottomLeft" activeCell="A6" activeCellId="0" sqref="A6"/>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17</v>
      </c>
      <c r="E5" s="99" t="s">
        <v>18</v>
      </c>
      <c r="F5" s="100" t="s">
        <v>19</v>
      </c>
      <c r="G5" s="100" t="s">
        <v>20</v>
      </c>
      <c r="H5" s="100" t="s">
        <v>21</v>
      </c>
      <c r="I5" s="98" t="s">
        <v>22</v>
      </c>
      <c r="J5" s="101" t="s">
        <v>23</v>
      </c>
      <c r="K5" s="102" t="s">
        <v>24</v>
      </c>
      <c r="L5" s="98" t="s">
        <v>25</v>
      </c>
      <c r="M5" s="98" t="s">
        <v>26</v>
      </c>
      <c r="N5" s="98" t="s">
        <v>27</v>
      </c>
      <c r="O5" s="98" t="s">
        <v>28</v>
      </c>
      <c r="P5" s="98" t="s">
        <v>29</v>
      </c>
      <c r="Q5" s="103" t="s">
        <v>30</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31</v>
      </c>
      <c r="C6" s="106"/>
      <c r="D6" s="107" t="s">
        <v>17</v>
      </c>
      <c r="E6" s="107" t="n">
        <v>1</v>
      </c>
      <c r="F6" s="105"/>
      <c r="G6" s="105"/>
      <c r="H6" s="108"/>
      <c r="I6" s="109" t="s">
        <v>32</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33</v>
      </c>
      <c r="B7" s="115" t="s">
        <v>34</v>
      </c>
      <c r="C7" s="116" t="s">
        <v>35</v>
      </c>
      <c r="D7" s="117" t="s">
        <v>17</v>
      </c>
      <c r="E7" s="117" t="n">
        <v>0</v>
      </c>
      <c r="F7" s="118" t="n">
        <v>0</v>
      </c>
      <c r="G7" s="118" t="n">
        <v>3</v>
      </c>
      <c r="H7" s="118" t="n">
        <v>1097</v>
      </c>
      <c r="I7" s="119" t="s">
        <v>32</v>
      </c>
      <c r="J7" s="120" t="n">
        <v>1</v>
      </c>
      <c r="K7" s="121" t="n">
        <v>1</v>
      </c>
      <c r="L7" s="122" t="s">
        <v>36</v>
      </c>
      <c r="M7" s="123" t="s">
        <v>37</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38</v>
      </c>
      <c r="B8" s="115" t="s">
        <v>39</v>
      </c>
      <c r="C8" s="116" t="s">
        <v>40</v>
      </c>
      <c r="D8" s="117" t="s">
        <v>17</v>
      </c>
      <c r="E8" s="117" t="n">
        <v>0</v>
      </c>
      <c r="F8" s="118" t="n">
        <v>0</v>
      </c>
      <c r="G8" s="118" t="n">
        <v>3</v>
      </c>
      <c r="H8" s="118" t="n">
        <v>1093</v>
      </c>
      <c r="I8" s="125" t="s">
        <v>32</v>
      </c>
      <c r="J8" s="120" t="n">
        <v>1</v>
      </c>
      <c r="K8" s="121" t="n">
        <v>1</v>
      </c>
      <c r="L8" s="126" t="s">
        <v>41</v>
      </c>
      <c r="M8" s="123" t="s">
        <v>42</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43</v>
      </c>
      <c r="C9" s="130"/>
      <c r="D9" s="131" t="s">
        <v>17</v>
      </c>
      <c r="E9" s="131" t="n">
        <v>1</v>
      </c>
      <c r="F9" s="132"/>
      <c r="G9" s="132"/>
      <c r="H9" s="133"/>
      <c r="I9" s="134" t="s">
        <v>44</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45</v>
      </c>
      <c r="B10" s="139" t="s">
        <v>46</v>
      </c>
      <c r="C10" s="140" t="s">
        <v>47</v>
      </c>
      <c r="D10" s="117"/>
      <c r="E10" s="117" t="n">
        <v>0</v>
      </c>
      <c r="F10" s="118" t="s">
        <v>48</v>
      </c>
      <c r="G10" s="118" t="s">
        <v>48</v>
      </c>
      <c r="H10" s="141" t="n">
        <v>1101</v>
      </c>
      <c r="I10" s="142" t="s">
        <v>44</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49</v>
      </c>
      <c r="B11" s="139" t="s">
        <v>50</v>
      </c>
      <c r="C11" s="140" t="s">
        <v>51</v>
      </c>
      <c r="D11" s="117"/>
      <c r="E11" s="117" t="n">
        <v>0</v>
      </c>
      <c r="F11" s="118" t="s">
        <v>48</v>
      </c>
      <c r="G11" s="118" t="s">
        <v>48</v>
      </c>
      <c r="H11" s="141" t="n">
        <v>1103</v>
      </c>
      <c r="I11" s="142" t="s">
        <v>44</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52</v>
      </c>
      <c r="B12" s="115" t="s">
        <v>53</v>
      </c>
      <c r="C12" s="147" t="s">
        <v>47</v>
      </c>
      <c r="D12" s="117" t="s">
        <v>17</v>
      </c>
      <c r="E12" s="117" t="n">
        <v>0</v>
      </c>
      <c r="F12" s="141" t="n">
        <v>13</v>
      </c>
      <c r="G12" s="141" t="n">
        <v>2</v>
      </c>
      <c r="H12" s="141" t="n">
        <v>6076</v>
      </c>
      <c r="I12" s="142" t="s">
        <v>44</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54</v>
      </c>
      <c r="B13" s="139" t="s">
        <v>55</v>
      </c>
      <c r="C13" s="140" t="s">
        <v>56</v>
      </c>
      <c r="D13" s="117"/>
      <c r="E13" s="117" t="n">
        <v>0</v>
      </c>
      <c r="F13" s="118" t="s">
        <v>48</v>
      </c>
      <c r="G13" s="118" t="s">
        <v>48</v>
      </c>
      <c r="H13" s="141" t="n">
        <v>9476</v>
      </c>
      <c r="I13" s="142" t="s">
        <v>44</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57</v>
      </c>
      <c r="B14" s="115" t="s">
        <v>58</v>
      </c>
      <c r="C14" s="147" t="s">
        <v>59</v>
      </c>
      <c r="D14" s="117" t="s">
        <v>17</v>
      </c>
      <c r="E14" s="117" t="n">
        <v>0</v>
      </c>
      <c r="F14" s="118" t="n">
        <v>10</v>
      </c>
      <c r="G14" s="118" t="n">
        <v>2</v>
      </c>
      <c r="H14" s="141" t="n">
        <v>1153</v>
      </c>
      <c r="I14" s="142" t="s">
        <v>44</v>
      </c>
      <c r="J14" s="143" t="n">
        <v>2</v>
      </c>
      <c r="K14" s="121" t="n">
        <v>1</v>
      </c>
      <c r="L14" s="122" t="s">
        <v>60</v>
      </c>
      <c r="M14" s="148" t="s">
        <v>61</v>
      </c>
      <c r="N14" s="126" t="s">
        <v>62</v>
      </c>
      <c r="O14" s="123" t="s">
        <v>63</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64</v>
      </c>
      <c r="B15" s="115" t="s">
        <v>65</v>
      </c>
      <c r="C15" s="147" t="s">
        <v>66</v>
      </c>
      <c r="D15" s="117" t="s">
        <v>17</v>
      </c>
      <c r="E15" s="117" t="n">
        <v>0</v>
      </c>
      <c r="F15" s="141" t="n">
        <v>16</v>
      </c>
      <c r="G15" s="141" t="n">
        <v>2</v>
      </c>
      <c r="H15" s="141" t="n">
        <v>1155</v>
      </c>
      <c r="I15" s="142" t="s">
        <v>44</v>
      </c>
      <c r="J15" s="143" t="n">
        <v>2</v>
      </c>
      <c r="K15" s="121" t="n">
        <v>1</v>
      </c>
      <c r="L15" s="122"/>
      <c r="M15" s="123" t="s">
        <v>67</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68</v>
      </c>
      <c r="B16" s="115" t="s">
        <v>69</v>
      </c>
      <c r="C16" s="147" t="s">
        <v>70</v>
      </c>
      <c r="D16" s="117" t="s">
        <v>17</v>
      </c>
      <c r="E16" s="117" t="n">
        <v>0</v>
      </c>
      <c r="F16" s="141" t="n">
        <v>14</v>
      </c>
      <c r="G16" s="141" t="n">
        <v>2</v>
      </c>
      <c r="H16" s="141" t="n">
        <v>5987</v>
      </c>
      <c r="I16" s="142" t="s">
        <v>44</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50" t="s">
        <v>71</v>
      </c>
      <c r="B17" s="151" t="s">
        <v>72</v>
      </c>
      <c r="C17" s="147" t="s">
        <v>73</v>
      </c>
      <c r="D17" s="117"/>
      <c r="E17" s="117" t="n">
        <v>0</v>
      </c>
      <c r="F17" s="118" t="s">
        <v>48</v>
      </c>
      <c r="G17" s="118" t="s">
        <v>48</v>
      </c>
      <c r="H17" s="141" t="n">
        <v>5956</v>
      </c>
      <c r="I17" s="142" t="s">
        <v>44</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50" t="s">
        <v>74</v>
      </c>
      <c r="B18" s="151" t="s">
        <v>75</v>
      </c>
      <c r="C18" s="147" t="s">
        <v>76</v>
      </c>
      <c r="D18" s="117"/>
      <c r="E18" s="117" t="n">
        <v>0</v>
      </c>
      <c r="F18" s="118" t="s">
        <v>48</v>
      </c>
      <c r="G18" s="118" t="s">
        <v>48</v>
      </c>
      <c r="H18" s="141" t="n">
        <v>6294</v>
      </c>
      <c r="I18" s="142" t="s">
        <v>44</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77</v>
      </c>
      <c r="B19" s="115" t="s">
        <v>78</v>
      </c>
      <c r="C19" s="147" t="s">
        <v>79</v>
      </c>
      <c r="D19" s="117" t="s">
        <v>17</v>
      </c>
      <c r="E19" s="117" t="n">
        <v>0</v>
      </c>
      <c r="F19" s="141" t="n">
        <v>12</v>
      </c>
      <c r="G19" s="141" t="n">
        <v>2</v>
      </c>
      <c r="H19" s="141" t="n">
        <v>1117</v>
      </c>
      <c r="I19" s="142" t="s">
        <v>44</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50" t="s">
        <v>80</v>
      </c>
      <c r="B20" s="151" t="s">
        <v>81</v>
      </c>
      <c r="C20" s="147" t="s">
        <v>82</v>
      </c>
      <c r="D20" s="117"/>
      <c r="E20" s="117" t="n">
        <v>0</v>
      </c>
      <c r="F20" s="118" t="s">
        <v>48</v>
      </c>
      <c r="G20" s="118" t="s">
        <v>48</v>
      </c>
      <c r="H20" s="141" t="n">
        <v>19585</v>
      </c>
      <c r="I20" s="142" t="s">
        <v>44</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50" t="s">
        <v>83</v>
      </c>
      <c r="B21" s="151" t="s">
        <v>84</v>
      </c>
      <c r="C21" s="147" t="s">
        <v>85</v>
      </c>
      <c r="D21" s="117"/>
      <c r="E21" s="117" t="n">
        <v>0</v>
      </c>
      <c r="F21" s="118" t="s">
        <v>48</v>
      </c>
      <c r="G21" s="118" t="s">
        <v>48</v>
      </c>
      <c r="H21" s="141" t="n">
        <v>19586</v>
      </c>
      <c r="I21" s="142" t="s">
        <v>44</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50" t="s">
        <v>86</v>
      </c>
      <c r="B22" s="151" t="s">
        <v>87</v>
      </c>
      <c r="C22" s="116" t="s">
        <v>40</v>
      </c>
      <c r="D22" s="117"/>
      <c r="E22" s="117" t="n">
        <v>0</v>
      </c>
      <c r="F22" s="118" t="s">
        <v>48</v>
      </c>
      <c r="G22" s="118" t="s">
        <v>48</v>
      </c>
      <c r="H22" s="118" t="n">
        <v>5252</v>
      </c>
      <c r="I22" s="142" t="s">
        <v>44</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50" t="s">
        <v>88</v>
      </c>
      <c r="B23" s="151" t="s">
        <v>89</v>
      </c>
      <c r="C23" s="147" t="s">
        <v>90</v>
      </c>
      <c r="D23" s="117"/>
      <c r="E23" s="117" t="n">
        <v>0</v>
      </c>
      <c r="F23" s="118" t="s">
        <v>48</v>
      </c>
      <c r="G23" s="118" t="s">
        <v>48</v>
      </c>
      <c r="H23" s="141" t="n">
        <v>5253</v>
      </c>
      <c r="I23" s="142" t="s">
        <v>44</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50" t="s">
        <v>91</v>
      </c>
      <c r="B24" s="151" t="s">
        <v>92</v>
      </c>
      <c r="C24" s="147" t="s">
        <v>93</v>
      </c>
      <c r="D24" s="117"/>
      <c r="E24" s="117" t="n">
        <v>0</v>
      </c>
      <c r="F24" s="118" t="s">
        <v>48</v>
      </c>
      <c r="G24" s="118" t="s">
        <v>48</v>
      </c>
      <c r="H24" s="141" t="n">
        <v>5254</v>
      </c>
      <c r="I24" s="142" t="s">
        <v>44</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50" t="s">
        <v>94</v>
      </c>
      <c r="B25" s="151" t="s">
        <v>95</v>
      </c>
      <c r="C25" s="147" t="s">
        <v>96</v>
      </c>
      <c r="D25" s="117"/>
      <c r="E25" s="117" t="n">
        <v>0</v>
      </c>
      <c r="F25" s="118" t="s">
        <v>48</v>
      </c>
      <c r="G25" s="118" t="s">
        <v>48</v>
      </c>
      <c r="H25" s="141" t="n">
        <v>5255</v>
      </c>
      <c r="I25" s="142" t="s">
        <v>44</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50" t="s">
        <v>97</v>
      </c>
      <c r="B26" s="151" t="s">
        <v>98</v>
      </c>
      <c r="C26" s="147" t="s">
        <v>99</v>
      </c>
      <c r="D26" s="117"/>
      <c r="E26" s="117" t="n">
        <v>0</v>
      </c>
      <c r="F26" s="118" t="s">
        <v>48</v>
      </c>
      <c r="G26" s="118" t="s">
        <v>48</v>
      </c>
      <c r="H26" s="141" t="n">
        <v>5256</v>
      </c>
      <c r="I26" s="142" t="s">
        <v>44</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50" t="s">
        <v>100</v>
      </c>
      <c r="B27" s="151" t="s">
        <v>101</v>
      </c>
      <c r="C27" s="147" t="s">
        <v>102</v>
      </c>
      <c r="D27" s="117"/>
      <c r="E27" s="117" t="n">
        <v>0</v>
      </c>
      <c r="F27" s="118" t="s">
        <v>48</v>
      </c>
      <c r="G27" s="118" t="s">
        <v>48</v>
      </c>
      <c r="H27" s="141" t="n">
        <v>19399</v>
      </c>
      <c r="I27" s="142" t="s">
        <v>44</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50" t="s">
        <v>103</v>
      </c>
      <c r="B28" s="151" t="s">
        <v>104</v>
      </c>
      <c r="C28" s="147" t="s">
        <v>105</v>
      </c>
      <c r="D28" s="117"/>
      <c r="E28" s="117" t="n">
        <v>0</v>
      </c>
      <c r="F28" s="118" t="s">
        <v>48</v>
      </c>
      <c r="G28" s="118" t="s">
        <v>48</v>
      </c>
      <c r="H28" s="141" t="n">
        <v>25557</v>
      </c>
      <c r="I28" s="142" t="s">
        <v>44</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106</v>
      </c>
      <c r="B29" s="115" t="s">
        <v>107</v>
      </c>
      <c r="C29" s="147" t="s">
        <v>108</v>
      </c>
      <c r="D29" s="117" t="s">
        <v>17</v>
      </c>
      <c r="E29" s="117" t="n">
        <v>0</v>
      </c>
      <c r="F29" s="141" t="n">
        <v>13</v>
      </c>
      <c r="G29" s="141" t="n">
        <v>1</v>
      </c>
      <c r="H29" s="141" t="n">
        <v>5257</v>
      </c>
      <c r="I29" s="142" t="s">
        <v>44</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50" t="s">
        <v>109</v>
      </c>
      <c r="B30" s="151" t="s">
        <v>110</v>
      </c>
      <c r="C30" s="116" t="s">
        <v>99</v>
      </c>
      <c r="D30" s="117"/>
      <c r="E30" s="117" t="n">
        <v>0</v>
      </c>
      <c r="F30" s="118" t="s">
        <v>48</v>
      </c>
      <c r="G30" s="118" t="s">
        <v>48</v>
      </c>
      <c r="H30" s="118" t="n">
        <v>25559</v>
      </c>
      <c r="I30" s="142" t="s">
        <v>44</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111</v>
      </c>
      <c r="B31" s="115" t="s">
        <v>112</v>
      </c>
      <c r="C31" s="116" t="s">
        <v>113</v>
      </c>
      <c r="D31" s="117" t="s">
        <v>17</v>
      </c>
      <c r="E31" s="117" t="n">
        <v>0</v>
      </c>
      <c r="F31" s="118" t="n">
        <v>15</v>
      </c>
      <c r="G31" s="118" t="n">
        <v>2</v>
      </c>
      <c r="H31" s="118" t="n">
        <v>5258</v>
      </c>
      <c r="I31" s="142" t="s">
        <v>44</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50" t="s">
        <v>114</v>
      </c>
      <c r="B32" s="151" t="s">
        <v>115</v>
      </c>
      <c r="C32" s="147" t="s">
        <v>99</v>
      </c>
      <c r="D32" s="117"/>
      <c r="E32" s="117" t="n">
        <v>0</v>
      </c>
      <c r="F32" s="118" t="s">
        <v>48</v>
      </c>
      <c r="G32" s="118" t="s">
        <v>48</v>
      </c>
      <c r="H32" s="141" t="n">
        <v>5259</v>
      </c>
      <c r="I32" s="142" t="s">
        <v>44</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50" t="s">
        <v>116</v>
      </c>
      <c r="B33" s="151" t="s">
        <v>117</v>
      </c>
      <c r="C33" s="147" t="s">
        <v>118</v>
      </c>
      <c r="D33" s="117"/>
      <c r="E33" s="117" t="n">
        <v>0</v>
      </c>
      <c r="F33" s="118" t="s">
        <v>48</v>
      </c>
      <c r="G33" s="118" t="s">
        <v>48</v>
      </c>
      <c r="H33" s="141" t="n">
        <v>1121</v>
      </c>
      <c r="I33" s="142" t="s">
        <v>44</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50" t="s">
        <v>119</v>
      </c>
      <c r="B34" s="151" t="s">
        <v>120</v>
      </c>
      <c r="C34" s="116" t="s">
        <v>99</v>
      </c>
      <c r="D34" s="117"/>
      <c r="E34" s="117" t="n">
        <v>0</v>
      </c>
      <c r="F34" s="118" t="s">
        <v>48</v>
      </c>
      <c r="G34" s="118" t="s">
        <v>48</v>
      </c>
      <c r="H34" s="118" t="n">
        <v>19588</v>
      </c>
      <c r="I34" s="142" t="s">
        <v>44</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50" t="s">
        <v>121</v>
      </c>
      <c r="B35" s="151" t="s">
        <v>122</v>
      </c>
      <c r="C35" s="147" t="s">
        <v>123</v>
      </c>
      <c r="D35" s="117"/>
      <c r="E35" s="117" t="n">
        <v>0</v>
      </c>
      <c r="F35" s="118" t="s">
        <v>48</v>
      </c>
      <c r="G35" s="118" t="s">
        <v>48</v>
      </c>
      <c r="H35" s="141" t="n">
        <v>19589</v>
      </c>
      <c r="I35" s="142" t="s">
        <v>44</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50" t="s">
        <v>124</v>
      </c>
      <c r="B36" s="151" t="s">
        <v>125</v>
      </c>
      <c r="C36" s="147" t="s">
        <v>40</v>
      </c>
      <c r="D36" s="117"/>
      <c r="E36" s="117" t="n">
        <v>0</v>
      </c>
      <c r="F36" s="118" t="s">
        <v>48</v>
      </c>
      <c r="G36" s="118" t="s">
        <v>48</v>
      </c>
      <c r="H36" s="141" t="n">
        <v>19590</v>
      </c>
      <c r="I36" s="142" t="s">
        <v>44</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126</v>
      </c>
      <c r="B37" s="115" t="s">
        <v>127</v>
      </c>
      <c r="C37" s="147" t="s">
        <v>123</v>
      </c>
      <c r="D37" s="117" t="s">
        <v>17</v>
      </c>
      <c r="E37" s="117" t="n">
        <v>0</v>
      </c>
      <c r="F37" s="141" t="n">
        <v>13</v>
      </c>
      <c r="G37" s="141" t="n">
        <v>1</v>
      </c>
      <c r="H37" s="141" t="n">
        <v>5261</v>
      </c>
      <c r="I37" s="142" t="s">
        <v>44</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50" t="s">
        <v>128</v>
      </c>
      <c r="B38" s="151" t="s">
        <v>129</v>
      </c>
      <c r="C38" s="116" t="s">
        <v>130</v>
      </c>
      <c r="D38" s="117"/>
      <c r="E38" s="117" t="n">
        <v>0</v>
      </c>
      <c r="F38" s="118" t="s">
        <v>48</v>
      </c>
      <c r="G38" s="118" t="s">
        <v>48</v>
      </c>
      <c r="H38" s="118" t="n">
        <v>1141</v>
      </c>
      <c r="I38" s="142" t="s">
        <v>44</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50" t="s">
        <v>131</v>
      </c>
      <c r="B39" s="151" t="s">
        <v>132</v>
      </c>
      <c r="C39" s="116" t="s">
        <v>40</v>
      </c>
      <c r="D39" s="117"/>
      <c r="E39" s="117" t="n">
        <v>0</v>
      </c>
      <c r="F39" s="118" t="s">
        <v>48</v>
      </c>
      <c r="G39" s="118" t="s">
        <v>48</v>
      </c>
      <c r="H39" s="118" t="n">
        <v>19594</v>
      </c>
      <c r="I39" s="142" t="s">
        <v>44</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133</v>
      </c>
      <c r="B40" s="115" t="s">
        <v>134</v>
      </c>
      <c r="C40" s="147" t="s">
        <v>40</v>
      </c>
      <c r="D40" s="117" t="s">
        <v>17</v>
      </c>
      <c r="E40" s="117" t="n">
        <v>0</v>
      </c>
      <c r="F40" s="141" t="n">
        <v>6</v>
      </c>
      <c r="G40" s="141" t="n">
        <v>1</v>
      </c>
      <c r="H40" s="141" t="n">
        <v>1124</v>
      </c>
      <c r="I40" s="142" t="s">
        <v>44</v>
      </c>
      <c r="J40" s="143" t="n">
        <v>2</v>
      </c>
      <c r="K40" s="121" t="n">
        <v>1</v>
      </c>
      <c r="L40" s="122" t="s">
        <v>135</v>
      </c>
      <c r="M40" s="123" t="s">
        <v>136</v>
      </c>
      <c r="N40" s="153" t="s">
        <v>137</v>
      </c>
      <c r="O40" s="123" t="s">
        <v>138</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50" t="s">
        <v>139</v>
      </c>
      <c r="B41" s="151" t="s">
        <v>140</v>
      </c>
      <c r="C41" s="147" t="s">
        <v>141</v>
      </c>
      <c r="D41" s="117"/>
      <c r="E41" s="117" t="n">
        <v>0</v>
      </c>
      <c r="F41" s="118" t="s">
        <v>48</v>
      </c>
      <c r="G41" s="118" t="s">
        <v>48</v>
      </c>
      <c r="H41" s="141" t="n">
        <v>9361</v>
      </c>
      <c r="I41" s="142" t="s">
        <v>44</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50" t="s">
        <v>142</v>
      </c>
      <c r="B42" s="151" t="s">
        <v>143</v>
      </c>
      <c r="C42" s="116" t="s">
        <v>144</v>
      </c>
      <c r="D42" s="117"/>
      <c r="E42" s="117" t="n">
        <v>0</v>
      </c>
      <c r="F42" s="118" t="s">
        <v>48</v>
      </c>
      <c r="G42" s="118" t="s">
        <v>48</v>
      </c>
      <c r="H42" s="118" t="n">
        <v>6071</v>
      </c>
      <c r="I42" s="142" t="s">
        <v>44</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50" t="s">
        <v>145</v>
      </c>
      <c r="B43" s="151" t="s">
        <v>146</v>
      </c>
      <c r="C43" s="147" t="s">
        <v>40</v>
      </c>
      <c r="D43" s="117"/>
      <c r="E43" s="117" t="n">
        <v>0</v>
      </c>
      <c r="F43" s="118" t="s">
        <v>48</v>
      </c>
      <c r="G43" s="118" t="s">
        <v>48</v>
      </c>
      <c r="H43" s="141" t="n">
        <v>1104</v>
      </c>
      <c r="I43" s="142" t="s">
        <v>44</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50" t="s">
        <v>147</v>
      </c>
      <c r="B44" s="151" t="s">
        <v>148</v>
      </c>
      <c r="C44" s="147" t="s">
        <v>149</v>
      </c>
      <c r="D44" s="117"/>
      <c r="E44" s="117" t="n">
        <v>0</v>
      </c>
      <c r="F44" s="118" t="s">
        <v>48</v>
      </c>
      <c r="G44" s="118" t="s">
        <v>48</v>
      </c>
      <c r="H44" s="141" t="n">
        <v>7368</v>
      </c>
      <c r="I44" s="142" t="s">
        <v>44</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150</v>
      </c>
      <c r="B45" s="115" t="s">
        <v>151</v>
      </c>
      <c r="C45" s="147" t="s">
        <v>47</v>
      </c>
      <c r="D45" s="117" t="s">
        <v>17</v>
      </c>
      <c r="E45" s="117" t="n">
        <v>0</v>
      </c>
      <c r="F45" s="141" t="n">
        <v>12</v>
      </c>
      <c r="G45" s="141" t="n">
        <v>2</v>
      </c>
      <c r="H45" s="141" t="n">
        <v>6627</v>
      </c>
      <c r="I45" s="142" t="s">
        <v>44</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50" t="s">
        <v>152</v>
      </c>
      <c r="B46" s="151" t="s">
        <v>153</v>
      </c>
      <c r="C46" s="147" t="s">
        <v>154</v>
      </c>
      <c r="D46" s="117"/>
      <c r="E46" s="117" t="n">
        <v>0</v>
      </c>
      <c r="F46" s="118" t="s">
        <v>48</v>
      </c>
      <c r="G46" s="118" t="s">
        <v>48</v>
      </c>
      <c r="H46" s="141" t="n">
        <v>9381</v>
      </c>
      <c r="I46" s="142" t="s">
        <v>44</v>
      </c>
      <c r="J46" s="143" t="n">
        <v>2</v>
      </c>
      <c r="K46" s="121" t="n">
        <v>1</v>
      </c>
      <c r="L46" s="126" t="s">
        <v>155</v>
      </c>
      <c r="M46" s="123" t="s">
        <v>156</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157</v>
      </c>
      <c r="B47" s="115" t="s">
        <v>158</v>
      </c>
      <c r="C47" s="147" t="s">
        <v>47</v>
      </c>
      <c r="D47" s="117" t="s">
        <v>17</v>
      </c>
      <c r="E47" s="117" t="n">
        <v>0</v>
      </c>
      <c r="F47" s="141" t="n">
        <v>18</v>
      </c>
      <c r="G47" s="141" t="n">
        <v>3</v>
      </c>
      <c r="H47" s="141" t="n">
        <v>1118</v>
      </c>
      <c r="I47" s="142" t="s">
        <v>44</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50" t="s">
        <v>159</v>
      </c>
      <c r="B48" s="151" t="s">
        <v>160</v>
      </c>
      <c r="C48" s="116" t="s">
        <v>161</v>
      </c>
      <c r="D48" s="117"/>
      <c r="E48" s="117" t="n">
        <v>0</v>
      </c>
      <c r="F48" s="118" t="s">
        <v>48</v>
      </c>
      <c r="G48" s="118" t="s">
        <v>48</v>
      </c>
      <c r="H48" s="118" t="n">
        <v>12627</v>
      </c>
      <c r="I48" s="142" t="s">
        <v>44</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50" t="s">
        <v>162</v>
      </c>
      <c r="B49" s="151" t="s">
        <v>163</v>
      </c>
      <c r="C49" s="147" t="s">
        <v>164</v>
      </c>
      <c r="D49" s="117"/>
      <c r="E49" s="117" t="n">
        <v>0</v>
      </c>
      <c r="F49" s="118" t="s">
        <v>48</v>
      </c>
      <c r="G49" s="118" t="s">
        <v>48</v>
      </c>
      <c r="H49" s="141" t="n">
        <v>9497</v>
      </c>
      <c r="I49" s="142" t="s">
        <v>44</v>
      </c>
      <c r="J49" s="143" t="n">
        <v>2</v>
      </c>
      <c r="K49" s="121" t="n">
        <v>1</v>
      </c>
      <c r="L49" s="154" t="s">
        <v>159</v>
      </c>
      <c r="M49" s="123" t="s">
        <v>165</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50" t="s">
        <v>166</v>
      </c>
      <c r="B50" s="151" t="s">
        <v>167</v>
      </c>
      <c r="C50" s="116" t="s">
        <v>40</v>
      </c>
      <c r="D50" s="117"/>
      <c r="E50" s="117" t="n">
        <v>0</v>
      </c>
      <c r="F50" s="118" t="s">
        <v>48</v>
      </c>
      <c r="G50" s="118" t="s">
        <v>48</v>
      </c>
      <c r="H50" s="118" t="n">
        <v>9378</v>
      </c>
      <c r="I50" s="142" t="s">
        <v>44</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50" t="s">
        <v>168</v>
      </c>
      <c r="B51" s="151" t="s">
        <v>169</v>
      </c>
      <c r="C51" s="147" t="s">
        <v>59</v>
      </c>
      <c r="D51" s="117"/>
      <c r="E51" s="117" t="n">
        <v>0</v>
      </c>
      <c r="F51" s="118" t="s">
        <v>48</v>
      </c>
      <c r="G51" s="118" t="s">
        <v>48</v>
      </c>
      <c r="H51" s="141" t="n">
        <v>9533</v>
      </c>
      <c r="I51" s="142" t="s">
        <v>44</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50" t="s">
        <v>170</v>
      </c>
      <c r="B52" s="151" t="s">
        <v>171</v>
      </c>
      <c r="C52" s="147" t="s">
        <v>172</v>
      </c>
      <c r="D52" s="117"/>
      <c r="E52" s="117" t="n">
        <v>0</v>
      </c>
      <c r="F52" s="118" t="s">
        <v>48</v>
      </c>
      <c r="G52" s="118" t="s">
        <v>48</v>
      </c>
      <c r="H52" s="141" t="n">
        <v>6451</v>
      </c>
      <c r="I52" s="142" t="s">
        <v>44</v>
      </c>
      <c r="J52" s="143" t="n">
        <v>2</v>
      </c>
      <c r="K52" s="121" t="n">
        <v>1</v>
      </c>
      <c r="L52" s="126" t="s">
        <v>173</v>
      </c>
      <c r="M52" s="123" t="s">
        <v>174</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50" t="s">
        <v>175</v>
      </c>
      <c r="B53" s="151" t="s">
        <v>176</v>
      </c>
      <c r="C53" s="116" t="s">
        <v>177</v>
      </c>
      <c r="D53" s="117"/>
      <c r="E53" s="117" t="n">
        <v>0</v>
      </c>
      <c r="F53" s="118" t="s">
        <v>48</v>
      </c>
      <c r="G53" s="118" t="s">
        <v>48</v>
      </c>
      <c r="H53" s="118" t="n">
        <v>9382</v>
      </c>
      <c r="I53" s="142" t="s">
        <v>44</v>
      </c>
      <c r="J53" s="143" t="n">
        <v>2</v>
      </c>
      <c r="K53" s="121" t="n">
        <v>1</v>
      </c>
      <c r="L53" s="154" t="s">
        <v>178</v>
      </c>
      <c r="M53" s="123" t="s">
        <v>179</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50" t="s">
        <v>180</v>
      </c>
      <c r="B54" s="151" t="s">
        <v>181</v>
      </c>
      <c r="C54" s="147" t="s">
        <v>141</v>
      </c>
      <c r="D54" s="117"/>
      <c r="E54" s="117" t="n">
        <v>0</v>
      </c>
      <c r="F54" s="118" t="s">
        <v>48</v>
      </c>
      <c r="G54" s="118" t="s">
        <v>48</v>
      </c>
      <c r="H54" s="141" t="n">
        <v>8781</v>
      </c>
      <c r="I54" s="142" t="s">
        <v>44</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50" t="s">
        <v>182</v>
      </c>
      <c r="B55" s="151" t="s">
        <v>183</v>
      </c>
      <c r="C55" s="147" t="s">
        <v>40</v>
      </c>
      <c r="D55" s="117"/>
      <c r="E55" s="117" t="n">
        <v>0</v>
      </c>
      <c r="F55" s="118" t="s">
        <v>48</v>
      </c>
      <c r="G55" s="118" t="s">
        <v>48</v>
      </c>
      <c r="H55" s="141" t="n">
        <v>30105</v>
      </c>
      <c r="I55" s="142" t="s">
        <v>44</v>
      </c>
      <c r="J55" s="143" t="n">
        <v>2</v>
      </c>
      <c r="K55" s="121" t="n">
        <v>1</v>
      </c>
      <c r="L55" s="154" t="s">
        <v>184</v>
      </c>
      <c r="M55" s="123" t="s">
        <v>185</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50" t="s">
        <v>186</v>
      </c>
      <c r="B56" s="151" t="s">
        <v>187</v>
      </c>
      <c r="C56" s="116" t="s">
        <v>188</v>
      </c>
      <c r="D56" s="117"/>
      <c r="E56" s="117" t="n">
        <v>0</v>
      </c>
      <c r="F56" s="118" t="s">
        <v>48</v>
      </c>
      <c r="G56" s="118" t="s">
        <v>48</v>
      </c>
      <c r="H56" s="118" t="n">
        <v>6196</v>
      </c>
      <c r="I56" s="142" t="s">
        <v>44</v>
      </c>
      <c r="J56" s="143" t="n">
        <v>2</v>
      </c>
      <c r="K56" s="121" t="n">
        <v>1</v>
      </c>
      <c r="L56" s="154" t="s">
        <v>189</v>
      </c>
      <c r="M56" s="123" t="s">
        <v>190</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50" t="s">
        <v>191</v>
      </c>
      <c r="B57" s="151" t="s">
        <v>192</v>
      </c>
      <c r="C57" s="147" t="s">
        <v>193</v>
      </c>
      <c r="D57" s="117"/>
      <c r="E57" s="117" t="n">
        <v>0</v>
      </c>
      <c r="F57" s="118" t="s">
        <v>48</v>
      </c>
      <c r="G57" s="118" t="s">
        <v>48</v>
      </c>
      <c r="H57" s="141" t="n">
        <v>9684</v>
      </c>
      <c r="I57" s="142" t="s">
        <v>44</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194</v>
      </c>
      <c r="B58" s="115" t="s">
        <v>195</v>
      </c>
      <c r="C58" s="116" t="s">
        <v>196</v>
      </c>
      <c r="D58" s="117" t="s">
        <v>17</v>
      </c>
      <c r="E58" s="117" t="n">
        <v>0</v>
      </c>
      <c r="F58" s="118" t="n">
        <v>15</v>
      </c>
      <c r="G58" s="118" t="n">
        <v>2</v>
      </c>
      <c r="H58" s="118" t="n">
        <v>1157</v>
      </c>
      <c r="I58" s="142" t="s">
        <v>44</v>
      </c>
      <c r="J58" s="143" t="n">
        <v>2</v>
      </c>
      <c r="K58" s="121" t="n">
        <v>1</v>
      </c>
      <c r="L58" s="154" t="s">
        <v>197</v>
      </c>
      <c r="M58" s="148" t="s">
        <v>198</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50" t="s">
        <v>199</v>
      </c>
      <c r="B59" s="151" t="s">
        <v>200</v>
      </c>
      <c r="C59" s="147" t="s">
        <v>201</v>
      </c>
      <c r="D59" s="117"/>
      <c r="E59" s="117" t="n">
        <v>0</v>
      </c>
      <c r="F59" s="118" t="s">
        <v>48</v>
      </c>
      <c r="G59" s="118" t="s">
        <v>48</v>
      </c>
      <c r="H59" s="141" t="n">
        <v>6395</v>
      </c>
      <c r="I59" s="142" t="s">
        <v>44</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202</v>
      </c>
      <c r="B60" s="115" t="s">
        <v>203</v>
      </c>
      <c r="C60" s="147" t="s">
        <v>66</v>
      </c>
      <c r="D60" s="117" t="s">
        <v>17</v>
      </c>
      <c r="E60" s="117" t="n">
        <v>0</v>
      </c>
      <c r="F60" s="141" t="n">
        <v>6</v>
      </c>
      <c r="G60" s="141" t="n">
        <v>2</v>
      </c>
      <c r="H60" s="141" t="n">
        <v>5686</v>
      </c>
      <c r="I60" s="142" t="s">
        <v>44</v>
      </c>
      <c r="J60" s="143" t="n">
        <v>2</v>
      </c>
      <c r="K60" s="121" t="n">
        <v>1</v>
      </c>
      <c r="L60" s="154" t="s">
        <v>204</v>
      </c>
      <c r="M60" s="148" t="s">
        <v>205</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206</v>
      </c>
      <c r="B61" s="115" t="s">
        <v>207</v>
      </c>
      <c r="C61" s="147" t="s">
        <v>208</v>
      </c>
      <c r="D61" s="117" t="s">
        <v>17</v>
      </c>
      <c r="E61" s="117" t="n">
        <v>0</v>
      </c>
      <c r="F61" s="141" t="n">
        <v>16</v>
      </c>
      <c r="G61" s="141" t="n">
        <v>2</v>
      </c>
      <c r="H61" s="141" t="n">
        <v>6183</v>
      </c>
      <c r="I61" s="142" t="s">
        <v>44</v>
      </c>
      <c r="J61" s="143" t="n">
        <v>2</v>
      </c>
      <c r="K61" s="121" t="n">
        <v>1</v>
      </c>
      <c r="L61" s="154" t="s">
        <v>209</v>
      </c>
      <c r="M61" s="148" t="s">
        <v>210</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50" t="s">
        <v>211</v>
      </c>
      <c r="B62" s="151" t="s">
        <v>212</v>
      </c>
      <c r="C62" s="147" t="s">
        <v>213</v>
      </c>
      <c r="D62" s="117"/>
      <c r="E62" s="117" t="n">
        <v>0</v>
      </c>
      <c r="F62" s="118" t="s">
        <v>48</v>
      </c>
      <c r="G62" s="118" t="s">
        <v>48</v>
      </c>
      <c r="H62" s="141" t="n">
        <v>6442</v>
      </c>
      <c r="I62" s="142" t="s">
        <v>44</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50" t="s">
        <v>214</v>
      </c>
      <c r="B63" s="151" t="s">
        <v>215</v>
      </c>
      <c r="C63" s="147" t="s">
        <v>213</v>
      </c>
      <c r="D63" s="117"/>
      <c r="E63" s="117" t="n">
        <v>0</v>
      </c>
      <c r="F63" s="118" t="s">
        <v>48</v>
      </c>
      <c r="G63" s="118" t="s">
        <v>48</v>
      </c>
      <c r="H63" s="141" t="n">
        <v>6397</v>
      </c>
      <c r="I63" s="142" t="s">
        <v>44</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216</v>
      </c>
      <c r="B64" s="115" t="s">
        <v>217</v>
      </c>
      <c r="C64" s="147" t="s">
        <v>47</v>
      </c>
      <c r="D64" s="117" t="s">
        <v>17</v>
      </c>
      <c r="E64" s="117" t="n">
        <v>0</v>
      </c>
      <c r="F64" s="141" t="n">
        <v>15</v>
      </c>
      <c r="G64" s="141" t="n">
        <v>2</v>
      </c>
      <c r="H64" s="141" t="n">
        <v>1159</v>
      </c>
      <c r="I64" s="142" t="s">
        <v>44</v>
      </c>
      <c r="J64" s="143" t="n">
        <v>2</v>
      </c>
      <c r="K64" s="121" t="n">
        <v>1</v>
      </c>
      <c r="L64" s="154" t="s">
        <v>218</v>
      </c>
      <c r="M64" s="148" t="s">
        <v>219</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50" t="s">
        <v>220</v>
      </c>
      <c r="B65" s="151" t="s">
        <v>221</v>
      </c>
      <c r="C65" s="147" t="s">
        <v>213</v>
      </c>
      <c r="D65" s="117"/>
      <c r="E65" s="117" t="n">
        <v>0</v>
      </c>
      <c r="F65" s="118" t="s">
        <v>48</v>
      </c>
      <c r="G65" s="118" t="s">
        <v>48</v>
      </c>
      <c r="H65" s="141" t="n">
        <v>6449</v>
      </c>
      <c r="I65" s="142" t="s">
        <v>44</v>
      </c>
      <c r="J65" s="143" t="n">
        <v>2</v>
      </c>
      <c r="K65" s="121" t="n">
        <v>1</v>
      </c>
      <c r="L65" s="154" t="s">
        <v>222</v>
      </c>
      <c r="M65" s="123" t="s">
        <v>223</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224</v>
      </c>
      <c r="B66" s="115" t="s">
        <v>225</v>
      </c>
      <c r="C66" s="147" t="s">
        <v>226</v>
      </c>
      <c r="D66" s="117" t="s">
        <v>17</v>
      </c>
      <c r="E66" s="117" t="n">
        <v>0</v>
      </c>
      <c r="F66" s="141" t="n">
        <v>10</v>
      </c>
      <c r="G66" s="141" t="n">
        <v>2</v>
      </c>
      <c r="H66" s="141" t="n">
        <v>1107</v>
      </c>
      <c r="I66" s="142" t="s">
        <v>44</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227</v>
      </c>
      <c r="B67" s="115" t="s">
        <v>228</v>
      </c>
      <c r="C67" s="116" t="s">
        <v>208</v>
      </c>
      <c r="D67" s="117" t="s">
        <v>17</v>
      </c>
      <c r="E67" s="117" t="n">
        <v>0</v>
      </c>
      <c r="F67" s="118" t="n">
        <v>10</v>
      </c>
      <c r="G67" s="118" t="n">
        <v>1</v>
      </c>
      <c r="H67" s="118" t="n">
        <v>8714</v>
      </c>
      <c r="I67" s="142" t="s">
        <v>44</v>
      </c>
      <c r="J67" s="143" t="n">
        <v>2</v>
      </c>
      <c r="K67" s="121" t="n">
        <v>1</v>
      </c>
      <c r="L67" s="122"/>
      <c r="M67" s="123" t="s">
        <v>229</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50" t="s">
        <v>230</v>
      </c>
      <c r="B68" s="151" t="s">
        <v>231</v>
      </c>
      <c r="C68" s="147" t="s">
        <v>232</v>
      </c>
      <c r="D68" s="117"/>
      <c r="E68" s="117" t="n">
        <v>0</v>
      </c>
      <c r="F68" s="118" t="s">
        <v>48</v>
      </c>
      <c r="G68" s="118" t="s">
        <v>48</v>
      </c>
      <c r="H68" s="141" t="n">
        <v>4739</v>
      </c>
      <c r="I68" s="142" t="s">
        <v>44</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50" t="s">
        <v>233</v>
      </c>
      <c r="B69" s="151" t="s">
        <v>234</v>
      </c>
      <c r="C69" s="147" t="s">
        <v>235</v>
      </c>
      <c r="D69" s="117"/>
      <c r="E69" s="117" t="n">
        <v>0</v>
      </c>
      <c r="F69" s="118" t="s">
        <v>48</v>
      </c>
      <c r="G69" s="118" t="s">
        <v>48</v>
      </c>
      <c r="H69" s="141" t="n">
        <v>6405</v>
      </c>
      <c r="I69" s="142" t="s">
        <v>44</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50" t="s">
        <v>236</v>
      </c>
      <c r="B70" s="151" t="s">
        <v>237</v>
      </c>
      <c r="C70" s="147" t="s">
        <v>40</v>
      </c>
      <c r="D70" s="117"/>
      <c r="E70" s="117" t="n">
        <v>0</v>
      </c>
      <c r="F70" s="118" t="s">
        <v>48</v>
      </c>
      <c r="G70" s="118" t="s">
        <v>48</v>
      </c>
      <c r="H70" s="141" t="n">
        <v>4740</v>
      </c>
      <c r="I70" s="142" t="s">
        <v>44</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238</v>
      </c>
      <c r="B71" s="115" t="s">
        <v>239</v>
      </c>
      <c r="C71" s="147" t="s">
        <v>240</v>
      </c>
      <c r="D71" s="117" t="s">
        <v>17</v>
      </c>
      <c r="E71" s="117" t="n">
        <v>0</v>
      </c>
      <c r="F71" s="141" t="n">
        <v>12</v>
      </c>
      <c r="G71" s="141" t="n">
        <v>2</v>
      </c>
      <c r="H71" s="141" t="n">
        <v>1132</v>
      </c>
      <c r="I71" s="142" t="s">
        <v>44</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241</v>
      </c>
      <c r="B72" s="115" t="s">
        <v>242</v>
      </c>
      <c r="C72" s="147" t="s">
        <v>240</v>
      </c>
      <c r="D72" s="117" t="s">
        <v>17</v>
      </c>
      <c r="E72" s="117" t="n">
        <v>0</v>
      </c>
      <c r="F72" s="141" t="n">
        <v>13</v>
      </c>
      <c r="G72" s="141" t="n">
        <v>2</v>
      </c>
      <c r="H72" s="141" t="n">
        <v>6010</v>
      </c>
      <c r="I72" s="142" t="s">
        <v>44</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243</v>
      </c>
      <c r="B73" s="115" t="s">
        <v>244</v>
      </c>
      <c r="C73" s="147" t="s">
        <v>208</v>
      </c>
      <c r="D73" s="117" t="s">
        <v>17</v>
      </c>
      <c r="E73" s="117" t="n">
        <v>0</v>
      </c>
      <c r="F73" s="141" t="n">
        <v>13</v>
      </c>
      <c r="G73" s="141" t="n">
        <v>2</v>
      </c>
      <c r="H73" s="141" t="n">
        <v>1146</v>
      </c>
      <c r="I73" s="142" t="s">
        <v>44</v>
      </c>
      <c r="J73" s="143" t="n">
        <v>2</v>
      </c>
      <c r="K73" s="121" t="n">
        <v>1</v>
      </c>
      <c r="L73" s="126"/>
      <c r="M73" s="148" t="s">
        <v>245</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246</v>
      </c>
      <c r="B74" s="115" t="s">
        <v>247</v>
      </c>
      <c r="C74" s="147" t="s">
        <v>248</v>
      </c>
      <c r="D74" s="117" t="s">
        <v>17</v>
      </c>
      <c r="E74" s="117" t="n">
        <v>0</v>
      </c>
      <c r="F74" s="141" t="n">
        <v>13</v>
      </c>
      <c r="G74" s="141" t="n">
        <v>2</v>
      </c>
      <c r="H74" s="141" t="n">
        <v>37038</v>
      </c>
      <c r="I74" s="142" t="s">
        <v>44</v>
      </c>
      <c r="J74" s="143" t="n">
        <v>2</v>
      </c>
      <c r="K74" s="121" t="n">
        <v>1</v>
      </c>
      <c r="L74" s="126"/>
      <c r="M74" s="148" t="s">
        <v>245</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50" t="s">
        <v>249</v>
      </c>
      <c r="B75" s="151" t="s">
        <v>250</v>
      </c>
      <c r="C75" s="147" t="s">
        <v>251</v>
      </c>
      <c r="D75" s="117"/>
      <c r="E75" s="117" t="n">
        <v>0</v>
      </c>
      <c r="F75" s="118" t="s">
        <v>48</v>
      </c>
      <c r="G75" s="118" t="s">
        <v>48</v>
      </c>
      <c r="H75" s="141" t="n">
        <v>9430</v>
      </c>
      <c r="I75" s="142" t="s">
        <v>44</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50" t="s">
        <v>252</v>
      </c>
      <c r="B76" s="151" t="s">
        <v>253</v>
      </c>
      <c r="C76" s="116" t="s">
        <v>254</v>
      </c>
      <c r="D76" s="117"/>
      <c r="E76" s="117" t="n">
        <v>0</v>
      </c>
      <c r="F76" s="118" t="s">
        <v>48</v>
      </c>
      <c r="G76" s="118" t="s">
        <v>48</v>
      </c>
      <c r="H76" s="118" t="n">
        <v>5263</v>
      </c>
      <c r="I76" s="142" t="s">
        <v>44</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50" t="s">
        <v>255</v>
      </c>
      <c r="B77" s="151" t="s">
        <v>256</v>
      </c>
      <c r="C77" s="116" t="s">
        <v>257</v>
      </c>
      <c r="D77" s="117"/>
      <c r="E77" s="117" t="n">
        <v>0</v>
      </c>
      <c r="F77" s="118" t="s">
        <v>48</v>
      </c>
      <c r="G77" s="118" t="s">
        <v>48</v>
      </c>
      <c r="H77" s="118" t="n">
        <v>19406</v>
      </c>
      <c r="I77" s="142" t="s">
        <v>44</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258</v>
      </c>
      <c r="B78" s="115" t="s">
        <v>259</v>
      </c>
      <c r="C78" s="147" t="s">
        <v>260</v>
      </c>
      <c r="D78" s="117" t="s">
        <v>17</v>
      </c>
      <c r="E78" s="117" t="n">
        <v>0</v>
      </c>
      <c r="F78" s="141" t="n">
        <v>14</v>
      </c>
      <c r="G78" s="141" t="n">
        <v>2</v>
      </c>
      <c r="H78" s="141" t="n">
        <v>5264</v>
      </c>
      <c r="I78" s="142" t="s">
        <v>44</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261</v>
      </c>
      <c r="B79" s="115" t="s">
        <v>262</v>
      </c>
      <c r="C79" s="147" t="s">
        <v>263</v>
      </c>
      <c r="D79" s="117" t="s">
        <v>17</v>
      </c>
      <c r="E79" s="117" t="n">
        <v>0</v>
      </c>
      <c r="F79" s="141" t="n">
        <v>14</v>
      </c>
      <c r="G79" s="141" t="n">
        <v>2</v>
      </c>
      <c r="H79" s="141" t="n">
        <v>5265</v>
      </c>
      <c r="I79" s="142" t="s">
        <v>44</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264</v>
      </c>
      <c r="B80" s="115" t="s">
        <v>265</v>
      </c>
      <c r="C80" s="116" t="s">
        <v>266</v>
      </c>
      <c r="D80" s="117" t="s">
        <v>17</v>
      </c>
      <c r="E80" s="117" t="n">
        <v>0</v>
      </c>
      <c r="F80" s="118" t="n">
        <v>14</v>
      </c>
      <c r="G80" s="118" t="n">
        <v>2</v>
      </c>
      <c r="H80" s="118" t="n">
        <v>5266</v>
      </c>
      <c r="I80" s="142" t="s">
        <v>44</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50" t="s">
        <v>267</v>
      </c>
      <c r="B81" s="151" t="s">
        <v>268</v>
      </c>
      <c r="C81" s="116" t="s">
        <v>269</v>
      </c>
      <c r="D81" s="117"/>
      <c r="E81" s="117" t="n">
        <v>0</v>
      </c>
      <c r="F81" s="118" t="s">
        <v>48</v>
      </c>
      <c r="G81" s="118" t="s">
        <v>48</v>
      </c>
      <c r="H81" s="118" t="n">
        <v>5267</v>
      </c>
      <c r="I81" s="142" t="s">
        <v>44</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50" t="s">
        <v>270</v>
      </c>
      <c r="B82" s="151" t="s">
        <v>271</v>
      </c>
      <c r="C82" s="116" t="s">
        <v>208</v>
      </c>
      <c r="D82" s="117"/>
      <c r="E82" s="117" t="n">
        <v>0</v>
      </c>
      <c r="F82" s="118" t="s">
        <v>48</v>
      </c>
      <c r="G82" s="118" t="s">
        <v>48</v>
      </c>
      <c r="H82" s="118" t="n">
        <v>1122</v>
      </c>
      <c r="I82" s="142" t="s">
        <v>44</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50" t="s">
        <v>272</v>
      </c>
      <c r="B83" s="151" t="s">
        <v>273</v>
      </c>
      <c r="C83" s="147" t="s">
        <v>274</v>
      </c>
      <c r="D83" s="117"/>
      <c r="E83" s="117" t="n">
        <v>0</v>
      </c>
      <c r="F83" s="118" t="s">
        <v>48</v>
      </c>
      <c r="G83" s="118" t="s">
        <v>48</v>
      </c>
      <c r="H83" s="141" t="n">
        <v>19887</v>
      </c>
      <c r="I83" s="142" t="s">
        <v>44</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50" t="s">
        <v>275</v>
      </c>
      <c r="B84" s="151" t="s">
        <v>276</v>
      </c>
      <c r="C84" s="116" t="s">
        <v>277</v>
      </c>
      <c r="D84" s="117"/>
      <c r="E84" s="117" t="n">
        <v>0</v>
      </c>
      <c r="F84" s="118" t="s">
        <v>48</v>
      </c>
      <c r="G84" s="118" t="s">
        <v>48</v>
      </c>
      <c r="H84" s="118" t="n">
        <v>5269</v>
      </c>
      <c r="I84" s="142" t="s">
        <v>44</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50" t="s">
        <v>278</v>
      </c>
      <c r="B85" s="151" t="s">
        <v>279</v>
      </c>
      <c r="C85" s="116" t="s">
        <v>280</v>
      </c>
      <c r="D85" s="117"/>
      <c r="E85" s="117" t="n">
        <v>0</v>
      </c>
      <c r="F85" s="118" t="s">
        <v>48</v>
      </c>
      <c r="G85" s="118" t="s">
        <v>48</v>
      </c>
      <c r="H85" s="118" t="n">
        <v>5270</v>
      </c>
      <c r="I85" s="142" t="s">
        <v>44</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50" t="s">
        <v>281</v>
      </c>
      <c r="B86" s="151" t="s">
        <v>282</v>
      </c>
      <c r="C86" s="116" t="s">
        <v>283</v>
      </c>
      <c r="D86" s="117"/>
      <c r="E86" s="117" t="n">
        <v>0</v>
      </c>
      <c r="F86" s="118" t="s">
        <v>48</v>
      </c>
      <c r="G86" s="118" t="s">
        <v>48</v>
      </c>
      <c r="H86" s="118" t="n">
        <v>5272</v>
      </c>
      <c r="I86" s="142" t="s">
        <v>44</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50" t="s">
        <v>284</v>
      </c>
      <c r="B87" s="151" t="s">
        <v>285</v>
      </c>
      <c r="C87" s="147" t="s">
        <v>286</v>
      </c>
      <c r="D87" s="117"/>
      <c r="E87" s="117" t="n">
        <v>0</v>
      </c>
      <c r="F87" s="118" t="s">
        <v>48</v>
      </c>
      <c r="G87" s="118" t="s">
        <v>48</v>
      </c>
      <c r="H87" s="141" t="n">
        <v>5271</v>
      </c>
      <c r="I87" s="142" t="s">
        <v>44</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50" t="s">
        <v>287</v>
      </c>
      <c r="B88" s="151" t="s">
        <v>288</v>
      </c>
      <c r="C88" s="147" t="s">
        <v>289</v>
      </c>
      <c r="D88" s="117"/>
      <c r="E88" s="117" t="n">
        <v>0</v>
      </c>
      <c r="F88" s="118" t="s">
        <v>48</v>
      </c>
      <c r="G88" s="118" t="s">
        <v>48</v>
      </c>
      <c r="H88" s="141" t="n">
        <v>9804</v>
      </c>
      <c r="I88" s="142" t="s">
        <v>44</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290</v>
      </c>
      <c r="B89" s="115" t="s">
        <v>291</v>
      </c>
      <c r="C89" s="147" t="s">
        <v>292</v>
      </c>
      <c r="D89" s="117" t="s">
        <v>17</v>
      </c>
      <c r="E89" s="117" t="n">
        <v>0</v>
      </c>
      <c r="F89" s="141" t="n">
        <v>9</v>
      </c>
      <c r="G89" s="141" t="n">
        <v>1</v>
      </c>
      <c r="H89" s="141" t="n">
        <v>1105</v>
      </c>
      <c r="I89" s="142" t="s">
        <v>44</v>
      </c>
      <c r="J89" s="143" t="n">
        <v>2</v>
      </c>
      <c r="K89" s="121" t="n">
        <v>1</v>
      </c>
      <c r="L89" s="126" t="s">
        <v>293</v>
      </c>
      <c r="M89" s="123" t="s">
        <v>294</v>
      </c>
      <c r="N89" s="149" t="s">
        <v>295</v>
      </c>
      <c r="O89" s="123" t="s">
        <v>296</v>
      </c>
      <c r="P89" s="149" t="s">
        <v>297</v>
      </c>
      <c r="Q89" s="124" t="s">
        <v>298</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299</v>
      </c>
      <c r="B90" s="115" t="s">
        <v>300</v>
      </c>
      <c r="C90" s="147" t="s">
        <v>301</v>
      </c>
      <c r="D90" s="117" t="s">
        <v>17</v>
      </c>
      <c r="E90" s="117" t="n">
        <v>0</v>
      </c>
      <c r="F90" s="141" t="n">
        <v>6</v>
      </c>
      <c r="G90" s="141" t="n">
        <v>2</v>
      </c>
      <c r="H90" s="141" t="n">
        <v>1134</v>
      </c>
      <c r="I90" s="142" t="s">
        <v>44</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302</v>
      </c>
      <c r="B91" s="115" t="s">
        <v>303</v>
      </c>
      <c r="C91" s="147" t="s">
        <v>304</v>
      </c>
      <c r="D91" s="117" t="s">
        <v>17</v>
      </c>
      <c r="E91" s="117" t="n">
        <v>0</v>
      </c>
      <c r="F91" s="141" t="n">
        <v>11</v>
      </c>
      <c r="G91" s="141" t="n">
        <v>1</v>
      </c>
      <c r="H91" s="141" t="n">
        <v>1108</v>
      </c>
      <c r="I91" s="142" t="s">
        <v>44</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50" t="s">
        <v>305</v>
      </c>
      <c r="B92" s="151" t="s">
        <v>306</v>
      </c>
      <c r="C92" s="147" t="s">
        <v>307</v>
      </c>
      <c r="D92" s="117"/>
      <c r="E92" s="117" t="n">
        <v>0</v>
      </c>
      <c r="F92" s="118" t="s">
        <v>48</v>
      </c>
      <c r="G92" s="118" t="s">
        <v>48</v>
      </c>
      <c r="H92" s="141" t="n">
        <v>31566</v>
      </c>
      <c r="I92" s="142" t="s">
        <v>44</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308</v>
      </c>
      <c r="B93" s="115" t="s">
        <v>309</v>
      </c>
      <c r="C93" s="116" t="s">
        <v>40</v>
      </c>
      <c r="D93" s="117" t="s">
        <v>17</v>
      </c>
      <c r="E93" s="117" t="n">
        <v>0</v>
      </c>
      <c r="F93" s="118" t="n">
        <v>13</v>
      </c>
      <c r="G93" s="118" t="n">
        <v>2</v>
      </c>
      <c r="H93" s="118" t="n">
        <v>6414</v>
      </c>
      <c r="I93" s="142" t="s">
        <v>44</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50" t="s">
        <v>310</v>
      </c>
      <c r="B94" s="151" t="s">
        <v>311</v>
      </c>
      <c r="C94" s="147" t="s">
        <v>240</v>
      </c>
      <c r="D94" s="117"/>
      <c r="E94" s="117" t="n">
        <v>0</v>
      </c>
      <c r="F94" s="118" t="s">
        <v>48</v>
      </c>
      <c r="G94" s="118" t="s">
        <v>48</v>
      </c>
      <c r="H94" s="141" t="n">
        <v>1113</v>
      </c>
      <c r="I94" s="142" t="s">
        <v>44</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50" t="s">
        <v>312</v>
      </c>
      <c r="B95" s="151" t="s">
        <v>313</v>
      </c>
      <c r="C95" s="147" t="s">
        <v>314</v>
      </c>
      <c r="D95" s="117"/>
      <c r="E95" s="117" t="n">
        <v>0</v>
      </c>
      <c r="F95" s="118" t="s">
        <v>48</v>
      </c>
      <c r="G95" s="118" t="s">
        <v>48</v>
      </c>
      <c r="H95" s="141" t="n">
        <v>24833</v>
      </c>
      <c r="I95" s="142" t="s">
        <v>44</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50" t="s">
        <v>315</v>
      </c>
      <c r="B96" s="151" t="s">
        <v>316</v>
      </c>
      <c r="C96" s="116" t="s">
        <v>317</v>
      </c>
      <c r="D96" s="117"/>
      <c r="E96" s="117" t="n">
        <v>0</v>
      </c>
      <c r="F96" s="118" t="s">
        <v>48</v>
      </c>
      <c r="G96" s="118" t="s">
        <v>48</v>
      </c>
      <c r="H96" s="118" t="n">
        <v>32022</v>
      </c>
      <c r="I96" s="142" t="s">
        <v>44</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50" t="s">
        <v>318</v>
      </c>
      <c r="B97" s="151" t="s">
        <v>319</v>
      </c>
      <c r="C97" s="116" t="s">
        <v>320</v>
      </c>
      <c r="D97" s="117"/>
      <c r="E97" s="117" t="n">
        <v>0</v>
      </c>
      <c r="F97" s="118" t="s">
        <v>48</v>
      </c>
      <c r="G97" s="118" t="s">
        <v>48</v>
      </c>
      <c r="H97" s="118" t="n">
        <v>6453</v>
      </c>
      <c r="I97" s="142" t="s">
        <v>44</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50" t="s">
        <v>321</v>
      </c>
      <c r="B98" s="151" t="s">
        <v>322</v>
      </c>
      <c r="C98" s="116" t="s">
        <v>323</v>
      </c>
      <c r="D98" s="117"/>
      <c r="E98" s="117" t="n">
        <v>0</v>
      </c>
      <c r="F98" s="118" t="s">
        <v>48</v>
      </c>
      <c r="G98" s="118" t="s">
        <v>48</v>
      </c>
      <c r="H98" s="118" t="n">
        <v>5576</v>
      </c>
      <c r="I98" s="142" t="s">
        <v>44</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50" t="s">
        <v>324</v>
      </c>
      <c r="B99" s="151" t="s">
        <v>325</v>
      </c>
      <c r="C99" s="116" t="s">
        <v>326</v>
      </c>
      <c r="D99" s="117"/>
      <c r="E99" s="117" t="n">
        <v>0</v>
      </c>
      <c r="F99" s="118" t="s">
        <v>48</v>
      </c>
      <c r="G99" s="118" t="s">
        <v>48</v>
      </c>
      <c r="H99" s="118" t="n">
        <v>6001</v>
      </c>
      <c r="I99" s="142" t="s">
        <v>44</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327</v>
      </c>
      <c r="B100" s="115" t="s">
        <v>328</v>
      </c>
      <c r="C100" s="116" t="s">
        <v>40</v>
      </c>
      <c r="D100" s="117" t="s">
        <v>17</v>
      </c>
      <c r="E100" s="117" t="n">
        <v>0</v>
      </c>
      <c r="F100" s="118" t="n">
        <v>4</v>
      </c>
      <c r="G100" s="118" t="n">
        <v>2</v>
      </c>
      <c r="H100" s="118" t="n">
        <v>1125</v>
      </c>
      <c r="I100" s="142" t="s">
        <v>44</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50" t="s">
        <v>329</v>
      </c>
      <c r="B101" s="151" t="s">
        <v>330</v>
      </c>
      <c r="C101" s="116" t="s">
        <v>66</v>
      </c>
      <c r="D101" s="117"/>
      <c r="E101" s="117" t="n">
        <v>0</v>
      </c>
      <c r="F101" s="118" t="s">
        <v>48</v>
      </c>
      <c r="G101" s="118" t="s">
        <v>48</v>
      </c>
      <c r="H101" s="118" t="n">
        <v>6300</v>
      </c>
      <c r="I101" s="142" t="s">
        <v>44</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331</v>
      </c>
      <c r="B102" s="115" t="s">
        <v>332</v>
      </c>
      <c r="C102" s="116" t="s">
        <v>40</v>
      </c>
      <c r="D102" s="117" t="s">
        <v>17</v>
      </c>
      <c r="E102" s="117" t="n">
        <v>0</v>
      </c>
      <c r="F102" s="118" t="n">
        <v>1</v>
      </c>
      <c r="G102" s="118" t="n">
        <v>3</v>
      </c>
      <c r="H102" s="118" t="n">
        <v>5578</v>
      </c>
      <c r="I102" s="142" t="s">
        <v>44</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50" t="s">
        <v>333</v>
      </c>
      <c r="B103" s="151" t="s">
        <v>334</v>
      </c>
      <c r="C103" s="116" t="s">
        <v>40</v>
      </c>
      <c r="D103" s="117"/>
      <c r="E103" s="117" t="n">
        <v>0</v>
      </c>
      <c r="F103" s="118" t="s">
        <v>48</v>
      </c>
      <c r="G103" s="118" t="s">
        <v>48</v>
      </c>
      <c r="H103" s="118" t="n">
        <v>6436</v>
      </c>
      <c r="I103" s="142" t="s">
        <v>44</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50" t="s">
        <v>335</v>
      </c>
      <c r="B104" s="151" t="s">
        <v>336</v>
      </c>
      <c r="C104" s="116" t="s">
        <v>208</v>
      </c>
      <c r="D104" s="117"/>
      <c r="E104" s="117" t="n">
        <v>0</v>
      </c>
      <c r="F104" s="118" t="s">
        <v>48</v>
      </c>
      <c r="G104" s="118" t="s">
        <v>48</v>
      </c>
      <c r="H104" s="118" t="n">
        <v>1114</v>
      </c>
      <c r="I104" s="142" t="s">
        <v>44</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337</v>
      </c>
      <c r="B105" s="115" t="s">
        <v>338</v>
      </c>
      <c r="C105" s="116" t="s">
        <v>40</v>
      </c>
      <c r="D105" s="117" t="s">
        <v>17</v>
      </c>
      <c r="E105" s="117" t="n">
        <v>0</v>
      </c>
      <c r="F105" s="118" t="n">
        <v>12</v>
      </c>
      <c r="G105" s="118" t="n">
        <v>2</v>
      </c>
      <c r="H105" s="118" t="n">
        <v>5292</v>
      </c>
      <c r="I105" s="142" t="s">
        <v>44</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50" t="s">
        <v>339</v>
      </c>
      <c r="B106" s="151" t="s">
        <v>340</v>
      </c>
      <c r="C106" s="116" t="s">
        <v>341</v>
      </c>
      <c r="D106" s="117"/>
      <c r="E106" s="117" t="n">
        <v>0</v>
      </c>
      <c r="F106" s="118" t="s">
        <v>48</v>
      </c>
      <c r="G106" s="118" t="s">
        <v>48</v>
      </c>
      <c r="H106" s="118" t="n">
        <v>5878</v>
      </c>
      <c r="I106" s="142" t="s">
        <v>44</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342</v>
      </c>
      <c r="B107" s="115" t="s">
        <v>343</v>
      </c>
      <c r="C107" s="116" t="s">
        <v>301</v>
      </c>
      <c r="D107" s="117" t="s">
        <v>17</v>
      </c>
      <c r="E107" s="117" t="n">
        <v>0</v>
      </c>
      <c r="F107" s="118" t="n">
        <v>10</v>
      </c>
      <c r="G107" s="118" t="n">
        <v>1</v>
      </c>
      <c r="H107" s="118" t="n">
        <v>1147</v>
      </c>
      <c r="I107" s="142" t="s">
        <v>44</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50" t="s">
        <v>344</v>
      </c>
      <c r="B108" s="151" t="s">
        <v>345</v>
      </c>
      <c r="C108" s="116" t="s">
        <v>346</v>
      </c>
      <c r="D108" s="117"/>
      <c r="E108" s="117" t="n">
        <v>0</v>
      </c>
      <c r="F108" s="118" t="s">
        <v>48</v>
      </c>
      <c r="G108" s="118" t="s">
        <v>48</v>
      </c>
      <c r="H108" s="118" t="n">
        <v>1109</v>
      </c>
      <c r="I108" s="142" t="s">
        <v>44</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347</v>
      </c>
      <c r="B109" s="115" t="s">
        <v>348</v>
      </c>
      <c r="C109" s="116" t="s">
        <v>40</v>
      </c>
      <c r="D109" s="117" t="s">
        <v>17</v>
      </c>
      <c r="E109" s="117" t="n">
        <v>0</v>
      </c>
      <c r="F109" s="118" t="n">
        <v>13</v>
      </c>
      <c r="G109" s="118" t="n">
        <v>2</v>
      </c>
      <c r="H109" s="118" t="n">
        <v>1119</v>
      </c>
      <c r="I109" s="142" t="s">
        <v>44</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349</v>
      </c>
      <c r="B110" s="115" t="s">
        <v>350</v>
      </c>
      <c r="C110" s="116" t="s">
        <v>351</v>
      </c>
      <c r="D110" s="117" t="s">
        <v>17</v>
      </c>
      <c r="E110" s="117" t="n">
        <v>0</v>
      </c>
      <c r="F110" s="118" t="n">
        <v>1</v>
      </c>
      <c r="G110" s="118" t="n">
        <v>3</v>
      </c>
      <c r="H110" s="118" t="n">
        <v>5583</v>
      </c>
      <c r="I110" s="142" t="s">
        <v>44</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50" t="s">
        <v>352</v>
      </c>
      <c r="B111" s="151" t="s">
        <v>353</v>
      </c>
      <c r="C111" s="116" t="s">
        <v>76</v>
      </c>
      <c r="D111" s="117"/>
      <c r="E111" s="117" t="n">
        <v>0</v>
      </c>
      <c r="F111" s="118" t="s">
        <v>48</v>
      </c>
      <c r="G111" s="118" t="s">
        <v>48</v>
      </c>
      <c r="H111" s="118" t="n">
        <v>19715</v>
      </c>
      <c r="I111" s="142" t="s">
        <v>44</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354</v>
      </c>
      <c r="B112" s="115" t="s">
        <v>355</v>
      </c>
      <c r="C112" s="116" t="s">
        <v>301</v>
      </c>
      <c r="D112" s="117" t="s">
        <v>17</v>
      </c>
      <c r="E112" s="117" t="n">
        <v>0</v>
      </c>
      <c r="F112" s="118" t="n">
        <v>12</v>
      </c>
      <c r="G112" s="118" t="n">
        <v>1</v>
      </c>
      <c r="H112" s="118" t="n">
        <v>1138</v>
      </c>
      <c r="I112" s="142" t="s">
        <v>44</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356</v>
      </c>
      <c r="B113" s="115" t="s">
        <v>357</v>
      </c>
      <c r="C113" s="116" t="s">
        <v>358</v>
      </c>
      <c r="D113" s="117" t="s">
        <v>17</v>
      </c>
      <c r="E113" s="117" t="n">
        <v>0</v>
      </c>
      <c r="F113" s="118" t="n">
        <v>14</v>
      </c>
      <c r="G113" s="118" t="n">
        <v>3</v>
      </c>
      <c r="H113" s="118" t="n">
        <v>6085</v>
      </c>
      <c r="I113" s="142" t="s">
        <v>44</v>
      </c>
      <c r="J113" s="143" t="n">
        <v>2</v>
      </c>
      <c r="K113" s="121" t="n">
        <v>1</v>
      </c>
      <c r="L113" s="122" t="s">
        <v>359</v>
      </c>
      <c r="M113" s="123" t="s">
        <v>360</v>
      </c>
      <c r="N113" s="149" t="s">
        <v>361</v>
      </c>
      <c r="O113" s="148" t="s">
        <v>362</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363</v>
      </c>
      <c r="B114" s="115" t="s">
        <v>364</v>
      </c>
      <c r="C114" s="116" t="s">
        <v>365</v>
      </c>
      <c r="D114" s="117" t="s">
        <v>17</v>
      </c>
      <c r="E114" s="117" t="n">
        <v>0</v>
      </c>
      <c r="F114" s="118" t="n">
        <v>12</v>
      </c>
      <c r="G114" s="118" t="n">
        <v>2</v>
      </c>
      <c r="H114" s="118" t="n">
        <v>5275</v>
      </c>
      <c r="I114" s="142" t="s">
        <v>44</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50" t="s">
        <v>366</v>
      </c>
      <c r="B115" s="151" t="s">
        <v>367</v>
      </c>
      <c r="C115" s="116" t="s">
        <v>368</v>
      </c>
      <c r="D115" s="117"/>
      <c r="E115" s="117" t="n">
        <v>0</v>
      </c>
      <c r="F115" s="118" t="s">
        <v>48</v>
      </c>
      <c r="G115" s="118" t="s">
        <v>48</v>
      </c>
      <c r="H115" s="118" t="n">
        <v>5276</v>
      </c>
      <c r="I115" s="142" t="s">
        <v>44</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369</v>
      </c>
      <c r="B116" s="115" t="s">
        <v>370</v>
      </c>
      <c r="C116" s="116" t="s">
        <v>371</v>
      </c>
      <c r="D116" s="117" t="s">
        <v>17</v>
      </c>
      <c r="E116" s="117" t="n">
        <v>0</v>
      </c>
      <c r="F116" s="118" t="n">
        <v>15</v>
      </c>
      <c r="G116" s="118" t="n">
        <v>3</v>
      </c>
      <c r="H116" s="118" t="n">
        <v>5277</v>
      </c>
      <c r="I116" s="142" t="s">
        <v>44</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50" t="s">
        <v>372</v>
      </c>
      <c r="B117" s="151" t="s">
        <v>373</v>
      </c>
      <c r="C117" s="116" t="s">
        <v>374</v>
      </c>
      <c r="D117" s="117"/>
      <c r="E117" s="117" t="n">
        <v>0</v>
      </c>
      <c r="F117" s="118" t="s">
        <v>48</v>
      </c>
      <c r="G117" s="118" t="s">
        <v>48</v>
      </c>
      <c r="H117" s="118" t="n">
        <v>5274</v>
      </c>
      <c r="I117" s="142" t="s">
        <v>44</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50" t="s">
        <v>375</v>
      </c>
      <c r="B118" s="151" t="s">
        <v>376</v>
      </c>
      <c r="C118" s="116" t="s">
        <v>40</v>
      </c>
      <c r="D118" s="117"/>
      <c r="E118" s="117" t="n">
        <v>0</v>
      </c>
      <c r="F118" s="118" t="s">
        <v>48</v>
      </c>
      <c r="G118" s="118" t="s">
        <v>48</v>
      </c>
      <c r="H118" s="118" t="n">
        <v>6304</v>
      </c>
      <c r="I118" s="142" t="s">
        <v>44</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377</v>
      </c>
      <c r="B119" s="115" t="s">
        <v>378</v>
      </c>
      <c r="C119" s="147" t="s">
        <v>379</v>
      </c>
      <c r="D119" s="117" t="s">
        <v>17</v>
      </c>
      <c r="E119" s="117" t="n">
        <v>0</v>
      </c>
      <c r="F119" s="141" t="n">
        <v>13</v>
      </c>
      <c r="G119" s="141" t="n">
        <v>2</v>
      </c>
      <c r="H119" s="141" t="n">
        <v>37029</v>
      </c>
      <c r="I119" s="142" t="s">
        <v>44</v>
      </c>
      <c r="J119" s="143" t="n">
        <v>2</v>
      </c>
      <c r="K119" s="121" t="n">
        <v>1</v>
      </c>
      <c r="L119" s="126" t="s">
        <v>380</v>
      </c>
      <c r="M119" s="148" t="s">
        <v>245</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381</v>
      </c>
      <c r="B120" s="115" t="s">
        <v>382</v>
      </c>
      <c r="C120" s="116" t="s">
        <v>383</v>
      </c>
      <c r="D120" s="117" t="s">
        <v>17</v>
      </c>
      <c r="E120" s="117" t="n">
        <v>0</v>
      </c>
      <c r="F120" s="118" t="n">
        <v>11</v>
      </c>
      <c r="G120" s="118" t="n">
        <v>2</v>
      </c>
      <c r="H120" s="118" t="n">
        <v>1167</v>
      </c>
      <c r="I120" s="142" t="s">
        <v>44</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384</v>
      </c>
      <c r="B121" s="115" t="s">
        <v>385</v>
      </c>
      <c r="C121" s="116" t="s">
        <v>40</v>
      </c>
      <c r="D121" s="117" t="s">
        <v>17</v>
      </c>
      <c r="E121" s="117" t="n">
        <v>0</v>
      </c>
      <c r="F121" s="118" t="n">
        <v>10</v>
      </c>
      <c r="G121" s="118" t="n">
        <v>1</v>
      </c>
      <c r="H121" s="118" t="n">
        <v>1142</v>
      </c>
      <c r="I121" s="142" t="s">
        <v>44</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386</v>
      </c>
      <c r="B122" s="115" t="s">
        <v>387</v>
      </c>
      <c r="C122" s="116" t="s">
        <v>123</v>
      </c>
      <c r="D122" s="117" t="s">
        <v>17</v>
      </c>
      <c r="E122" s="117" t="n">
        <v>0</v>
      </c>
      <c r="F122" s="118" t="n">
        <v>3</v>
      </c>
      <c r="G122" s="118" t="n">
        <v>2</v>
      </c>
      <c r="H122" s="118" t="n">
        <v>19725</v>
      </c>
      <c r="I122" s="142" t="s">
        <v>44</v>
      </c>
      <c r="J122" s="143" t="n">
        <v>2</v>
      </c>
      <c r="K122" s="121" t="n">
        <v>1</v>
      </c>
      <c r="L122" s="126" t="s">
        <v>388</v>
      </c>
      <c r="M122" s="123" t="s">
        <v>389</v>
      </c>
      <c r="N122" s="126" t="s">
        <v>390</v>
      </c>
      <c r="O122" s="123" t="s">
        <v>391</v>
      </c>
      <c r="P122" s="122" t="s">
        <v>392</v>
      </c>
      <c r="Q122" s="148" t="s">
        <v>393</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394</v>
      </c>
      <c r="B123" s="115" t="s">
        <v>395</v>
      </c>
      <c r="C123" s="116" t="s">
        <v>396</v>
      </c>
      <c r="D123" s="117" t="s">
        <v>17</v>
      </c>
      <c r="E123" s="117" t="n">
        <v>0</v>
      </c>
      <c r="F123" s="118" t="n">
        <v>4</v>
      </c>
      <c r="G123" s="118" t="n">
        <v>1</v>
      </c>
      <c r="H123" s="118" t="n">
        <v>1169</v>
      </c>
      <c r="I123" s="142" t="s">
        <v>44</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397</v>
      </c>
      <c r="B124" s="115" t="s">
        <v>398</v>
      </c>
      <c r="C124" s="116" t="s">
        <v>208</v>
      </c>
      <c r="D124" s="117" t="s">
        <v>17</v>
      </c>
      <c r="E124" s="117" t="n">
        <v>0</v>
      </c>
      <c r="F124" s="118" t="n">
        <v>13</v>
      </c>
      <c r="G124" s="118" t="n">
        <v>3</v>
      </c>
      <c r="H124" s="118" t="n">
        <v>1148</v>
      </c>
      <c r="I124" s="142" t="s">
        <v>44</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399</v>
      </c>
      <c r="C125" s="130"/>
      <c r="D125" s="131" t="s">
        <v>17</v>
      </c>
      <c r="E125" s="131" t="n">
        <v>1</v>
      </c>
      <c r="F125" s="132"/>
      <c r="G125" s="132"/>
      <c r="H125" s="133"/>
      <c r="I125" s="134" t="s">
        <v>400</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401</v>
      </c>
      <c r="B126" s="115" t="s">
        <v>402</v>
      </c>
      <c r="C126" s="147" t="s">
        <v>403</v>
      </c>
      <c r="D126" s="117" t="s">
        <v>17</v>
      </c>
      <c r="E126" s="117" t="n">
        <v>0</v>
      </c>
      <c r="F126" s="141" t="n">
        <v>17</v>
      </c>
      <c r="G126" s="141" t="n">
        <v>3</v>
      </c>
      <c r="H126" s="141" t="n">
        <v>19600</v>
      </c>
      <c r="I126" s="125" t="s">
        <v>400</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404</v>
      </c>
      <c r="B127" s="151" t="s">
        <v>405</v>
      </c>
      <c r="C127" s="147" t="s">
        <v>406</v>
      </c>
      <c r="D127" s="117"/>
      <c r="E127" s="117" t="n">
        <v>0</v>
      </c>
      <c r="F127" s="118" t="s">
        <v>48</v>
      </c>
      <c r="G127" s="118" t="s">
        <v>48</v>
      </c>
      <c r="H127" s="141" t="n">
        <v>9675</v>
      </c>
      <c r="I127" s="125" t="s">
        <v>400</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407</v>
      </c>
      <c r="B128" s="151" t="s">
        <v>408</v>
      </c>
      <c r="C128" s="147" t="s">
        <v>409</v>
      </c>
      <c r="D128" s="117"/>
      <c r="E128" s="117" t="n">
        <v>0</v>
      </c>
      <c r="F128" s="118" t="s">
        <v>48</v>
      </c>
      <c r="G128" s="118" t="s">
        <v>48</v>
      </c>
      <c r="H128" s="141" t="n">
        <v>19614</v>
      </c>
      <c r="I128" s="125" t="s">
        <v>400</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410</v>
      </c>
      <c r="B129" s="115" t="s">
        <v>411</v>
      </c>
      <c r="C129" s="147" t="s">
        <v>412</v>
      </c>
      <c r="D129" s="117" t="s">
        <v>17</v>
      </c>
      <c r="E129" s="117" t="n">
        <v>0</v>
      </c>
      <c r="F129" s="141" t="n">
        <v>16</v>
      </c>
      <c r="G129" s="141" t="n">
        <v>3</v>
      </c>
      <c r="H129" s="141" t="n">
        <v>10217</v>
      </c>
      <c r="I129" s="125" t="s">
        <v>400</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50" t="s">
        <v>413</v>
      </c>
      <c r="B130" s="151" t="s">
        <v>414</v>
      </c>
      <c r="C130" s="116" t="s">
        <v>415</v>
      </c>
      <c r="D130" s="117"/>
      <c r="E130" s="117" t="n">
        <v>0</v>
      </c>
      <c r="F130" s="118" t="s">
        <v>48</v>
      </c>
      <c r="G130" s="118" t="s">
        <v>48</v>
      </c>
      <c r="H130" s="118" t="n">
        <v>19737</v>
      </c>
      <c r="I130" s="125" t="s">
        <v>400</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50" t="s">
        <v>416</v>
      </c>
      <c r="B131" s="151" t="s">
        <v>417</v>
      </c>
      <c r="C131" s="116" t="s">
        <v>418</v>
      </c>
      <c r="D131" s="117"/>
      <c r="E131" s="117" t="n">
        <v>0</v>
      </c>
      <c r="F131" s="118" t="s">
        <v>48</v>
      </c>
      <c r="G131" s="118" t="s">
        <v>48</v>
      </c>
      <c r="H131" s="118" t="n">
        <v>19738</v>
      </c>
      <c r="I131" s="125" t="s">
        <v>400</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419</v>
      </c>
      <c r="C132" s="130"/>
      <c r="D132" s="131" t="s">
        <v>17</v>
      </c>
      <c r="E132" s="131" t="n">
        <v>1</v>
      </c>
      <c r="F132" s="132"/>
      <c r="G132" s="132"/>
      <c r="H132" s="156"/>
      <c r="I132" s="134" t="s">
        <v>420</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421</v>
      </c>
      <c r="C133" s="130"/>
      <c r="D133" s="131" t="s">
        <v>17</v>
      </c>
      <c r="E133" s="131" t="n">
        <v>1</v>
      </c>
      <c r="F133" s="132"/>
      <c r="G133" s="132"/>
      <c r="H133" s="156"/>
      <c r="I133" s="134" t="s">
        <v>420</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422</v>
      </c>
      <c r="B134" s="115" t="s">
        <v>423</v>
      </c>
      <c r="C134" s="147" t="s">
        <v>424</v>
      </c>
      <c r="D134" s="117" t="s">
        <v>17</v>
      </c>
      <c r="E134" s="117" t="n">
        <v>0</v>
      </c>
      <c r="F134" s="141" t="n">
        <v>14</v>
      </c>
      <c r="G134" s="141" t="n">
        <v>2</v>
      </c>
      <c r="H134" s="141" t="n">
        <v>10206</v>
      </c>
      <c r="I134" s="125" t="s">
        <v>425</v>
      </c>
      <c r="J134" s="120" t="n">
        <v>4</v>
      </c>
      <c r="K134" s="121" t="n">
        <v>2</v>
      </c>
      <c r="L134" s="126" t="s">
        <v>426</v>
      </c>
      <c r="M134" s="148" t="s">
        <v>427</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50" t="s">
        <v>428</v>
      </c>
      <c r="B135" s="151" t="s">
        <v>429</v>
      </c>
      <c r="C135" s="147" t="s">
        <v>424</v>
      </c>
      <c r="D135" s="117"/>
      <c r="E135" s="117" t="n">
        <v>0</v>
      </c>
      <c r="F135" s="118" t="s">
        <v>48</v>
      </c>
      <c r="G135" s="118" t="s">
        <v>48</v>
      </c>
      <c r="H135" s="141" t="n">
        <v>19515</v>
      </c>
      <c r="I135" s="125" t="s">
        <v>425</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50" t="s">
        <v>430</v>
      </c>
      <c r="B136" s="151" t="s">
        <v>431</v>
      </c>
      <c r="C136" s="116" t="s">
        <v>424</v>
      </c>
      <c r="D136" s="117"/>
      <c r="E136" s="117" t="n">
        <v>0</v>
      </c>
      <c r="F136" s="118" t="s">
        <v>48</v>
      </c>
      <c r="G136" s="118" t="s">
        <v>48</v>
      </c>
      <c r="H136" s="118" t="n">
        <v>19531</v>
      </c>
      <c r="I136" s="125" t="s">
        <v>425</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50" t="s">
        <v>432</v>
      </c>
      <c r="B137" s="151" t="s">
        <v>433</v>
      </c>
      <c r="C137" s="147" t="s">
        <v>434</v>
      </c>
      <c r="D137" s="117"/>
      <c r="E137" s="117" t="n">
        <v>0</v>
      </c>
      <c r="F137" s="118" t="s">
        <v>48</v>
      </c>
      <c r="G137" s="118" t="s">
        <v>48</v>
      </c>
      <c r="H137" s="141" t="n">
        <v>19562</v>
      </c>
      <c r="I137" s="125" t="s">
        <v>425</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50" t="s">
        <v>435</v>
      </c>
      <c r="B138" s="151" t="s">
        <v>436</v>
      </c>
      <c r="C138" s="147" t="s">
        <v>437</v>
      </c>
      <c r="D138" s="117"/>
      <c r="E138" s="117" t="n">
        <v>0</v>
      </c>
      <c r="F138" s="118" t="s">
        <v>48</v>
      </c>
      <c r="G138" s="118" t="s">
        <v>48</v>
      </c>
      <c r="H138" s="141" t="n">
        <v>19563</v>
      </c>
      <c r="I138" s="125" t="s">
        <v>425</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50" t="s">
        <v>438</v>
      </c>
      <c r="B139" s="151" t="s">
        <v>439</v>
      </c>
      <c r="C139" s="116" t="s">
        <v>440</v>
      </c>
      <c r="D139" s="117"/>
      <c r="E139" s="117" t="n">
        <v>0</v>
      </c>
      <c r="F139" s="118" t="s">
        <v>48</v>
      </c>
      <c r="G139" s="118" t="s">
        <v>48</v>
      </c>
      <c r="H139" s="118" t="n">
        <v>19564</v>
      </c>
      <c r="I139" s="125" t="s">
        <v>425</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50" t="s">
        <v>441</v>
      </c>
      <c r="B140" s="151" t="s">
        <v>442</v>
      </c>
      <c r="C140" s="147" t="s">
        <v>443</v>
      </c>
      <c r="D140" s="117"/>
      <c r="E140" s="117" t="n">
        <v>0</v>
      </c>
      <c r="F140" s="118" t="s">
        <v>48</v>
      </c>
      <c r="G140" s="118" t="s">
        <v>48</v>
      </c>
      <c r="H140" s="141" t="n">
        <v>19593</v>
      </c>
      <c r="I140" s="125" t="s">
        <v>425</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444</v>
      </c>
      <c r="B141" s="115" t="s">
        <v>445</v>
      </c>
      <c r="C141" s="147" t="s">
        <v>446</v>
      </c>
      <c r="D141" s="117" t="s">
        <v>17</v>
      </c>
      <c r="E141" s="117" t="n">
        <v>0</v>
      </c>
      <c r="F141" s="141" t="n">
        <v>14</v>
      </c>
      <c r="G141" s="141" t="n">
        <v>2</v>
      </c>
      <c r="H141" s="141" t="n">
        <v>1185</v>
      </c>
      <c r="I141" s="125" t="s">
        <v>425</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447</v>
      </c>
      <c r="B142" s="115" t="s">
        <v>448</v>
      </c>
      <c r="C142" s="147" t="s">
        <v>449</v>
      </c>
      <c r="D142" s="117" t="s">
        <v>17</v>
      </c>
      <c r="E142" s="117" t="n">
        <v>0</v>
      </c>
      <c r="F142" s="141" t="n">
        <v>15</v>
      </c>
      <c r="G142" s="141" t="n">
        <v>2</v>
      </c>
      <c r="H142" s="141" t="n">
        <v>1186</v>
      </c>
      <c r="I142" s="125" t="s">
        <v>425</v>
      </c>
      <c r="J142" s="120" t="n">
        <v>4</v>
      </c>
      <c r="K142" s="121" t="n">
        <v>1</v>
      </c>
      <c r="L142" s="122"/>
      <c r="M142" s="148" t="s">
        <v>450</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50" t="s">
        <v>451</v>
      </c>
      <c r="B143" s="151" t="s">
        <v>452</v>
      </c>
      <c r="C143" s="147" t="s">
        <v>453</v>
      </c>
      <c r="D143" s="117"/>
      <c r="E143" s="117" t="n">
        <v>0</v>
      </c>
      <c r="F143" s="118" t="s">
        <v>48</v>
      </c>
      <c r="G143" s="118" t="s">
        <v>48</v>
      </c>
      <c r="H143" s="141" t="n">
        <v>1182</v>
      </c>
      <c r="I143" s="125" t="s">
        <v>425</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50" t="s">
        <v>454</v>
      </c>
      <c r="B144" s="151" t="s">
        <v>455</v>
      </c>
      <c r="C144" s="147" t="s">
        <v>424</v>
      </c>
      <c r="D144" s="117"/>
      <c r="E144" s="117" t="n">
        <v>0</v>
      </c>
      <c r="F144" s="118" t="s">
        <v>48</v>
      </c>
      <c r="G144" s="118" t="s">
        <v>48</v>
      </c>
      <c r="H144" s="141" t="n">
        <v>1176</v>
      </c>
      <c r="I144" s="125" t="s">
        <v>425</v>
      </c>
      <c r="J144" s="120" t="n">
        <v>4</v>
      </c>
      <c r="K144" s="121" t="n">
        <v>3</v>
      </c>
      <c r="L144" s="126" t="s">
        <v>456</v>
      </c>
      <c r="M144" s="123" t="s">
        <v>457</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50" t="s">
        <v>458</v>
      </c>
      <c r="B145" s="151" t="s">
        <v>459</v>
      </c>
      <c r="C145" s="147" t="s">
        <v>460</v>
      </c>
      <c r="D145" s="117"/>
      <c r="E145" s="117" t="n">
        <v>0</v>
      </c>
      <c r="F145" s="118" t="s">
        <v>48</v>
      </c>
      <c r="G145" s="118" t="s">
        <v>48</v>
      </c>
      <c r="H145" s="141" t="n">
        <v>19624</v>
      </c>
      <c r="I145" s="125" t="s">
        <v>425</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50" t="s">
        <v>461</v>
      </c>
      <c r="B146" s="151" t="s">
        <v>462</v>
      </c>
      <c r="C146" s="147" t="s">
        <v>463</v>
      </c>
      <c r="D146" s="117"/>
      <c r="E146" s="117" t="n">
        <v>0</v>
      </c>
      <c r="F146" s="118" t="s">
        <v>48</v>
      </c>
      <c r="G146" s="118" t="s">
        <v>48</v>
      </c>
      <c r="H146" s="141" t="n">
        <v>19786</v>
      </c>
      <c r="I146" s="125" t="s">
        <v>425</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464</v>
      </c>
      <c r="B147" s="115" t="s">
        <v>465</v>
      </c>
      <c r="C147" s="116" t="s">
        <v>466</v>
      </c>
      <c r="D147" s="117" t="s">
        <v>17</v>
      </c>
      <c r="E147" s="117" t="n">
        <v>0</v>
      </c>
      <c r="F147" s="118" t="n">
        <v>19</v>
      </c>
      <c r="G147" s="118" t="n">
        <v>3</v>
      </c>
      <c r="H147" s="118" t="n">
        <v>19820</v>
      </c>
      <c r="I147" s="125" t="s">
        <v>425</v>
      </c>
      <c r="J147" s="120" t="n">
        <v>4</v>
      </c>
      <c r="K147" s="121" t="n">
        <v>2</v>
      </c>
      <c r="L147" s="126" t="s">
        <v>467</v>
      </c>
      <c r="M147" s="158" t="s">
        <v>468</v>
      </c>
      <c r="N147" s="127"/>
      <c r="O147" s="159" t="s">
        <v>469</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470</v>
      </c>
      <c r="B148" s="151" t="s">
        <v>471</v>
      </c>
      <c r="C148" s="116" t="s">
        <v>472</v>
      </c>
      <c r="D148" s="117"/>
      <c r="E148" s="117" t="n">
        <v>0</v>
      </c>
      <c r="F148" s="118" t="s">
        <v>48</v>
      </c>
      <c r="G148" s="118" t="s">
        <v>48</v>
      </c>
      <c r="H148" s="118" t="n">
        <v>19821</v>
      </c>
      <c r="I148" s="119" t="s">
        <v>425</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473</v>
      </c>
      <c r="B149" s="115" t="s">
        <v>474</v>
      </c>
      <c r="C149" s="147" t="s">
        <v>475</v>
      </c>
      <c r="D149" s="117" t="s">
        <v>17</v>
      </c>
      <c r="E149" s="117" t="n">
        <v>0</v>
      </c>
      <c r="F149" s="141" t="n">
        <v>20</v>
      </c>
      <c r="G149" s="141" t="n">
        <v>3</v>
      </c>
      <c r="H149" s="141" t="n">
        <v>10209</v>
      </c>
      <c r="I149" s="119" t="s">
        <v>425</v>
      </c>
      <c r="J149" s="120" t="n">
        <v>4</v>
      </c>
      <c r="K149" s="121" t="n">
        <v>2</v>
      </c>
      <c r="L149" s="122" t="s">
        <v>476</v>
      </c>
      <c r="M149" s="148" t="s">
        <v>477</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50" t="s">
        <v>478</v>
      </c>
      <c r="B150" s="151" t="s">
        <v>479</v>
      </c>
      <c r="C150" s="116" t="s">
        <v>480</v>
      </c>
      <c r="D150" s="117"/>
      <c r="E150" s="117" t="n">
        <v>0</v>
      </c>
      <c r="F150" s="118" t="s">
        <v>48</v>
      </c>
      <c r="G150" s="118" t="s">
        <v>48</v>
      </c>
      <c r="H150" s="118" t="n">
        <v>19823</v>
      </c>
      <c r="I150" s="125" t="s">
        <v>425</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50" t="s">
        <v>481</v>
      </c>
      <c r="B151" s="151" t="s">
        <v>482</v>
      </c>
      <c r="C151" s="147" t="s">
        <v>483</v>
      </c>
      <c r="D151" s="117"/>
      <c r="E151" s="117" t="n">
        <v>0</v>
      </c>
      <c r="F151" s="118" t="s">
        <v>48</v>
      </c>
      <c r="G151" s="118" t="s">
        <v>48</v>
      </c>
      <c r="H151" s="141" t="n">
        <v>19824</v>
      </c>
      <c r="I151" s="125" t="s">
        <v>425</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50" t="s">
        <v>484</v>
      </c>
      <c r="B152" s="151" t="s">
        <v>485</v>
      </c>
      <c r="C152" s="147" t="s">
        <v>486</v>
      </c>
      <c r="D152" s="117"/>
      <c r="E152" s="117" t="n">
        <v>0</v>
      </c>
      <c r="F152" s="118" t="s">
        <v>48</v>
      </c>
      <c r="G152" s="118" t="s">
        <v>48</v>
      </c>
      <c r="H152" s="141" t="n">
        <v>19825</v>
      </c>
      <c r="I152" s="125" t="s">
        <v>425</v>
      </c>
      <c r="J152" s="120" t="n">
        <v>4</v>
      </c>
      <c r="K152" s="121" t="n">
        <v>2</v>
      </c>
      <c r="L152" s="126" t="s">
        <v>487</v>
      </c>
      <c r="M152" s="123" t="s">
        <v>488</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50" t="s">
        <v>489</v>
      </c>
      <c r="B153" s="151" t="s">
        <v>490</v>
      </c>
      <c r="C153" s="116" t="s">
        <v>123</v>
      </c>
      <c r="D153" s="117"/>
      <c r="E153" s="117" t="n">
        <v>0</v>
      </c>
      <c r="F153" s="118" t="s">
        <v>48</v>
      </c>
      <c r="G153" s="118" t="s">
        <v>48</v>
      </c>
      <c r="H153" s="118" t="n">
        <v>19826</v>
      </c>
      <c r="I153" s="125" t="s">
        <v>425</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50" t="s">
        <v>491</v>
      </c>
      <c r="B154" s="151" t="s">
        <v>492</v>
      </c>
      <c r="C154" s="147" t="s">
        <v>493</v>
      </c>
      <c r="D154" s="117"/>
      <c r="E154" s="117" t="n">
        <v>0</v>
      </c>
      <c r="F154" s="118" t="s">
        <v>48</v>
      </c>
      <c r="G154" s="118" t="s">
        <v>48</v>
      </c>
      <c r="H154" s="141" t="n">
        <v>19827</v>
      </c>
      <c r="I154" s="125" t="s">
        <v>425</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50" t="s">
        <v>494</v>
      </c>
      <c r="B155" s="151" t="s">
        <v>495</v>
      </c>
      <c r="C155" s="116" t="s">
        <v>496</v>
      </c>
      <c r="D155" s="117"/>
      <c r="E155" s="117" t="n">
        <v>0</v>
      </c>
      <c r="F155" s="118" t="s">
        <v>48</v>
      </c>
      <c r="G155" s="118" t="s">
        <v>48</v>
      </c>
      <c r="H155" s="118" t="n">
        <v>29956</v>
      </c>
      <c r="I155" s="125" t="s">
        <v>425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50" t="s">
        <v>497</v>
      </c>
      <c r="B156" s="151" t="s">
        <v>498</v>
      </c>
      <c r="C156" s="147" t="s">
        <v>499</v>
      </c>
      <c r="D156" s="117"/>
      <c r="E156" s="117" t="n">
        <v>0</v>
      </c>
      <c r="F156" s="118" t="s">
        <v>48</v>
      </c>
      <c r="G156" s="118" t="s">
        <v>48</v>
      </c>
      <c r="H156" s="141" t="n">
        <v>19831</v>
      </c>
      <c r="I156" s="125" t="s">
        <v>425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50" t="s">
        <v>500</v>
      </c>
      <c r="B157" s="151" t="s">
        <v>501</v>
      </c>
      <c r="C157" s="147" t="s">
        <v>424</v>
      </c>
      <c r="D157" s="117"/>
      <c r="E157" s="117" t="n">
        <v>0</v>
      </c>
      <c r="F157" s="118" t="s">
        <v>48</v>
      </c>
      <c r="G157" s="118" t="s">
        <v>48</v>
      </c>
      <c r="H157" s="141" t="n">
        <v>34438</v>
      </c>
      <c r="I157" s="125" t="s">
        <v>425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50" t="s">
        <v>502</v>
      </c>
      <c r="B158" s="151" t="s">
        <v>503</v>
      </c>
      <c r="C158" s="147" t="s">
        <v>504</v>
      </c>
      <c r="D158" s="117"/>
      <c r="E158" s="117" t="n">
        <v>0</v>
      </c>
      <c r="F158" s="118" t="s">
        <v>48</v>
      </c>
      <c r="G158" s="118" t="s">
        <v>48</v>
      </c>
      <c r="H158" s="141" t="n">
        <v>34439</v>
      </c>
      <c r="I158" s="125" t="s">
        <v>425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50" t="s">
        <v>505</v>
      </c>
      <c r="B159" s="151" t="s">
        <v>506</v>
      </c>
      <c r="C159" s="116" t="s">
        <v>507</v>
      </c>
      <c r="D159" s="117"/>
      <c r="E159" s="117" t="n">
        <v>0</v>
      </c>
      <c r="F159" s="118" t="s">
        <v>48</v>
      </c>
      <c r="G159" s="118" t="s">
        <v>48</v>
      </c>
      <c r="H159" s="118" t="n">
        <v>1189</v>
      </c>
      <c r="I159" s="125" t="s">
        <v>425</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50" t="s">
        <v>508</v>
      </c>
      <c r="B160" s="151" t="s">
        <v>509</v>
      </c>
      <c r="C160" s="147" t="s">
        <v>510</v>
      </c>
      <c r="D160" s="117"/>
      <c r="E160" s="117" t="n">
        <v>0</v>
      </c>
      <c r="F160" s="118" t="s">
        <v>48</v>
      </c>
      <c r="G160" s="118" t="s">
        <v>48</v>
      </c>
      <c r="H160" s="141" t="n">
        <v>19850</v>
      </c>
      <c r="I160" s="125" t="s">
        <v>425</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50" t="s">
        <v>511</v>
      </c>
      <c r="B161" s="151" t="s">
        <v>512</v>
      </c>
      <c r="C161" s="147" t="s">
        <v>123</v>
      </c>
      <c r="D161" s="117"/>
      <c r="E161" s="117" t="n">
        <v>0</v>
      </c>
      <c r="F161" s="118" t="s">
        <v>48</v>
      </c>
      <c r="G161" s="118" t="s">
        <v>48</v>
      </c>
      <c r="H161" s="141" t="n">
        <v>1192</v>
      </c>
      <c r="I161" s="125" t="s">
        <v>425</v>
      </c>
      <c r="J161" s="120" t="n">
        <v>4</v>
      </c>
      <c r="K161" s="121" t="n">
        <v>3</v>
      </c>
      <c r="L161" s="126" t="s">
        <v>513</v>
      </c>
      <c r="M161" s="123" t="s">
        <v>514</v>
      </c>
      <c r="N161" s="127" t="s">
        <v>515</v>
      </c>
      <c r="O161" s="123" t="s">
        <v>516</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50" t="s">
        <v>517</v>
      </c>
      <c r="B162" s="151" t="s">
        <v>518</v>
      </c>
      <c r="C162" s="147" t="s">
        <v>519</v>
      </c>
      <c r="D162" s="117"/>
      <c r="E162" s="117" t="n">
        <v>0</v>
      </c>
      <c r="F162" s="118" t="s">
        <v>48</v>
      </c>
      <c r="G162" s="118" t="s">
        <v>48</v>
      </c>
      <c r="H162" s="141" t="n">
        <v>31592</v>
      </c>
      <c r="I162" s="125" t="s">
        <v>425</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50" t="s">
        <v>520</v>
      </c>
      <c r="B163" s="151" t="s">
        <v>521</v>
      </c>
      <c r="C163" s="147" t="s">
        <v>123</v>
      </c>
      <c r="D163" s="117"/>
      <c r="E163" s="117" t="n">
        <v>0</v>
      </c>
      <c r="F163" s="118" t="s">
        <v>48</v>
      </c>
      <c r="G163" s="118" t="s">
        <v>48</v>
      </c>
      <c r="H163" s="141" t="n">
        <v>1191</v>
      </c>
      <c r="I163" s="125" t="s">
        <v>425</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522</v>
      </c>
      <c r="B164" s="115" t="s">
        <v>523</v>
      </c>
      <c r="C164" s="147" t="s">
        <v>524</v>
      </c>
      <c r="D164" s="117" t="s">
        <v>17</v>
      </c>
      <c r="E164" s="117" t="n">
        <v>0</v>
      </c>
      <c r="F164" s="141" t="n">
        <v>19</v>
      </c>
      <c r="G164" s="141" t="n">
        <v>2</v>
      </c>
      <c r="H164" s="141" t="n">
        <v>9811</v>
      </c>
      <c r="I164" s="125" t="s">
        <v>425</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525</v>
      </c>
      <c r="B165" s="115" t="s">
        <v>526</v>
      </c>
      <c r="C165" s="116" t="s">
        <v>527</v>
      </c>
      <c r="D165" s="117" t="s">
        <v>17</v>
      </c>
      <c r="E165" s="117" t="n">
        <v>0</v>
      </c>
      <c r="F165" s="118" t="n">
        <v>20</v>
      </c>
      <c r="G165" s="118" t="n">
        <v>3</v>
      </c>
      <c r="H165" s="118" t="n">
        <v>1194</v>
      </c>
      <c r="I165" s="125" t="s">
        <v>425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50" t="s">
        <v>528</v>
      </c>
      <c r="B166" s="151" t="s">
        <v>529</v>
      </c>
      <c r="C166" s="147" t="s">
        <v>466</v>
      </c>
      <c r="D166" s="117"/>
      <c r="E166" s="117" t="n">
        <v>0</v>
      </c>
      <c r="F166" s="118" t="s">
        <v>48</v>
      </c>
      <c r="G166" s="118" t="s">
        <v>48</v>
      </c>
      <c r="H166" s="141" t="n">
        <v>1193</v>
      </c>
      <c r="I166" s="125" t="s">
        <v>425</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50" t="s">
        <v>530</v>
      </c>
      <c r="B167" s="151" t="s">
        <v>531</v>
      </c>
      <c r="C167" s="147" t="s">
        <v>532</v>
      </c>
      <c r="D167" s="117"/>
      <c r="E167" s="117" t="n">
        <v>0</v>
      </c>
      <c r="F167" s="118" t="s">
        <v>48</v>
      </c>
      <c r="G167" s="118" t="s">
        <v>48</v>
      </c>
      <c r="H167" s="141" t="n">
        <v>19854</v>
      </c>
      <c r="I167" s="125" t="s">
        <v>425</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50" t="s">
        <v>533</v>
      </c>
      <c r="B168" s="151" t="s">
        <v>534</v>
      </c>
      <c r="C168" s="147" t="s">
        <v>472</v>
      </c>
      <c r="D168" s="117"/>
      <c r="E168" s="117" t="n">
        <v>0</v>
      </c>
      <c r="F168" s="118" t="s">
        <v>48</v>
      </c>
      <c r="G168" s="118" t="s">
        <v>48</v>
      </c>
      <c r="H168" s="141" t="n">
        <v>31569</v>
      </c>
      <c r="I168" s="125" t="s">
        <v>425</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535</v>
      </c>
      <c r="B169" s="115" t="s">
        <v>536</v>
      </c>
      <c r="C169" s="147" t="s">
        <v>537</v>
      </c>
      <c r="D169" s="117" t="s">
        <v>17</v>
      </c>
      <c r="E169" s="117" t="n">
        <v>0</v>
      </c>
      <c r="F169" s="141" t="n">
        <v>20</v>
      </c>
      <c r="G169" s="141" t="n">
        <v>3</v>
      </c>
      <c r="H169" s="141" t="n">
        <v>1180</v>
      </c>
      <c r="I169" s="125" t="s">
        <v>425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538</v>
      </c>
      <c r="B170" s="115" t="s">
        <v>539</v>
      </c>
      <c r="C170" s="147" t="s">
        <v>540</v>
      </c>
      <c r="D170" s="117" t="s">
        <v>17</v>
      </c>
      <c r="E170" s="117" t="n">
        <v>0</v>
      </c>
      <c r="F170" s="141" t="n">
        <v>20</v>
      </c>
      <c r="G170" s="141" t="n">
        <v>3</v>
      </c>
      <c r="H170" s="141" t="n">
        <v>19883</v>
      </c>
      <c r="I170" s="125" t="s">
        <v>425</v>
      </c>
      <c r="J170" s="120" t="n">
        <v>4</v>
      </c>
      <c r="K170" s="121" t="n">
        <v>2</v>
      </c>
      <c r="L170" s="126" t="s">
        <v>541</v>
      </c>
      <c r="M170" s="123" t="s">
        <v>542</v>
      </c>
      <c r="N170" s="127"/>
      <c r="O170" s="148" t="s">
        <v>543</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50" t="s">
        <v>544</v>
      </c>
      <c r="B171" s="151" t="s">
        <v>545</v>
      </c>
      <c r="C171" s="147" t="s">
        <v>546</v>
      </c>
      <c r="D171" s="117"/>
      <c r="E171" s="117" t="n">
        <v>0</v>
      </c>
      <c r="F171" s="118" t="s">
        <v>48</v>
      </c>
      <c r="G171" s="118" t="s">
        <v>48</v>
      </c>
      <c r="H171" s="141" t="n">
        <v>1179</v>
      </c>
      <c r="I171" s="125" t="s">
        <v>425</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50" t="s">
        <v>547</v>
      </c>
      <c r="B172" s="151" t="s">
        <v>548</v>
      </c>
      <c r="C172" s="147" t="s">
        <v>549</v>
      </c>
      <c r="D172" s="117"/>
      <c r="E172" s="117" t="n">
        <v>0</v>
      </c>
      <c r="F172" s="118" t="s">
        <v>48</v>
      </c>
      <c r="G172" s="118" t="s">
        <v>48</v>
      </c>
      <c r="H172" s="141" t="n">
        <v>1197</v>
      </c>
      <c r="I172" s="125" t="s">
        <v>425</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50" t="s">
        <v>550</v>
      </c>
      <c r="B173" s="151" t="s">
        <v>551</v>
      </c>
      <c r="C173" s="116" t="s">
        <v>552</v>
      </c>
      <c r="D173" s="117"/>
      <c r="E173" s="117" t="n">
        <v>0</v>
      </c>
      <c r="F173" s="118" t="s">
        <v>48</v>
      </c>
      <c r="G173" s="118" t="s">
        <v>48</v>
      </c>
      <c r="H173" s="118" t="n">
        <v>1198</v>
      </c>
      <c r="I173" s="125" t="s">
        <v>425</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50" t="s">
        <v>553</v>
      </c>
      <c r="B174" s="151" t="s">
        <v>554</v>
      </c>
      <c r="C174" s="147" t="s">
        <v>555</v>
      </c>
      <c r="D174" s="117"/>
      <c r="E174" s="117" t="n">
        <v>0</v>
      </c>
      <c r="F174" s="118" t="s">
        <v>48</v>
      </c>
      <c r="G174" s="118" t="s">
        <v>48</v>
      </c>
      <c r="H174" s="141" t="n">
        <v>1200</v>
      </c>
      <c r="I174" s="125" t="s">
        <v>425</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50" t="s">
        <v>556</v>
      </c>
      <c r="B175" s="151" t="s">
        <v>557</v>
      </c>
      <c r="C175" s="116" t="s">
        <v>440</v>
      </c>
      <c r="D175" s="117"/>
      <c r="E175" s="117" t="n">
        <v>0</v>
      </c>
      <c r="F175" s="118" t="s">
        <v>48</v>
      </c>
      <c r="G175" s="118" t="s">
        <v>48</v>
      </c>
      <c r="H175" s="118" t="n">
        <v>1196</v>
      </c>
      <c r="I175" s="125" t="s">
        <v>425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50" t="s">
        <v>558</v>
      </c>
      <c r="B176" s="151" t="s">
        <v>559</v>
      </c>
      <c r="C176" s="147" t="s">
        <v>424</v>
      </c>
      <c r="D176" s="117"/>
      <c r="E176" s="117" t="n">
        <v>0</v>
      </c>
      <c r="F176" s="118" t="s">
        <v>48</v>
      </c>
      <c r="G176" s="118" t="s">
        <v>48</v>
      </c>
      <c r="H176" s="141" t="n">
        <v>19914</v>
      </c>
      <c r="I176" s="125" t="s">
        <v>425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50" t="s">
        <v>560</v>
      </c>
      <c r="B177" s="151" t="s">
        <v>561</v>
      </c>
      <c r="C177" s="116" t="s">
        <v>466</v>
      </c>
      <c r="D177" s="117"/>
      <c r="E177" s="117" t="n">
        <v>0</v>
      </c>
      <c r="F177" s="118" t="s">
        <v>48</v>
      </c>
      <c r="G177" s="118" t="s">
        <v>48</v>
      </c>
      <c r="H177" s="118" t="n">
        <v>19915</v>
      </c>
      <c r="I177" s="125" t="s">
        <v>425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50" t="s">
        <v>562</v>
      </c>
      <c r="B178" s="151" t="s">
        <v>563</v>
      </c>
      <c r="C178" s="116" t="s">
        <v>564</v>
      </c>
      <c r="D178" s="117"/>
      <c r="E178" s="117" t="n">
        <v>0</v>
      </c>
      <c r="F178" s="118" t="s">
        <v>48</v>
      </c>
      <c r="G178" s="118" t="s">
        <v>48</v>
      </c>
      <c r="H178" s="118" t="n">
        <v>19932</v>
      </c>
      <c r="I178" s="125" t="s">
        <v>425</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565</v>
      </c>
      <c r="B179" s="115" t="s">
        <v>566</v>
      </c>
      <c r="C179" s="116" t="s">
        <v>123</v>
      </c>
      <c r="D179" s="117" t="s">
        <v>17</v>
      </c>
      <c r="E179" s="117" t="n">
        <v>0</v>
      </c>
      <c r="F179" s="118" t="n">
        <v>12</v>
      </c>
      <c r="G179" s="118" t="n">
        <v>2</v>
      </c>
      <c r="H179" s="118" t="n">
        <v>9788</v>
      </c>
      <c r="I179" s="125" t="s">
        <v>425</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50" t="s">
        <v>567</v>
      </c>
      <c r="B180" s="151" t="s">
        <v>568</v>
      </c>
      <c r="C180" s="116" t="s">
        <v>569</v>
      </c>
      <c r="D180" s="117"/>
      <c r="E180" s="117" t="n">
        <v>0</v>
      </c>
      <c r="F180" s="118" t="s">
        <v>48</v>
      </c>
      <c r="G180" s="118" t="s">
        <v>48</v>
      </c>
      <c r="H180" s="118" t="n">
        <v>1205</v>
      </c>
      <c r="I180" s="125" t="s">
        <v>425</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50" t="s">
        <v>570</v>
      </c>
      <c r="B181" s="151" t="s">
        <v>571</v>
      </c>
      <c r="C181" s="116" t="s">
        <v>123</v>
      </c>
      <c r="D181" s="117"/>
      <c r="E181" s="117" t="n">
        <v>0</v>
      </c>
      <c r="F181" s="118" t="s">
        <v>48</v>
      </c>
      <c r="G181" s="118" t="s">
        <v>48</v>
      </c>
      <c r="H181" s="118" t="n">
        <v>1204</v>
      </c>
      <c r="I181" s="125" t="s">
        <v>425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50" t="s">
        <v>572</v>
      </c>
      <c r="B182" s="151" t="s">
        <v>573</v>
      </c>
      <c r="C182" s="116" t="s">
        <v>574</v>
      </c>
      <c r="D182" s="117"/>
      <c r="E182" s="117" t="n">
        <v>0</v>
      </c>
      <c r="F182" s="118" t="s">
        <v>48</v>
      </c>
      <c r="G182" s="118" t="s">
        <v>48</v>
      </c>
      <c r="H182" s="118" t="n">
        <v>19962</v>
      </c>
      <c r="I182" s="125" t="s">
        <v>425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575</v>
      </c>
      <c r="B183" s="115" t="s">
        <v>576</v>
      </c>
      <c r="C183" s="116" t="s">
        <v>577</v>
      </c>
      <c r="D183" s="117" t="s">
        <v>17</v>
      </c>
      <c r="E183" s="117" t="n">
        <v>0</v>
      </c>
      <c r="F183" s="118" t="n">
        <v>15</v>
      </c>
      <c r="G183" s="118" t="n">
        <v>2</v>
      </c>
      <c r="H183" s="118" t="n">
        <v>1173</v>
      </c>
      <c r="I183" s="125" t="s">
        <v>425</v>
      </c>
      <c r="J183" s="120" t="n">
        <v>4</v>
      </c>
      <c r="K183" s="121" t="n">
        <v>2</v>
      </c>
      <c r="L183" s="126" t="s">
        <v>578</v>
      </c>
      <c r="M183" s="148" t="s">
        <v>579</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580</v>
      </c>
      <c r="B184" s="115" t="s">
        <v>581</v>
      </c>
      <c r="C184" s="116" t="s">
        <v>582</v>
      </c>
      <c r="D184" s="117" t="s">
        <v>17</v>
      </c>
      <c r="E184" s="117" t="n">
        <v>0</v>
      </c>
      <c r="F184" s="118" t="n">
        <v>15</v>
      </c>
      <c r="G184" s="118" t="n">
        <v>2</v>
      </c>
      <c r="H184" s="118" t="n">
        <v>10205</v>
      </c>
      <c r="I184" s="125" t="s">
        <v>425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50" t="s">
        <v>583</v>
      </c>
      <c r="B185" s="151" t="s">
        <v>584</v>
      </c>
      <c r="C185" s="116" t="s">
        <v>546</v>
      </c>
      <c r="D185" s="117"/>
      <c r="E185" s="117" t="n">
        <v>0</v>
      </c>
      <c r="F185" s="118" t="s">
        <v>48</v>
      </c>
      <c r="G185" s="118" t="s">
        <v>48</v>
      </c>
      <c r="H185" s="118" t="n">
        <v>1172</v>
      </c>
      <c r="I185" s="125" t="s">
        <v>425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585</v>
      </c>
      <c r="B186" s="115" t="s">
        <v>586</v>
      </c>
      <c r="C186" s="116" t="s">
        <v>123</v>
      </c>
      <c r="D186" s="117" t="s">
        <v>17</v>
      </c>
      <c r="E186" s="117" t="n">
        <v>0</v>
      </c>
      <c r="F186" s="118" t="n">
        <v>8</v>
      </c>
      <c r="G186" s="118" t="n">
        <v>3</v>
      </c>
      <c r="H186" s="118" t="n">
        <v>1210</v>
      </c>
      <c r="I186" s="125" t="s">
        <v>425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50" t="s">
        <v>587</v>
      </c>
      <c r="B187" s="151" t="s">
        <v>588</v>
      </c>
      <c r="C187" s="116" t="s">
        <v>589</v>
      </c>
      <c r="D187" s="117"/>
      <c r="E187" s="117" t="n">
        <v>0</v>
      </c>
      <c r="F187" s="118" t="s">
        <v>48</v>
      </c>
      <c r="G187" s="118" t="s">
        <v>48</v>
      </c>
      <c r="H187" s="118" t="n">
        <v>19998</v>
      </c>
      <c r="I187" s="125" t="s">
        <v>425</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50" t="s">
        <v>590</v>
      </c>
      <c r="B188" s="151" t="s">
        <v>591</v>
      </c>
      <c r="C188" s="116" t="s">
        <v>592</v>
      </c>
      <c r="D188" s="117"/>
      <c r="E188" s="117" t="n">
        <v>0</v>
      </c>
      <c r="F188" s="118" t="s">
        <v>48</v>
      </c>
      <c r="G188" s="118" t="s">
        <v>48</v>
      </c>
      <c r="H188" s="118" t="n">
        <v>19999</v>
      </c>
      <c r="I188" s="125" t="s">
        <v>425</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50" t="s">
        <v>593</v>
      </c>
      <c r="B189" s="151" t="s">
        <v>594</v>
      </c>
      <c r="C189" s="116" t="s">
        <v>123</v>
      </c>
      <c r="D189" s="117"/>
      <c r="E189" s="117" t="n">
        <v>0</v>
      </c>
      <c r="F189" s="118" t="s">
        <v>48</v>
      </c>
      <c r="G189" s="118" t="s">
        <v>48</v>
      </c>
      <c r="H189" s="118" t="n">
        <v>1209</v>
      </c>
      <c r="I189" s="125" t="s">
        <v>425</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50" t="s">
        <v>595</v>
      </c>
      <c r="B190" s="151" t="s">
        <v>596</v>
      </c>
      <c r="C190" s="116" t="s">
        <v>552</v>
      </c>
      <c r="D190" s="117"/>
      <c r="E190" s="117" t="n">
        <v>0</v>
      </c>
      <c r="F190" s="118" t="s">
        <v>48</v>
      </c>
      <c r="G190" s="118" t="s">
        <v>48</v>
      </c>
      <c r="H190" s="118" t="n">
        <v>20000</v>
      </c>
      <c r="I190" s="125" t="s">
        <v>425</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50" t="s">
        <v>597</v>
      </c>
      <c r="B191" s="151" t="s">
        <v>598</v>
      </c>
      <c r="C191" s="116" t="s">
        <v>424</v>
      </c>
      <c r="D191" s="117"/>
      <c r="E191" s="117" t="n">
        <v>0</v>
      </c>
      <c r="F191" s="118" t="s">
        <v>48</v>
      </c>
      <c r="G191" s="118" t="s">
        <v>48</v>
      </c>
      <c r="H191" s="118" t="n">
        <v>20015</v>
      </c>
      <c r="I191" s="125" t="s">
        <v>425</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50" t="s">
        <v>599</v>
      </c>
      <c r="B192" s="151" t="s">
        <v>600</v>
      </c>
      <c r="C192" s="116" t="s">
        <v>601</v>
      </c>
      <c r="D192" s="117"/>
      <c r="E192" s="117" t="n">
        <v>0</v>
      </c>
      <c r="F192" s="118" t="s">
        <v>48</v>
      </c>
      <c r="G192" s="118" t="s">
        <v>48</v>
      </c>
      <c r="H192" s="118" t="n">
        <v>19673</v>
      </c>
      <c r="I192" s="125" t="s">
        <v>425</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50" t="s">
        <v>602</v>
      </c>
      <c r="B193" s="151" t="s">
        <v>603</v>
      </c>
      <c r="C193" s="116" t="s">
        <v>604</v>
      </c>
      <c r="D193" s="117"/>
      <c r="E193" s="117" t="n">
        <v>0</v>
      </c>
      <c r="F193" s="118" t="s">
        <v>48</v>
      </c>
      <c r="G193" s="118" t="s">
        <v>48</v>
      </c>
      <c r="H193" s="118" t="n">
        <v>19674</v>
      </c>
      <c r="I193" s="125" t="s">
        <v>425</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605</v>
      </c>
      <c r="B194" s="115" t="s">
        <v>606</v>
      </c>
      <c r="C194" s="116" t="s">
        <v>607</v>
      </c>
      <c r="D194" s="117" t="s">
        <v>17</v>
      </c>
      <c r="E194" s="117" t="n">
        <v>0</v>
      </c>
      <c r="F194" s="118" t="n">
        <v>20</v>
      </c>
      <c r="G194" s="118" t="n">
        <v>3</v>
      </c>
      <c r="H194" s="118" t="n">
        <v>10208</v>
      </c>
      <c r="I194" s="125" t="s">
        <v>425</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50" t="s">
        <v>608</v>
      </c>
      <c r="B195" s="151" t="s">
        <v>609</v>
      </c>
      <c r="C195" s="116" t="s">
        <v>610</v>
      </c>
      <c r="D195" s="117"/>
      <c r="E195" s="117" t="n">
        <v>0</v>
      </c>
      <c r="F195" s="118" t="s">
        <v>48</v>
      </c>
      <c r="G195" s="118" t="s">
        <v>48</v>
      </c>
      <c r="H195" s="118" t="n">
        <v>1212</v>
      </c>
      <c r="I195" s="125" t="s">
        <v>425</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50" t="s">
        <v>611</v>
      </c>
      <c r="B196" s="151" t="s">
        <v>612</v>
      </c>
      <c r="C196" s="116" t="s">
        <v>613</v>
      </c>
      <c r="D196" s="117"/>
      <c r="E196" s="117" t="n">
        <v>0</v>
      </c>
      <c r="F196" s="118" t="s">
        <v>48</v>
      </c>
      <c r="G196" s="118" t="s">
        <v>48</v>
      </c>
      <c r="H196" s="118" t="n">
        <v>19675</v>
      </c>
      <c r="I196" s="125" t="s">
        <v>425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50" t="s">
        <v>614</v>
      </c>
      <c r="B197" s="151" t="s">
        <v>615</v>
      </c>
      <c r="C197" s="116" t="s">
        <v>616</v>
      </c>
      <c r="D197" s="117"/>
      <c r="E197" s="117" t="n">
        <v>0</v>
      </c>
      <c r="F197" s="118" t="s">
        <v>48</v>
      </c>
      <c r="G197" s="118" t="s">
        <v>48</v>
      </c>
      <c r="H197" s="118" t="n">
        <v>19676</v>
      </c>
      <c r="I197" s="125" t="s">
        <v>425</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617</v>
      </c>
      <c r="B198" s="115" t="s">
        <v>618</v>
      </c>
      <c r="C198" s="116" t="s">
        <v>424</v>
      </c>
      <c r="D198" s="117" t="s">
        <v>17</v>
      </c>
      <c r="E198" s="117" t="n">
        <v>0</v>
      </c>
      <c r="F198" s="118" t="n">
        <v>17</v>
      </c>
      <c r="G198" s="118" t="n">
        <v>3</v>
      </c>
      <c r="H198" s="118" t="n">
        <v>1213</v>
      </c>
      <c r="I198" s="125" t="s">
        <v>425</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50" t="s">
        <v>619</v>
      </c>
      <c r="B199" s="151" t="s">
        <v>620</v>
      </c>
      <c r="C199" s="116" t="s">
        <v>527</v>
      </c>
      <c r="D199" s="117"/>
      <c r="E199" s="117" t="n">
        <v>0</v>
      </c>
      <c r="F199" s="118" t="s">
        <v>48</v>
      </c>
      <c r="G199" s="118" t="s">
        <v>48</v>
      </c>
      <c r="H199" s="118" t="n">
        <v>1216</v>
      </c>
      <c r="I199" s="125" t="s">
        <v>425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621</v>
      </c>
      <c r="C200" s="130"/>
      <c r="D200" s="131" t="s">
        <v>17</v>
      </c>
      <c r="E200" s="131" t="n">
        <v>1</v>
      </c>
      <c r="F200" s="163"/>
      <c r="G200" s="163"/>
      <c r="H200" s="164"/>
      <c r="I200" s="134" t="s">
        <v>420</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50" t="s">
        <v>622</v>
      </c>
      <c r="B201" s="151" t="s">
        <v>623</v>
      </c>
      <c r="C201" s="147" t="s">
        <v>624</v>
      </c>
      <c r="D201" s="117"/>
      <c r="E201" s="117" t="n">
        <v>0</v>
      </c>
      <c r="F201" s="118" t="s">
        <v>48</v>
      </c>
      <c r="G201" s="118" t="s">
        <v>48</v>
      </c>
      <c r="H201" s="141" t="n">
        <v>19760</v>
      </c>
      <c r="I201" s="125" t="s">
        <v>625</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50" t="s">
        <v>626</v>
      </c>
      <c r="B202" s="151" t="s">
        <v>627</v>
      </c>
      <c r="C202" s="147" t="s">
        <v>628</v>
      </c>
      <c r="D202" s="117"/>
      <c r="E202" s="117" t="n">
        <v>0</v>
      </c>
      <c r="F202" s="118" t="s">
        <v>48</v>
      </c>
      <c r="G202" s="118" t="s">
        <v>48</v>
      </c>
      <c r="H202" s="141" t="n">
        <v>1222</v>
      </c>
      <c r="I202" s="125" t="s">
        <v>625</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50" t="s">
        <v>629</v>
      </c>
      <c r="B203" s="151" t="s">
        <v>630</v>
      </c>
      <c r="C203" s="147" t="s">
        <v>631</v>
      </c>
      <c r="D203" s="117"/>
      <c r="E203" s="117" t="n">
        <v>0</v>
      </c>
      <c r="F203" s="118" t="s">
        <v>48</v>
      </c>
      <c r="G203" s="118" t="s">
        <v>48</v>
      </c>
      <c r="H203" s="141" t="n">
        <v>29913</v>
      </c>
      <c r="I203" s="119" t="s">
        <v>625</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50" t="s">
        <v>632</v>
      </c>
      <c r="B204" s="151" t="s">
        <v>633</v>
      </c>
      <c r="C204" s="116" t="s">
        <v>634</v>
      </c>
      <c r="D204" s="117"/>
      <c r="E204" s="117" t="n">
        <v>0</v>
      </c>
      <c r="F204" s="118" t="s">
        <v>48</v>
      </c>
      <c r="G204" s="118" t="s">
        <v>48</v>
      </c>
      <c r="H204" s="118" t="n">
        <v>29912</v>
      </c>
      <c r="I204" s="125" t="s">
        <v>625</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50" t="s">
        <v>635</v>
      </c>
      <c r="B205" s="151" t="s">
        <v>636</v>
      </c>
      <c r="C205" s="147" t="s">
        <v>637</v>
      </c>
      <c r="D205" s="117"/>
      <c r="E205" s="117" t="n">
        <v>0</v>
      </c>
      <c r="F205" s="118" t="s">
        <v>48</v>
      </c>
      <c r="G205" s="118" t="s">
        <v>48</v>
      </c>
      <c r="H205" s="141" t="n">
        <v>1358</v>
      </c>
      <c r="I205" s="119" t="s">
        <v>625</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50" t="s">
        <v>638</v>
      </c>
      <c r="B206" s="151" t="s">
        <v>639</v>
      </c>
      <c r="C206" s="147" t="s">
        <v>640</v>
      </c>
      <c r="D206" s="117"/>
      <c r="E206" s="117" t="n">
        <v>0</v>
      </c>
      <c r="F206" s="118" t="s">
        <v>48</v>
      </c>
      <c r="G206" s="118" t="s">
        <v>48</v>
      </c>
      <c r="H206" s="141" t="n">
        <v>19521</v>
      </c>
      <c r="I206" s="125" t="s">
        <v>625</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50" t="s">
        <v>641</v>
      </c>
      <c r="B207" s="151" t="s">
        <v>642</v>
      </c>
      <c r="C207" s="116" t="s">
        <v>643</v>
      </c>
      <c r="D207" s="117"/>
      <c r="E207" s="117" t="n">
        <v>0</v>
      </c>
      <c r="F207" s="118" t="s">
        <v>48</v>
      </c>
      <c r="G207" s="118" t="s">
        <v>48</v>
      </c>
      <c r="H207" s="118" t="n">
        <v>1271</v>
      </c>
      <c r="I207" s="125" t="s">
        <v>625</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644</v>
      </c>
      <c r="B208" s="115" t="s">
        <v>645</v>
      </c>
      <c r="C208" s="147" t="s">
        <v>646</v>
      </c>
      <c r="D208" s="117" t="s">
        <v>17</v>
      </c>
      <c r="E208" s="117" t="n">
        <v>0</v>
      </c>
      <c r="F208" s="141" t="n">
        <v>15</v>
      </c>
      <c r="G208" s="141" t="n">
        <v>2</v>
      </c>
      <c r="H208" s="141" t="n">
        <v>1260</v>
      </c>
      <c r="I208" s="125" t="s">
        <v>625</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50" t="s">
        <v>647</v>
      </c>
      <c r="B209" s="151" t="s">
        <v>648</v>
      </c>
      <c r="C209" s="147" t="s">
        <v>624</v>
      </c>
      <c r="D209" s="117"/>
      <c r="E209" s="117" t="n">
        <v>0</v>
      </c>
      <c r="F209" s="118" t="s">
        <v>48</v>
      </c>
      <c r="G209" s="118" t="s">
        <v>48</v>
      </c>
      <c r="H209" s="141" t="n">
        <v>1261</v>
      </c>
      <c r="I209" s="125" t="s">
        <v>625</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50" t="s">
        <v>649</v>
      </c>
      <c r="B210" s="151" t="s">
        <v>650</v>
      </c>
      <c r="C210" s="116" t="s">
        <v>628</v>
      </c>
      <c r="D210" s="117"/>
      <c r="E210" s="117" t="n">
        <v>0</v>
      </c>
      <c r="F210" s="118" t="s">
        <v>48</v>
      </c>
      <c r="G210" s="118" t="s">
        <v>48</v>
      </c>
      <c r="H210" s="118" t="n">
        <v>1258</v>
      </c>
      <c r="I210" s="125" t="s">
        <v>625</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50" t="s">
        <v>651</v>
      </c>
      <c r="B211" s="151" t="s">
        <v>652</v>
      </c>
      <c r="C211" s="147" t="s">
        <v>653</v>
      </c>
      <c r="D211" s="117"/>
      <c r="E211" s="117" t="n">
        <v>0</v>
      </c>
      <c r="F211" s="118" t="s">
        <v>48</v>
      </c>
      <c r="G211" s="118" t="s">
        <v>48</v>
      </c>
      <c r="H211" s="141" t="n">
        <v>19536</v>
      </c>
      <c r="I211" s="125" t="s">
        <v>625</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50" t="s">
        <v>654</v>
      </c>
      <c r="B212" s="151" t="s">
        <v>655</v>
      </c>
      <c r="C212" s="147" t="s">
        <v>656</v>
      </c>
      <c r="D212" s="117"/>
      <c r="E212" s="117" t="n">
        <v>0</v>
      </c>
      <c r="F212" s="118" t="s">
        <v>48</v>
      </c>
      <c r="G212" s="118" t="s">
        <v>48</v>
      </c>
      <c r="H212" s="141" t="n">
        <v>19537</v>
      </c>
      <c r="I212" s="125" t="s">
        <v>625</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50" t="s">
        <v>657</v>
      </c>
      <c r="B213" s="151" t="s">
        <v>658</v>
      </c>
      <c r="C213" s="147" t="s">
        <v>656</v>
      </c>
      <c r="D213" s="117"/>
      <c r="E213" s="117" t="n">
        <v>0</v>
      </c>
      <c r="F213" s="118" t="s">
        <v>48</v>
      </c>
      <c r="G213" s="118" t="s">
        <v>48</v>
      </c>
      <c r="H213" s="141" t="n">
        <v>31522</v>
      </c>
      <c r="I213" s="119" t="s">
        <v>625</v>
      </c>
      <c r="J213" s="120" t="n">
        <v>5</v>
      </c>
      <c r="K213" s="121" t="n">
        <v>3</v>
      </c>
      <c r="L213" s="122" t="s">
        <v>659</v>
      </c>
      <c r="M213" s="123" t="s">
        <v>660</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50" t="s">
        <v>661</v>
      </c>
      <c r="B214" s="151" t="s">
        <v>662</v>
      </c>
      <c r="C214" s="116" t="s">
        <v>663</v>
      </c>
      <c r="D214" s="117"/>
      <c r="E214" s="117" t="n">
        <v>0</v>
      </c>
      <c r="F214" s="118" t="s">
        <v>48</v>
      </c>
      <c r="G214" s="118" t="s">
        <v>48</v>
      </c>
      <c r="H214" s="118" t="n">
        <v>19539</v>
      </c>
      <c r="I214" s="125" t="s">
        <v>625</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50" t="s">
        <v>664</v>
      </c>
      <c r="B215" s="151" t="s">
        <v>665</v>
      </c>
      <c r="C215" s="147" t="s">
        <v>666</v>
      </c>
      <c r="D215" s="117"/>
      <c r="E215" s="117" t="n">
        <v>0</v>
      </c>
      <c r="F215" s="118" t="s">
        <v>48</v>
      </c>
      <c r="G215" s="118" t="s">
        <v>48</v>
      </c>
      <c r="H215" s="141" t="n">
        <v>19540</v>
      </c>
      <c r="I215" s="125" t="s">
        <v>625</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50" t="s">
        <v>667</v>
      </c>
      <c r="B216" s="151" t="s">
        <v>668</v>
      </c>
      <c r="C216" s="147" t="s">
        <v>669</v>
      </c>
      <c r="D216" s="117"/>
      <c r="E216" s="117" t="n">
        <v>0</v>
      </c>
      <c r="F216" s="118" t="s">
        <v>48</v>
      </c>
      <c r="G216" s="118" t="s">
        <v>48</v>
      </c>
      <c r="H216" s="141" t="n">
        <v>1274</v>
      </c>
      <c r="I216" s="125" t="s">
        <v>625</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50" t="s">
        <v>670</v>
      </c>
      <c r="B217" s="151" t="s">
        <v>671</v>
      </c>
      <c r="C217" s="147" t="s">
        <v>396</v>
      </c>
      <c r="D217" s="117"/>
      <c r="E217" s="117" t="n">
        <v>0</v>
      </c>
      <c r="F217" s="118" t="s">
        <v>48</v>
      </c>
      <c r="G217" s="118" t="s">
        <v>48</v>
      </c>
      <c r="H217" s="141" t="n">
        <v>19541</v>
      </c>
      <c r="I217" s="119" t="s">
        <v>625</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50" t="s">
        <v>672</v>
      </c>
      <c r="B218" s="151" t="s">
        <v>673</v>
      </c>
      <c r="C218" s="147" t="s">
        <v>656</v>
      </c>
      <c r="D218" s="117"/>
      <c r="E218" s="117" t="n">
        <v>0</v>
      </c>
      <c r="F218" s="118" t="s">
        <v>48</v>
      </c>
      <c r="G218" s="118" t="s">
        <v>48</v>
      </c>
      <c r="H218" s="141" t="n">
        <v>1272</v>
      </c>
      <c r="I218" s="119" t="s">
        <v>625</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50" t="s">
        <v>674</v>
      </c>
      <c r="B219" s="151" t="s">
        <v>675</v>
      </c>
      <c r="C219" s="147" t="s">
        <v>676</v>
      </c>
      <c r="D219" s="117"/>
      <c r="E219" s="117" t="n">
        <v>0</v>
      </c>
      <c r="F219" s="118" t="s">
        <v>48</v>
      </c>
      <c r="G219" s="118" t="s">
        <v>48</v>
      </c>
      <c r="H219" s="141" t="n">
        <v>19542</v>
      </c>
      <c r="I219" s="125" t="s">
        <v>625</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50" t="s">
        <v>677</v>
      </c>
      <c r="B220" s="151" t="s">
        <v>678</v>
      </c>
      <c r="C220" s="147" t="s">
        <v>679</v>
      </c>
      <c r="D220" s="117"/>
      <c r="E220" s="117" t="n">
        <v>0</v>
      </c>
      <c r="F220" s="118" t="s">
        <v>48</v>
      </c>
      <c r="G220" s="118" t="s">
        <v>48</v>
      </c>
      <c r="H220" s="141" t="n">
        <v>19543</v>
      </c>
      <c r="I220" s="125" t="s">
        <v>625</v>
      </c>
      <c r="J220" s="120" t="n">
        <v>5</v>
      </c>
      <c r="K220" s="121" t="n">
        <v>3</v>
      </c>
      <c r="L220" s="126" t="s">
        <v>680</v>
      </c>
      <c r="M220" s="123" t="s">
        <v>681</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50" t="s">
        <v>682</v>
      </c>
      <c r="B221" s="151" t="s">
        <v>683</v>
      </c>
      <c r="C221" s="147" t="s">
        <v>684</v>
      </c>
      <c r="D221" s="117"/>
      <c r="E221" s="117" t="n">
        <v>0</v>
      </c>
      <c r="F221" s="118" t="s">
        <v>48</v>
      </c>
      <c r="G221" s="118" t="s">
        <v>48</v>
      </c>
      <c r="H221" s="141" t="n">
        <v>1225</v>
      </c>
      <c r="I221" s="125" t="s">
        <v>625</v>
      </c>
      <c r="J221" s="120" t="n">
        <v>5</v>
      </c>
      <c r="K221" s="121" t="n">
        <v>3</v>
      </c>
      <c r="L221" s="126" t="s">
        <v>685</v>
      </c>
      <c r="M221" s="123" t="s">
        <v>686</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50" t="s">
        <v>687</v>
      </c>
      <c r="B222" s="151" t="s">
        <v>688</v>
      </c>
      <c r="C222" s="147" t="s">
        <v>689</v>
      </c>
      <c r="D222" s="117"/>
      <c r="E222" s="117" t="n">
        <v>0</v>
      </c>
      <c r="F222" s="118" t="s">
        <v>48</v>
      </c>
      <c r="G222" s="118" t="s">
        <v>48</v>
      </c>
      <c r="H222" s="141" t="n">
        <v>1226</v>
      </c>
      <c r="I222" s="125" t="s">
        <v>625</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50" t="s">
        <v>690</v>
      </c>
      <c r="B223" s="151" t="s">
        <v>691</v>
      </c>
      <c r="C223" s="147" t="s">
        <v>692</v>
      </c>
      <c r="D223" s="117"/>
      <c r="E223" s="117" t="n">
        <v>0</v>
      </c>
      <c r="F223" s="118" t="s">
        <v>48</v>
      </c>
      <c r="G223" s="118" t="s">
        <v>48</v>
      </c>
      <c r="H223" s="141" t="n">
        <v>1224</v>
      </c>
      <c r="I223" s="125" t="s">
        <v>625</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50" t="s">
        <v>693</v>
      </c>
      <c r="B224" s="151" t="s">
        <v>694</v>
      </c>
      <c r="C224" s="147" t="s">
        <v>695</v>
      </c>
      <c r="D224" s="117"/>
      <c r="E224" s="117" t="n">
        <v>0</v>
      </c>
      <c r="F224" s="118" t="s">
        <v>48</v>
      </c>
      <c r="G224" s="118" t="s">
        <v>48</v>
      </c>
      <c r="H224" s="141" t="n">
        <v>1228</v>
      </c>
      <c r="I224" s="125" t="s">
        <v>625</v>
      </c>
      <c r="J224" s="120" t="n">
        <v>5</v>
      </c>
      <c r="K224" s="121" t="n">
        <v>3</v>
      </c>
      <c r="L224" s="126" t="s">
        <v>696</v>
      </c>
      <c r="M224" s="123" t="s">
        <v>697</v>
      </c>
      <c r="N224" s="127" t="s">
        <v>698</v>
      </c>
      <c r="O224" s="123" t="s">
        <v>699</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50" t="s">
        <v>700</v>
      </c>
      <c r="B225" s="151" t="s">
        <v>701</v>
      </c>
      <c r="C225" s="147" t="s">
        <v>702</v>
      </c>
      <c r="D225" s="117"/>
      <c r="E225" s="117" t="n">
        <v>0</v>
      </c>
      <c r="F225" s="118" t="s">
        <v>48</v>
      </c>
      <c r="G225" s="118" t="s">
        <v>48</v>
      </c>
      <c r="H225" s="141" t="n">
        <v>1230</v>
      </c>
      <c r="I225" s="125" t="s">
        <v>625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703</v>
      </c>
      <c r="B226" s="115" t="s">
        <v>704</v>
      </c>
      <c r="C226" s="116" t="s">
        <v>705</v>
      </c>
      <c r="D226" s="117" t="s">
        <v>17</v>
      </c>
      <c r="E226" s="117" t="n">
        <v>0</v>
      </c>
      <c r="F226" s="118" t="n">
        <v>15</v>
      </c>
      <c r="G226" s="118" t="n">
        <v>2</v>
      </c>
      <c r="H226" s="118" t="n">
        <v>1318</v>
      </c>
      <c r="I226" s="125" t="s">
        <v>625</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706</v>
      </c>
      <c r="B227" s="115" t="s">
        <v>707</v>
      </c>
      <c r="C227" s="147" t="s">
        <v>708</v>
      </c>
      <c r="D227" s="117" t="s">
        <v>17</v>
      </c>
      <c r="E227" s="117" t="n">
        <v>0</v>
      </c>
      <c r="F227" s="141" t="n">
        <v>13</v>
      </c>
      <c r="G227" s="141" t="n">
        <v>3</v>
      </c>
      <c r="H227" s="141" t="n">
        <v>1319</v>
      </c>
      <c r="I227" s="125" t="s">
        <v>625</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709</v>
      </c>
      <c r="B228" s="115" t="s">
        <v>710</v>
      </c>
      <c r="C228" s="147" t="s">
        <v>637</v>
      </c>
      <c r="D228" s="117" t="s">
        <v>17</v>
      </c>
      <c r="E228" s="117" t="n">
        <v>0</v>
      </c>
      <c r="F228" s="141" t="n">
        <v>12</v>
      </c>
      <c r="G228" s="141" t="n">
        <v>2</v>
      </c>
      <c r="H228" s="141" t="n">
        <v>1320</v>
      </c>
      <c r="I228" s="125" t="s">
        <v>625</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711</v>
      </c>
      <c r="B229" s="115" t="s">
        <v>712</v>
      </c>
      <c r="C229" s="116" t="s">
        <v>713</v>
      </c>
      <c r="D229" s="117" t="s">
        <v>17</v>
      </c>
      <c r="E229" s="117" t="n">
        <v>0</v>
      </c>
      <c r="F229" s="118" t="n">
        <v>13</v>
      </c>
      <c r="G229" s="118" t="n">
        <v>2</v>
      </c>
      <c r="H229" s="118" t="n">
        <v>1321</v>
      </c>
      <c r="I229" s="125" t="s">
        <v>625</v>
      </c>
      <c r="J229" s="120" t="n">
        <v>5</v>
      </c>
      <c r="K229" s="121" t="n">
        <v>1</v>
      </c>
      <c r="L229" s="126" t="s">
        <v>714</v>
      </c>
      <c r="M229" s="123" t="s">
        <v>715</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50" t="s">
        <v>716</v>
      </c>
      <c r="B230" s="151" t="s">
        <v>717</v>
      </c>
      <c r="C230" s="147" t="s">
        <v>718</v>
      </c>
      <c r="D230" s="117"/>
      <c r="E230" s="117" t="n">
        <v>0</v>
      </c>
      <c r="F230" s="118" t="s">
        <v>48</v>
      </c>
      <c r="G230" s="118" t="s">
        <v>48</v>
      </c>
      <c r="H230" s="141" t="n">
        <v>1317</v>
      </c>
      <c r="I230" s="125" t="s">
        <v>625</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50" t="s">
        <v>719</v>
      </c>
      <c r="B231" s="151" t="s">
        <v>720</v>
      </c>
      <c r="C231" s="147" t="s">
        <v>721</v>
      </c>
      <c r="D231" s="117"/>
      <c r="E231" s="117" t="n">
        <v>0</v>
      </c>
      <c r="F231" s="118" t="s">
        <v>48</v>
      </c>
      <c r="G231" s="118" t="s">
        <v>48</v>
      </c>
      <c r="H231" s="141" t="n">
        <v>19597</v>
      </c>
      <c r="I231" s="125" t="s">
        <v>625</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722</v>
      </c>
      <c r="B232" s="115" t="s">
        <v>723</v>
      </c>
      <c r="C232" s="116" t="s">
        <v>724</v>
      </c>
      <c r="D232" s="117" t="s">
        <v>17</v>
      </c>
      <c r="E232" s="117" t="n">
        <v>0</v>
      </c>
      <c r="F232" s="118" t="n">
        <v>18</v>
      </c>
      <c r="G232" s="118" t="n">
        <v>3</v>
      </c>
      <c r="H232" s="118" t="n">
        <v>1233</v>
      </c>
      <c r="I232" s="125" t="s">
        <v>625</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50" t="s">
        <v>725</v>
      </c>
      <c r="B233" s="151" t="s">
        <v>726</v>
      </c>
      <c r="C233" s="147" t="s">
        <v>727</v>
      </c>
      <c r="D233" s="117"/>
      <c r="E233" s="117" t="n">
        <v>0</v>
      </c>
      <c r="F233" s="118" t="s">
        <v>48</v>
      </c>
      <c r="G233" s="118" t="s">
        <v>48</v>
      </c>
      <c r="H233" s="141" t="n">
        <v>1231</v>
      </c>
      <c r="I233" s="125" t="s">
        <v>625</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50" t="s">
        <v>728</v>
      </c>
      <c r="B234" s="151" t="s">
        <v>729</v>
      </c>
      <c r="C234" s="147" t="s">
        <v>730</v>
      </c>
      <c r="D234" s="117"/>
      <c r="E234" s="117" t="n">
        <v>0</v>
      </c>
      <c r="F234" s="118" t="s">
        <v>48</v>
      </c>
      <c r="G234" s="118" t="s">
        <v>48</v>
      </c>
      <c r="H234" s="141" t="n">
        <v>19610</v>
      </c>
      <c r="I234" s="119" t="s">
        <v>625</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50" t="s">
        <v>731</v>
      </c>
      <c r="B235" s="151" t="s">
        <v>732</v>
      </c>
      <c r="C235" s="147" t="s">
        <v>733</v>
      </c>
      <c r="D235" s="117"/>
      <c r="E235" s="117" t="n">
        <v>0</v>
      </c>
      <c r="F235" s="118" t="s">
        <v>48</v>
      </c>
      <c r="G235" s="118" t="s">
        <v>48</v>
      </c>
      <c r="H235" s="141" t="n">
        <v>31546</v>
      </c>
      <c r="I235" s="119" t="s">
        <v>625</v>
      </c>
      <c r="J235" s="120" t="n">
        <v>5</v>
      </c>
      <c r="K235" s="121" t="n">
        <v>2</v>
      </c>
      <c r="L235" s="122" t="s">
        <v>734</v>
      </c>
      <c r="M235" s="123" t="s">
        <v>735</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50" t="s">
        <v>736</v>
      </c>
      <c r="B236" s="151" t="s">
        <v>737</v>
      </c>
      <c r="C236" s="147" t="s">
        <v>738</v>
      </c>
      <c r="D236" s="117"/>
      <c r="E236" s="117" t="n">
        <v>0</v>
      </c>
      <c r="F236" s="118" t="s">
        <v>48</v>
      </c>
      <c r="G236" s="118" t="s">
        <v>48</v>
      </c>
      <c r="H236" s="141" t="n">
        <v>31531</v>
      </c>
      <c r="I236" s="119" t="s">
        <v>625</v>
      </c>
      <c r="J236" s="120" t="n">
        <v>5</v>
      </c>
      <c r="K236" s="121" t="n">
        <v>2</v>
      </c>
      <c r="L236" s="122" t="s">
        <v>739</v>
      </c>
      <c r="M236" s="123" t="s">
        <v>740</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50" t="s">
        <v>741</v>
      </c>
      <c r="B237" s="151" t="s">
        <v>742</v>
      </c>
      <c r="C237" s="116" t="s">
        <v>743</v>
      </c>
      <c r="D237" s="117"/>
      <c r="E237" s="117" t="n">
        <v>0</v>
      </c>
      <c r="F237" s="118" t="s">
        <v>48</v>
      </c>
      <c r="G237" s="118" t="s">
        <v>48</v>
      </c>
      <c r="H237" s="118" t="n">
        <v>1277</v>
      </c>
      <c r="I237" s="119" t="s">
        <v>625</v>
      </c>
      <c r="J237" s="120" t="n">
        <v>5</v>
      </c>
      <c r="K237" s="121" t="n">
        <v>3</v>
      </c>
      <c r="L237" s="122" t="s">
        <v>744</v>
      </c>
      <c r="M237" s="123" t="s">
        <v>745</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50" t="s">
        <v>746</v>
      </c>
      <c r="B238" s="151" t="s">
        <v>747</v>
      </c>
      <c r="C238" s="147" t="s">
        <v>748</v>
      </c>
      <c r="D238" s="117"/>
      <c r="E238" s="117" t="n">
        <v>0</v>
      </c>
      <c r="F238" s="118" t="s">
        <v>48</v>
      </c>
      <c r="G238" s="118" t="s">
        <v>48</v>
      </c>
      <c r="H238" s="141" t="n">
        <v>31543</v>
      </c>
      <c r="I238" s="119" t="s">
        <v>625</v>
      </c>
      <c r="J238" s="120" t="n">
        <v>5</v>
      </c>
      <c r="K238" s="121" t="n">
        <v>3</v>
      </c>
      <c r="L238" s="122" t="s">
        <v>749</v>
      </c>
      <c r="M238" s="123" t="s">
        <v>750</v>
      </c>
      <c r="N238" s="123" t="s">
        <v>751</v>
      </c>
      <c r="O238" s="123" t="s">
        <v>752</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50" t="s">
        <v>753</v>
      </c>
      <c r="B239" s="151" t="s">
        <v>754</v>
      </c>
      <c r="C239" s="116" t="s">
        <v>624</v>
      </c>
      <c r="D239" s="117"/>
      <c r="E239" s="117" t="n">
        <v>0</v>
      </c>
      <c r="F239" s="118" t="s">
        <v>48</v>
      </c>
      <c r="G239" s="118" t="s">
        <v>48</v>
      </c>
      <c r="H239" s="118" t="n">
        <v>1278</v>
      </c>
      <c r="I239" s="119" t="s">
        <v>625</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50" t="s">
        <v>755</v>
      </c>
      <c r="B240" s="151" t="s">
        <v>756</v>
      </c>
      <c r="C240" s="116" t="s">
        <v>646</v>
      </c>
      <c r="D240" s="117"/>
      <c r="E240" s="117" t="n">
        <v>0</v>
      </c>
      <c r="F240" s="118" t="s">
        <v>48</v>
      </c>
      <c r="G240" s="118" t="s">
        <v>48</v>
      </c>
      <c r="H240" s="118" t="n">
        <v>1276</v>
      </c>
      <c r="I240" s="119" t="s">
        <v>625</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50" t="s">
        <v>757</v>
      </c>
      <c r="B241" s="151" t="s">
        <v>758</v>
      </c>
      <c r="C241" s="147" t="s">
        <v>759</v>
      </c>
      <c r="D241" s="117"/>
      <c r="E241" s="117" t="n">
        <v>0</v>
      </c>
      <c r="F241" s="118" t="s">
        <v>48</v>
      </c>
      <c r="G241" s="118" t="s">
        <v>48</v>
      </c>
      <c r="H241" s="141" t="n">
        <v>1279</v>
      </c>
      <c r="I241" s="125" t="s">
        <v>625</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50" t="s">
        <v>760</v>
      </c>
      <c r="B242" s="151" t="s">
        <v>761</v>
      </c>
      <c r="C242" s="147" t="s">
        <v>762</v>
      </c>
      <c r="D242" s="117"/>
      <c r="E242" s="117" t="n">
        <v>0</v>
      </c>
      <c r="F242" s="118" t="s">
        <v>48</v>
      </c>
      <c r="G242" s="118" t="s">
        <v>48</v>
      </c>
      <c r="H242" s="141" t="n">
        <v>19616</v>
      </c>
      <c r="I242" s="119" t="s">
        <v>625</v>
      </c>
      <c r="J242" s="120" t="n">
        <v>5</v>
      </c>
      <c r="K242" s="121" t="n">
        <v>3</v>
      </c>
      <c r="L242" s="122" t="s">
        <v>763</v>
      </c>
      <c r="M242" s="123" t="s">
        <v>764</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50" t="s">
        <v>765</v>
      </c>
      <c r="B243" s="151" t="s">
        <v>766</v>
      </c>
      <c r="C243" s="116" t="s">
        <v>767</v>
      </c>
      <c r="D243" s="117"/>
      <c r="E243" s="117" t="n">
        <v>0</v>
      </c>
      <c r="F243" s="118" t="s">
        <v>48</v>
      </c>
      <c r="G243" s="118" t="s">
        <v>48</v>
      </c>
      <c r="H243" s="118" t="n">
        <v>34544</v>
      </c>
      <c r="I243" s="125" t="s">
        <v>625</v>
      </c>
      <c r="J243" s="120" t="n">
        <v>5</v>
      </c>
      <c r="K243" s="121" t="n">
        <v>3</v>
      </c>
      <c r="L243" s="126" t="s">
        <v>768</v>
      </c>
      <c r="M243" s="123" t="s">
        <v>769</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50" t="s">
        <v>770</v>
      </c>
      <c r="B244" s="151" t="s">
        <v>771</v>
      </c>
      <c r="C244" s="147" t="s">
        <v>772</v>
      </c>
      <c r="D244" s="117"/>
      <c r="E244" s="117" t="n">
        <v>0</v>
      </c>
      <c r="F244" s="118" t="s">
        <v>48</v>
      </c>
      <c r="G244" s="118" t="s">
        <v>48</v>
      </c>
      <c r="H244" s="141" t="n">
        <v>34420</v>
      </c>
      <c r="I244" s="125" t="s">
        <v>625</v>
      </c>
      <c r="J244" s="120" t="n">
        <v>5</v>
      </c>
      <c r="K244" s="121" t="n">
        <v>3</v>
      </c>
      <c r="L244" s="126" t="s">
        <v>773</v>
      </c>
      <c r="M244" s="123" t="s">
        <v>774</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50" t="s">
        <v>775</v>
      </c>
      <c r="B245" s="151" t="s">
        <v>776</v>
      </c>
      <c r="C245" s="116" t="s">
        <v>777</v>
      </c>
      <c r="D245" s="117"/>
      <c r="E245" s="117" t="n">
        <v>0</v>
      </c>
      <c r="F245" s="118" t="s">
        <v>48</v>
      </c>
      <c r="G245" s="118" t="s">
        <v>48</v>
      </c>
      <c r="H245" s="118" t="n">
        <v>19617</v>
      </c>
      <c r="I245" s="125" t="s">
        <v>625</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50" t="s">
        <v>778</v>
      </c>
      <c r="B246" s="151" t="s">
        <v>779</v>
      </c>
      <c r="C246" s="147" t="s">
        <v>656</v>
      </c>
      <c r="D246" s="117"/>
      <c r="E246" s="117" t="n">
        <v>0</v>
      </c>
      <c r="F246" s="118" t="s">
        <v>48</v>
      </c>
      <c r="G246" s="118" t="s">
        <v>48</v>
      </c>
      <c r="H246" s="141" t="n">
        <v>29981</v>
      </c>
      <c r="I246" s="125" t="s">
        <v>625</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50" t="s">
        <v>780</v>
      </c>
      <c r="B247" s="151" t="s">
        <v>781</v>
      </c>
      <c r="C247" s="147" t="s">
        <v>782</v>
      </c>
      <c r="D247" s="117"/>
      <c r="E247" s="117" t="n">
        <v>0</v>
      </c>
      <c r="F247" s="118" t="s">
        <v>48</v>
      </c>
      <c r="G247" s="118" t="s">
        <v>48</v>
      </c>
      <c r="H247" s="141" t="n">
        <v>19618</v>
      </c>
      <c r="I247" s="125" t="s">
        <v>625</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50" t="s">
        <v>783</v>
      </c>
      <c r="B248" s="151" t="s">
        <v>784</v>
      </c>
      <c r="C248" s="147" t="s">
        <v>785</v>
      </c>
      <c r="D248" s="117"/>
      <c r="E248" s="117" t="n">
        <v>0</v>
      </c>
      <c r="F248" s="118" t="s">
        <v>48</v>
      </c>
      <c r="G248" s="118" t="s">
        <v>48</v>
      </c>
      <c r="H248" s="141" t="n">
        <v>19619</v>
      </c>
      <c r="I248" s="125" t="s">
        <v>625</v>
      </c>
      <c r="J248" s="120" t="n">
        <v>5</v>
      </c>
      <c r="K248" s="121" t="n">
        <v>3</v>
      </c>
      <c r="L248" s="126" t="s">
        <v>786</v>
      </c>
      <c r="M248" s="123" t="s">
        <v>787</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50" t="s">
        <v>788</v>
      </c>
      <c r="B249" s="151" t="s">
        <v>789</v>
      </c>
      <c r="C249" s="116" t="s">
        <v>790</v>
      </c>
      <c r="D249" s="117"/>
      <c r="E249" s="117" t="n">
        <v>0</v>
      </c>
      <c r="F249" s="118" t="s">
        <v>48</v>
      </c>
      <c r="G249" s="118" t="s">
        <v>48</v>
      </c>
      <c r="H249" s="118" t="n">
        <v>34546</v>
      </c>
      <c r="I249" s="119" t="s">
        <v>625</v>
      </c>
      <c r="J249" s="120" t="n">
        <v>5</v>
      </c>
      <c r="K249" s="121" t="n">
        <v>3</v>
      </c>
      <c r="L249" s="122" t="s">
        <v>791</v>
      </c>
      <c r="M249" s="123" t="s">
        <v>792</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793</v>
      </c>
      <c r="B250" s="115" t="s">
        <v>794</v>
      </c>
      <c r="C250" s="116" t="s">
        <v>795</v>
      </c>
      <c r="D250" s="117" t="s">
        <v>17</v>
      </c>
      <c r="E250" s="117" t="n">
        <v>0</v>
      </c>
      <c r="F250" s="118" t="n">
        <v>15</v>
      </c>
      <c r="G250" s="118" t="n">
        <v>3</v>
      </c>
      <c r="H250" s="118" t="n">
        <v>10211</v>
      </c>
      <c r="I250" s="119" t="s">
        <v>625</v>
      </c>
      <c r="J250" s="120" t="n">
        <v>5</v>
      </c>
      <c r="K250" s="121" t="n">
        <v>2</v>
      </c>
      <c r="L250" s="122" t="s">
        <v>796</v>
      </c>
      <c r="M250" s="123" t="s">
        <v>797</v>
      </c>
      <c r="N250" s="123" t="s">
        <v>798</v>
      </c>
      <c r="O250" s="123" t="s">
        <v>799</v>
      </c>
      <c r="P250" s="123" t="s">
        <v>800</v>
      </c>
      <c r="Q250" s="124" t="s">
        <v>801</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50" t="s">
        <v>802</v>
      </c>
      <c r="B251" s="151" t="s">
        <v>803</v>
      </c>
      <c r="C251" s="147" t="s">
        <v>804</v>
      </c>
      <c r="D251" s="117"/>
      <c r="E251" s="117" t="n">
        <v>0</v>
      </c>
      <c r="F251" s="118" t="s">
        <v>48</v>
      </c>
      <c r="G251" s="118" t="s">
        <v>48</v>
      </c>
      <c r="H251" s="141" t="n">
        <v>19622</v>
      </c>
      <c r="I251" s="125" t="s">
        <v>625</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50" t="s">
        <v>805</v>
      </c>
      <c r="B252" s="151" t="s">
        <v>806</v>
      </c>
      <c r="C252" s="147" t="s">
        <v>807</v>
      </c>
      <c r="D252" s="117"/>
      <c r="E252" s="117" t="n">
        <v>0</v>
      </c>
      <c r="F252" s="118" t="s">
        <v>48</v>
      </c>
      <c r="G252" s="118" t="s">
        <v>48</v>
      </c>
      <c r="H252" s="141" t="n">
        <v>1234</v>
      </c>
      <c r="I252" s="125" t="s">
        <v>625</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50" t="s">
        <v>808</v>
      </c>
      <c r="B253" s="151" t="s">
        <v>809</v>
      </c>
      <c r="C253" s="116" t="s">
        <v>810</v>
      </c>
      <c r="D253" s="117"/>
      <c r="E253" s="117" t="n">
        <v>0</v>
      </c>
      <c r="F253" s="118" t="s">
        <v>48</v>
      </c>
      <c r="G253" s="118" t="s">
        <v>48</v>
      </c>
      <c r="H253" s="118" t="n">
        <v>34432</v>
      </c>
      <c r="I253" s="125" t="s">
        <v>625</v>
      </c>
      <c r="J253" s="120" t="n">
        <v>5</v>
      </c>
      <c r="K253" s="121" t="n">
        <v>3</v>
      </c>
      <c r="L253" s="126" t="s">
        <v>811</v>
      </c>
      <c r="M253" s="123" t="s">
        <v>812</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50" t="s">
        <v>813</v>
      </c>
      <c r="B254" s="151" t="s">
        <v>814</v>
      </c>
      <c r="C254" s="147" t="s">
        <v>815</v>
      </c>
      <c r="D254" s="117"/>
      <c r="E254" s="117" t="n">
        <v>0</v>
      </c>
      <c r="F254" s="118" t="s">
        <v>48</v>
      </c>
      <c r="G254" s="118" t="s">
        <v>48</v>
      </c>
      <c r="H254" s="141" t="n">
        <v>19654</v>
      </c>
      <c r="I254" s="125" t="s">
        <v>625</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50" t="s">
        <v>816</v>
      </c>
      <c r="B255" s="151" t="s">
        <v>817</v>
      </c>
      <c r="C255" s="147" t="s">
        <v>628</v>
      </c>
      <c r="D255" s="117"/>
      <c r="E255" s="117" t="n">
        <v>0</v>
      </c>
      <c r="F255" s="118" t="s">
        <v>48</v>
      </c>
      <c r="G255" s="118" t="s">
        <v>48</v>
      </c>
      <c r="H255" s="141" t="n">
        <v>1262</v>
      </c>
      <c r="I255" s="125" t="s">
        <v>625</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50" t="s">
        <v>818</v>
      </c>
      <c r="B256" s="151" t="s">
        <v>819</v>
      </c>
      <c r="C256" s="147" t="s">
        <v>656</v>
      </c>
      <c r="D256" s="117"/>
      <c r="E256" s="117" t="n">
        <v>0</v>
      </c>
      <c r="F256" s="118" t="s">
        <v>48</v>
      </c>
      <c r="G256" s="118" t="s">
        <v>48</v>
      </c>
      <c r="H256" s="141" t="n">
        <v>19663</v>
      </c>
      <c r="I256" s="125" t="s">
        <v>625</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50" t="s">
        <v>820</v>
      </c>
      <c r="B257" s="151" t="s">
        <v>821</v>
      </c>
      <c r="C257" s="147" t="s">
        <v>822</v>
      </c>
      <c r="D257" s="117"/>
      <c r="E257" s="117" t="n">
        <v>0</v>
      </c>
      <c r="F257" s="118" t="s">
        <v>48</v>
      </c>
      <c r="G257" s="118" t="s">
        <v>48</v>
      </c>
      <c r="H257" s="141" t="n">
        <v>19664</v>
      </c>
      <c r="I257" s="119" t="s">
        <v>625</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50" t="s">
        <v>823</v>
      </c>
      <c r="B258" s="151" t="s">
        <v>824</v>
      </c>
      <c r="C258" s="116" t="s">
        <v>656</v>
      </c>
      <c r="D258" s="117"/>
      <c r="E258" s="117" t="n">
        <v>0</v>
      </c>
      <c r="F258" s="118" t="s">
        <v>48</v>
      </c>
      <c r="G258" s="118" t="s">
        <v>48</v>
      </c>
      <c r="H258" s="118" t="n">
        <v>1293</v>
      </c>
      <c r="I258" s="119" t="s">
        <v>625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50" t="s">
        <v>825</v>
      </c>
      <c r="B259" s="151" t="s">
        <v>826</v>
      </c>
      <c r="C259" s="116" t="s">
        <v>646</v>
      </c>
      <c r="D259" s="117"/>
      <c r="E259" s="117" t="n">
        <v>0</v>
      </c>
      <c r="F259" s="118" t="s">
        <v>48</v>
      </c>
      <c r="G259" s="118" t="s">
        <v>48</v>
      </c>
      <c r="H259" s="118" t="n">
        <v>31590</v>
      </c>
      <c r="I259" s="125" t="s">
        <v>625</v>
      </c>
      <c r="J259" s="120" t="n">
        <v>5</v>
      </c>
      <c r="K259" s="121" t="n">
        <v>3</v>
      </c>
      <c r="L259" s="126" t="s">
        <v>827</v>
      </c>
      <c r="M259" s="123" t="s">
        <v>828</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829</v>
      </c>
      <c r="B260" s="115" t="s">
        <v>830</v>
      </c>
      <c r="C260" s="147" t="s">
        <v>831</v>
      </c>
      <c r="D260" s="117" t="s">
        <v>17</v>
      </c>
      <c r="E260" s="117" t="n">
        <v>0</v>
      </c>
      <c r="F260" s="141" t="n">
        <v>12</v>
      </c>
      <c r="G260" s="141" t="n">
        <v>2</v>
      </c>
      <c r="H260" s="141" t="n">
        <v>1294</v>
      </c>
      <c r="I260" s="125" t="s">
        <v>625</v>
      </c>
      <c r="J260" s="120" t="n">
        <v>5</v>
      </c>
      <c r="K260" s="121" t="n">
        <v>1</v>
      </c>
      <c r="L260" s="126" t="s">
        <v>832</v>
      </c>
      <c r="M260" s="123" t="s">
        <v>833</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834</v>
      </c>
      <c r="B261" s="115" t="s">
        <v>835</v>
      </c>
      <c r="C261" s="147" t="s">
        <v>144</v>
      </c>
      <c r="D261" s="117" t="s">
        <v>17</v>
      </c>
      <c r="E261" s="117" t="n">
        <v>0</v>
      </c>
      <c r="F261" s="118" t="n">
        <v>14</v>
      </c>
      <c r="G261" s="118" t="n">
        <v>3</v>
      </c>
      <c r="H261" s="141" t="n">
        <v>32432</v>
      </c>
      <c r="I261" s="125" t="s">
        <v>625</v>
      </c>
      <c r="J261" s="120" t="n">
        <v>5</v>
      </c>
      <c r="K261" s="121" t="n">
        <v>2</v>
      </c>
      <c r="L261" s="126" t="s">
        <v>836</v>
      </c>
      <c r="M261" s="148" t="s">
        <v>837</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50" t="s">
        <v>838</v>
      </c>
      <c r="B262" s="151" t="s">
        <v>839</v>
      </c>
      <c r="C262" s="147" t="s">
        <v>840</v>
      </c>
      <c r="D262" s="117"/>
      <c r="E262" s="117" t="n">
        <v>0</v>
      </c>
      <c r="F262" s="118" t="s">
        <v>48</v>
      </c>
      <c r="G262" s="118" t="s">
        <v>48</v>
      </c>
      <c r="H262" s="141" t="n">
        <v>31744</v>
      </c>
      <c r="I262" s="125" t="s">
        <v>625</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50" t="s">
        <v>841</v>
      </c>
      <c r="B263" s="151" t="s">
        <v>842</v>
      </c>
      <c r="C263" s="147" t="s">
        <v>656</v>
      </c>
      <c r="D263" s="117"/>
      <c r="E263" s="117" t="n">
        <v>0</v>
      </c>
      <c r="F263" s="118" t="s">
        <v>48</v>
      </c>
      <c r="G263" s="118" t="s">
        <v>48</v>
      </c>
      <c r="H263" s="141" t="n">
        <v>32029</v>
      </c>
      <c r="I263" s="125" t="s">
        <v>625</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843</v>
      </c>
      <c r="B264" s="115" t="s">
        <v>844</v>
      </c>
      <c r="C264" s="147" t="s">
        <v>845</v>
      </c>
      <c r="D264" s="117" t="s">
        <v>17</v>
      </c>
      <c r="E264" s="117" t="n">
        <v>0</v>
      </c>
      <c r="F264" s="118" t="n">
        <v>7</v>
      </c>
      <c r="G264" s="118" t="n">
        <v>3</v>
      </c>
      <c r="H264" s="141" t="n">
        <v>31545</v>
      </c>
      <c r="I264" s="125" t="s">
        <v>625</v>
      </c>
      <c r="J264" s="120" t="n">
        <v>5</v>
      </c>
      <c r="K264" s="121" t="n">
        <v>2</v>
      </c>
      <c r="L264" s="126" t="s">
        <v>846</v>
      </c>
      <c r="M264" s="148" t="s">
        <v>847</v>
      </c>
      <c r="N264" s="127"/>
      <c r="O264" s="123" t="s">
        <v>848</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50" t="s">
        <v>849</v>
      </c>
      <c r="B265" s="151" t="s">
        <v>850</v>
      </c>
      <c r="C265" s="147" t="s">
        <v>851</v>
      </c>
      <c r="D265" s="117"/>
      <c r="E265" s="117" t="n">
        <v>0</v>
      </c>
      <c r="F265" s="118" t="s">
        <v>48</v>
      </c>
      <c r="G265" s="118" t="s">
        <v>48</v>
      </c>
      <c r="H265" s="141" t="n">
        <v>19665</v>
      </c>
      <c r="I265" s="125" t="s">
        <v>625</v>
      </c>
      <c r="J265" s="120" t="n">
        <v>5</v>
      </c>
      <c r="K265" s="121" t="n">
        <v>2</v>
      </c>
      <c r="L265" s="126"/>
      <c r="M265" s="123" t="s">
        <v>852</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853</v>
      </c>
      <c r="B266" s="115" t="s">
        <v>854</v>
      </c>
      <c r="C266" s="147" t="s">
        <v>855</v>
      </c>
      <c r="D266" s="117" t="s">
        <v>17</v>
      </c>
      <c r="E266" s="117" t="n">
        <v>0</v>
      </c>
      <c r="F266" s="141" t="n">
        <v>15</v>
      </c>
      <c r="G266" s="141" t="n">
        <v>3</v>
      </c>
      <c r="H266" s="141" t="n">
        <v>19666</v>
      </c>
      <c r="I266" s="125" t="s">
        <v>625</v>
      </c>
      <c r="J266" s="120" t="n">
        <v>5</v>
      </c>
      <c r="K266" s="121" t="n">
        <v>2</v>
      </c>
      <c r="L266" s="126"/>
      <c r="M266" s="148" t="s">
        <v>856</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50" t="s">
        <v>857</v>
      </c>
      <c r="B267" s="151" t="s">
        <v>858</v>
      </c>
      <c r="C267" s="147" t="s">
        <v>859</v>
      </c>
      <c r="D267" s="117"/>
      <c r="E267" s="117" t="n">
        <v>0</v>
      </c>
      <c r="F267" s="118" t="s">
        <v>48</v>
      </c>
      <c r="G267" s="118" t="s">
        <v>48</v>
      </c>
      <c r="H267" s="141" t="n">
        <v>19667</v>
      </c>
      <c r="I267" s="125" t="s">
        <v>625</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50" t="s">
        <v>860</v>
      </c>
      <c r="B268" s="151" t="s">
        <v>861</v>
      </c>
      <c r="C268" s="147" t="s">
        <v>862</v>
      </c>
      <c r="D268" s="117"/>
      <c r="E268" s="117" t="n">
        <v>0</v>
      </c>
      <c r="F268" s="118" t="s">
        <v>48</v>
      </c>
      <c r="G268" s="118" t="s">
        <v>48</v>
      </c>
      <c r="H268" s="141" t="n">
        <v>1297</v>
      </c>
      <c r="I268" s="125" t="s">
        <v>625</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50" t="s">
        <v>863</v>
      </c>
      <c r="B269" s="151" t="s">
        <v>864</v>
      </c>
      <c r="C269" s="116" t="s">
        <v>656</v>
      </c>
      <c r="D269" s="117"/>
      <c r="E269" s="117" t="n">
        <v>0</v>
      </c>
      <c r="F269" s="118" t="s">
        <v>48</v>
      </c>
      <c r="G269" s="118" t="s">
        <v>48</v>
      </c>
      <c r="H269" s="118" t="n">
        <v>19668</v>
      </c>
      <c r="I269" s="125" t="s">
        <v>625</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865</v>
      </c>
      <c r="B270" s="115" t="s">
        <v>866</v>
      </c>
      <c r="C270" s="147" t="s">
        <v>867</v>
      </c>
      <c r="D270" s="117" t="s">
        <v>17</v>
      </c>
      <c r="E270" s="117" t="n">
        <v>0</v>
      </c>
      <c r="F270" s="141" t="n">
        <v>20</v>
      </c>
      <c r="G270" s="141" t="n">
        <v>3</v>
      </c>
      <c r="H270" s="141" t="n">
        <v>10213</v>
      </c>
      <c r="I270" s="125" t="s">
        <v>625</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868</v>
      </c>
      <c r="B271" s="115" t="s">
        <v>869</v>
      </c>
      <c r="C271" s="147" t="s">
        <v>870</v>
      </c>
      <c r="D271" s="117" t="s">
        <v>17</v>
      </c>
      <c r="E271" s="117" t="n">
        <v>0</v>
      </c>
      <c r="F271" s="141" t="n">
        <v>14</v>
      </c>
      <c r="G271" s="141" t="n">
        <v>2</v>
      </c>
      <c r="H271" s="141" t="n">
        <v>1298</v>
      </c>
      <c r="I271" s="125" t="s">
        <v>625</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50" t="s">
        <v>871</v>
      </c>
      <c r="B272" s="151" t="s">
        <v>872</v>
      </c>
      <c r="C272" s="147" t="s">
        <v>873</v>
      </c>
      <c r="D272" s="117"/>
      <c r="E272" s="117" t="n">
        <v>0</v>
      </c>
      <c r="F272" s="118" t="s">
        <v>48</v>
      </c>
      <c r="G272" s="118" t="s">
        <v>48</v>
      </c>
      <c r="H272" s="141" t="n">
        <v>19669</v>
      </c>
      <c r="I272" s="125" t="s">
        <v>625</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874</v>
      </c>
      <c r="B273" s="115" t="s">
        <v>875</v>
      </c>
      <c r="C273" s="147" t="s">
        <v>876</v>
      </c>
      <c r="D273" s="117" t="s">
        <v>17</v>
      </c>
      <c r="E273" s="117" t="n">
        <v>0</v>
      </c>
      <c r="F273" s="141" t="n">
        <v>14</v>
      </c>
      <c r="G273" s="141" t="n">
        <v>3</v>
      </c>
      <c r="H273" s="141" t="n">
        <v>19670</v>
      </c>
      <c r="I273" s="125" t="s">
        <v>625</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50" t="s">
        <v>877</v>
      </c>
      <c r="B274" s="151" t="s">
        <v>878</v>
      </c>
      <c r="C274" s="147" t="s">
        <v>855</v>
      </c>
      <c r="D274" s="117"/>
      <c r="E274" s="117" t="n">
        <v>0</v>
      </c>
      <c r="F274" s="118" t="s">
        <v>48</v>
      </c>
      <c r="G274" s="118" t="s">
        <v>48</v>
      </c>
      <c r="H274" s="141" t="n">
        <v>19671</v>
      </c>
      <c r="I274" s="125" t="s">
        <v>625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50" t="s">
        <v>879</v>
      </c>
      <c r="B275" s="151" t="s">
        <v>880</v>
      </c>
      <c r="C275" s="147" t="s">
        <v>656</v>
      </c>
      <c r="D275" s="117"/>
      <c r="E275" s="117" t="n">
        <v>0</v>
      </c>
      <c r="F275" s="118" t="s">
        <v>48</v>
      </c>
      <c r="G275" s="118" t="s">
        <v>48</v>
      </c>
      <c r="H275" s="141" t="n">
        <v>1292</v>
      </c>
      <c r="I275" s="125" t="s">
        <v>625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50" t="s">
        <v>881</v>
      </c>
      <c r="B276" s="151" t="s">
        <v>882</v>
      </c>
      <c r="C276" s="147" t="s">
        <v>656</v>
      </c>
      <c r="D276" s="117"/>
      <c r="E276" s="117" t="n">
        <v>0</v>
      </c>
      <c r="F276" s="118" t="s">
        <v>48</v>
      </c>
      <c r="G276" s="118" t="s">
        <v>48</v>
      </c>
      <c r="H276" s="141" t="n">
        <v>1300</v>
      </c>
      <c r="I276" s="119" t="s">
        <v>625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883</v>
      </c>
      <c r="B277" s="115" t="s">
        <v>884</v>
      </c>
      <c r="C277" s="147" t="s">
        <v>885</v>
      </c>
      <c r="D277" s="117" t="s">
        <v>17</v>
      </c>
      <c r="E277" s="117" t="n">
        <v>0</v>
      </c>
      <c r="F277" s="141" t="n">
        <v>11</v>
      </c>
      <c r="G277" s="141" t="n">
        <v>2</v>
      </c>
      <c r="H277" s="141" t="n">
        <v>1301</v>
      </c>
      <c r="I277" s="119" t="s">
        <v>625</v>
      </c>
      <c r="J277" s="120" t="n">
        <v>5</v>
      </c>
      <c r="K277" s="121" t="n">
        <v>2</v>
      </c>
      <c r="L277" s="122" t="s">
        <v>886</v>
      </c>
      <c r="M277" s="123" t="s">
        <v>887</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888</v>
      </c>
      <c r="B278" s="115" t="s">
        <v>889</v>
      </c>
      <c r="C278" s="147" t="s">
        <v>656</v>
      </c>
      <c r="D278" s="117" t="s">
        <v>17</v>
      </c>
      <c r="E278" s="117" t="n">
        <v>0</v>
      </c>
      <c r="F278" s="141" t="n">
        <v>10</v>
      </c>
      <c r="G278" s="141" t="n">
        <v>1</v>
      </c>
      <c r="H278" s="141" t="n">
        <v>1310</v>
      </c>
      <c r="I278" s="125" t="s">
        <v>625</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50" t="s">
        <v>890</v>
      </c>
      <c r="B279" s="151" t="s">
        <v>891</v>
      </c>
      <c r="C279" s="147" t="s">
        <v>892</v>
      </c>
      <c r="D279" s="117"/>
      <c r="E279" s="117" t="n">
        <v>0</v>
      </c>
      <c r="F279" s="118" t="s">
        <v>48</v>
      </c>
      <c r="G279" s="118" t="s">
        <v>48</v>
      </c>
      <c r="H279" s="141" t="n">
        <v>10238</v>
      </c>
      <c r="I279" s="125" t="s">
        <v>625</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893</v>
      </c>
      <c r="B280" s="115" t="s">
        <v>894</v>
      </c>
      <c r="C280" s="147" t="s">
        <v>646</v>
      </c>
      <c r="D280" s="117" t="s">
        <v>17</v>
      </c>
      <c r="E280" s="117" t="n">
        <v>0</v>
      </c>
      <c r="F280" s="141" t="n">
        <v>14</v>
      </c>
      <c r="G280" s="141" t="n">
        <v>3</v>
      </c>
      <c r="H280" s="141" t="n">
        <v>10215</v>
      </c>
      <c r="I280" s="125" t="s">
        <v>625</v>
      </c>
      <c r="J280" s="120" t="n">
        <v>5</v>
      </c>
      <c r="K280" s="121" t="n">
        <v>1</v>
      </c>
      <c r="L280" s="126"/>
      <c r="M280" s="148" t="s">
        <v>895</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50" t="s">
        <v>896</v>
      </c>
      <c r="B281" s="151" t="s">
        <v>897</v>
      </c>
      <c r="C281" s="147" t="s">
        <v>656</v>
      </c>
      <c r="D281" s="117"/>
      <c r="E281" s="117" t="n">
        <v>0</v>
      </c>
      <c r="F281" s="118" t="s">
        <v>48</v>
      </c>
      <c r="G281" s="118" t="s">
        <v>48</v>
      </c>
      <c r="H281" s="141" t="n">
        <v>1309</v>
      </c>
      <c r="I281" s="125" t="s">
        <v>625</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898</v>
      </c>
      <c r="B282" s="115" t="s">
        <v>899</v>
      </c>
      <c r="C282" s="147" t="s">
        <v>656</v>
      </c>
      <c r="D282" s="117" t="s">
        <v>17</v>
      </c>
      <c r="E282" s="117" t="n">
        <v>0</v>
      </c>
      <c r="F282" s="141" t="n">
        <v>16</v>
      </c>
      <c r="G282" s="141" t="n">
        <v>3</v>
      </c>
      <c r="H282" s="141" t="n">
        <v>1312</v>
      </c>
      <c r="I282" s="125" t="s">
        <v>625</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50" t="s">
        <v>900</v>
      </c>
      <c r="B283" s="151" t="s">
        <v>901</v>
      </c>
      <c r="C283" s="147" t="s">
        <v>902</v>
      </c>
      <c r="D283" s="117"/>
      <c r="E283" s="117" t="n">
        <v>0</v>
      </c>
      <c r="F283" s="118" t="s">
        <v>48</v>
      </c>
      <c r="G283" s="118" t="s">
        <v>48</v>
      </c>
      <c r="H283" s="141" t="n">
        <v>19779</v>
      </c>
      <c r="I283" s="119" t="s">
        <v>625</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50" t="s">
        <v>903</v>
      </c>
      <c r="B284" s="151" t="s">
        <v>904</v>
      </c>
      <c r="C284" s="147" t="s">
        <v>624</v>
      </c>
      <c r="D284" s="117"/>
      <c r="E284" s="117" t="n">
        <v>0</v>
      </c>
      <c r="F284" s="118" t="s">
        <v>48</v>
      </c>
      <c r="G284" s="118" t="s">
        <v>48</v>
      </c>
      <c r="H284" s="141" t="n">
        <v>1347</v>
      </c>
      <c r="I284" s="125" t="s">
        <v>625</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50" t="s">
        <v>905</v>
      </c>
      <c r="B285" s="151" t="s">
        <v>906</v>
      </c>
      <c r="C285" s="147" t="s">
        <v>907</v>
      </c>
      <c r="D285" s="117"/>
      <c r="E285" s="117" t="n">
        <v>0</v>
      </c>
      <c r="F285" s="118" t="s">
        <v>48</v>
      </c>
      <c r="G285" s="118" t="s">
        <v>48</v>
      </c>
      <c r="H285" s="141" t="n">
        <v>1330</v>
      </c>
      <c r="I285" s="125" t="s">
        <v>625</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908</v>
      </c>
      <c r="B286" s="115" t="s">
        <v>909</v>
      </c>
      <c r="C286" s="147" t="s">
        <v>695</v>
      </c>
      <c r="D286" s="117" t="s">
        <v>17</v>
      </c>
      <c r="E286" s="117" t="n">
        <v>0</v>
      </c>
      <c r="F286" s="118" t="n">
        <v>11</v>
      </c>
      <c r="G286" s="118" t="n">
        <v>2</v>
      </c>
      <c r="H286" s="141" t="n">
        <v>1237</v>
      </c>
      <c r="I286" s="125" t="s">
        <v>625</v>
      </c>
      <c r="J286" s="120" t="n">
        <v>5</v>
      </c>
      <c r="K286" s="121" t="n">
        <v>1</v>
      </c>
      <c r="L286" s="126" t="s">
        <v>910</v>
      </c>
      <c r="M286" s="148" t="s">
        <v>911</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50" t="s">
        <v>912</v>
      </c>
      <c r="B287" s="151" t="s">
        <v>913</v>
      </c>
      <c r="C287" s="147" t="s">
        <v>914</v>
      </c>
      <c r="D287" s="117"/>
      <c r="E287" s="117" t="n">
        <v>0</v>
      </c>
      <c r="F287" s="118" t="s">
        <v>48</v>
      </c>
      <c r="G287" s="118" t="s">
        <v>48</v>
      </c>
      <c r="H287" s="141" t="n">
        <v>31551</v>
      </c>
      <c r="I287" s="125" t="s">
        <v>625</v>
      </c>
      <c r="J287" s="120" t="n">
        <v>5</v>
      </c>
      <c r="K287" s="121" t="n">
        <v>3</v>
      </c>
      <c r="L287" s="126" t="s">
        <v>915</v>
      </c>
      <c r="M287" s="123" t="s">
        <v>916</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917</v>
      </c>
      <c r="B288" s="115" t="s">
        <v>918</v>
      </c>
      <c r="C288" s="147" t="s">
        <v>919</v>
      </c>
      <c r="D288" s="117" t="s">
        <v>17</v>
      </c>
      <c r="E288" s="117" t="n">
        <v>0</v>
      </c>
      <c r="F288" s="118" t="n">
        <v>15</v>
      </c>
      <c r="G288" s="118" t="n">
        <v>2</v>
      </c>
      <c r="H288" s="141" t="n">
        <v>31552</v>
      </c>
      <c r="I288" s="125" t="s">
        <v>625</v>
      </c>
      <c r="J288" s="120" t="n">
        <v>5</v>
      </c>
      <c r="K288" s="121" t="n">
        <v>1</v>
      </c>
      <c r="L288" s="126" t="s">
        <v>920</v>
      </c>
      <c r="M288" s="148" t="s">
        <v>921</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50" t="s">
        <v>922</v>
      </c>
      <c r="B289" s="151" t="s">
        <v>923</v>
      </c>
      <c r="C289" s="116" t="s">
        <v>924</v>
      </c>
      <c r="D289" s="117"/>
      <c r="E289" s="117" t="n">
        <v>0</v>
      </c>
      <c r="F289" s="118" t="s">
        <v>48</v>
      </c>
      <c r="G289" s="118" t="s">
        <v>48</v>
      </c>
      <c r="H289" s="118" t="n">
        <v>31550</v>
      </c>
      <c r="I289" s="125" t="s">
        <v>625</v>
      </c>
      <c r="J289" s="120" t="n">
        <v>5</v>
      </c>
      <c r="K289" s="121" t="n">
        <v>3</v>
      </c>
      <c r="L289" s="126" t="s">
        <v>925</v>
      </c>
      <c r="M289" s="123" t="s">
        <v>926</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927</v>
      </c>
      <c r="B290" s="115" t="s">
        <v>928</v>
      </c>
      <c r="C290" s="147" t="s">
        <v>929</v>
      </c>
      <c r="D290" s="117" t="s">
        <v>17</v>
      </c>
      <c r="E290" s="117" t="n">
        <v>0</v>
      </c>
      <c r="F290" s="141" t="n">
        <v>19</v>
      </c>
      <c r="G290" s="141" t="n">
        <v>3</v>
      </c>
      <c r="H290" s="141" t="n">
        <v>9821</v>
      </c>
      <c r="I290" s="125" t="s">
        <v>625</v>
      </c>
      <c r="J290" s="120" t="n">
        <v>5</v>
      </c>
      <c r="K290" s="121" t="n">
        <v>2</v>
      </c>
      <c r="L290" s="126" t="s">
        <v>930</v>
      </c>
      <c r="M290" s="148" t="s">
        <v>931</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50" t="s">
        <v>932</v>
      </c>
      <c r="B291" s="151" t="s">
        <v>933</v>
      </c>
      <c r="C291" s="116" t="s">
        <v>934</v>
      </c>
      <c r="D291" s="117"/>
      <c r="E291" s="117" t="n">
        <v>0</v>
      </c>
      <c r="F291" s="118" t="s">
        <v>48</v>
      </c>
      <c r="G291" s="118" t="s">
        <v>48</v>
      </c>
      <c r="H291" s="118" t="n">
        <v>19787</v>
      </c>
      <c r="I291" s="125" t="s">
        <v>625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935</v>
      </c>
      <c r="B292" s="115" t="s">
        <v>936</v>
      </c>
      <c r="C292" s="116" t="s">
        <v>919</v>
      </c>
      <c r="D292" s="117" t="s">
        <v>17</v>
      </c>
      <c r="E292" s="117" t="n">
        <v>0</v>
      </c>
      <c r="F292" s="118" t="n">
        <v>19</v>
      </c>
      <c r="G292" s="118" t="n">
        <v>3</v>
      </c>
      <c r="H292" s="118" t="n">
        <v>1240</v>
      </c>
      <c r="I292" s="125" t="s">
        <v>625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50" t="s">
        <v>937</v>
      </c>
      <c r="B293" s="151" t="s">
        <v>938</v>
      </c>
      <c r="C293" s="147" t="s">
        <v>695</v>
      </c>
      <c r="D293" s="117"/>
      <c r="E293" s="117" t="n">
        <v>0</v>
      </c>
      <c r="F293" s="118" t="s">
        <v>48</v>
      </c>
      <c r="G293" s="118" t="s">
        <v>48</v>
      </c>
      <c r="H293" s="141" t="n">
        <v>19788</v>
      </c>
      <c r="I293" s="125" t="s">
        <v>625</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939</v>
      </c>
      <c r="B294" s="115" t="s">
        <v>940</v>
      </c>
      <c r="C294" s="147" t="s">
        <v>941</v>
      </c>
      <c r="D294" s="117" t="s">
        <v>17</v>
      </c>
      <c r="E294" s="117" t="n">
        <v>0</v>
      </c>
      <c r="F294" s="141" t="n">
        <v>19</v>
      </c>
      <c r="G294" s="141" t="n">
        <v>3</v>
      </c>
      <c r="H294" s="141" t="n">
        <v>1241</v>
      </c>
      <c r="I294" s="125" t="s">
        <v>625</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50" t="s">
        <v>942</v>
      </c>
      <c r="B295" s="151" t="s">
        <v>943</v>
      </c>
      <c r="C295" s="147" t="s">
        <v>944</v>
      </c>
      <c r="D295" s="117"/>
      <c r="E295" s="117" t="n">
        <v>0</v>
      </c>
      <c r="F295" s="118" t="s">
        <v>48</v>
      </c>
      <c r="G295" s="118" t="s">
        <v>48</v>
      </c>
      <c r="H295" s="141" t="n">
        <v>19789</v>
      </c>
      <c r="I295" s="125" t="s">
        <v>625</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50" t="s">
        <v>945</v>
      </c>
      <c r="B296" s="151" t="s">
        <v>946</v>
      </c>
      <c r="C296" s="116" t="s">
        <v>947</v>
      </c>
      <c r="D296" s="117"/>
      <c r="E296" s="117" t="n">
        <v>0</v>
      </c>
      <c r="F296" s="118" t="s">
        <v>48</v>
      </c>
      <c r="G296" s="118" t="s">
        <v>48</v>
      </c>
      <c r="H296" s="118" t="n">
        <v>19790</v>
      </c>
      <c r="I296" s="119" t="s">
        <v>625</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50" t="s">
        <v>948</v>
      </c>
      <c r="B297" s="151" t="s">
        <v>949</v>
      </c>
      <c r="C297" s="116" t="s">
        <v>950</v>
      </c>
      <c r="D297" s="117"/>
      <c r="E297" s="117" t="n">
        <v>0</v>
      </c>
      <c r="F297" s="118" t="s">
        <v>48</v>
      </c>
      <c r="G297" s="118" t="s">
        <v>48</v>
      </c>
      <c r="H297" s="118" t="n">
        <v>1239</v>
      </c>
      <c r="I297" s="119" t="s">
        <v>625</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50" t="s">
        <v>951</v>
      </c>
      <c r="B298" s="151" t="s">
        <v>952</v>
      </c>
      <c r="C298" s="147" t="s">
        <v>953</v>
      </c>
      <c r="D298" s="117"/>
      <c r="E298" s="117" t="n">
        <v>0</v>
      </c>
      <c r="F298" s="118" t="s">
        <v>48</v>
      </c>
      <c r="G298" s="118" t="s">
        <v>48</v>
      </c>
      <c r="H298" s="141" t="n">
        <v>19791</v>
      </c>
      <c r="I298" s="119" t="s">
        <v>625</v>
      </c>
      <c r="J298" s="120" t="n">
        <v>5</v>
      </c>
      <c r="K298" s="121" t="n">
        <v>3</v>
      </c>
      <c r="L298" s="122" t="s">
        <v>954</v>
      </c>
      <c r="M298" s="123" t="s">
        <v>955</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956</v>
      </c>
      <c r="B299" s="115" t="s">
        <v>957</v>
      </c>
      <c r="C299" s="116" t="s">
        <v>958</v>
      </c>
      <c r="D299" s="117" t="s">
        <v>17</v>
      </c>
      <c r="E299" s="117" t="n">
        <v>0</v>
      </c>
      <c r="F299" s="118" t="n">
        <v>20</v>
      </c>
      <c r="G299" s="118" t="n">
        <v>3</v>
      </c>
      <c r="H299" s="118" t="n">
        <v>19792</v>
      </c>
      <c r="I299" s="125" t="s">
        <v>625</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50" t="s">
        <v>959</v>
      </c>
      <c r="B300" s="151" t="s">
        <v>960</v>
      </c>
      <c r="C300" s="116" t="s">
        <v>656</v>
      </c>
      <c r="D300" s="117"/>
      <c r="E300" s="117" t="n">
        <v>0</v>
      </c>
      <c r="F300" s="118" t="s">
        <v>48</v>
      </c>
      <c r="G300" s="118" t="s">
        <v>48</v>
      </c>
      <c r="H300" s="118" t="n">
        <v>1335</v>
      </c>
      <c r="I300" s="125" t="s">
        <v>625</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50" t="s">
        <v>961</v>
      </c>
      <c r="B301" s="151" t="s">
        <v>962</v>
      </c>
      <c r="C301" s="147" t="s">
        <v>963</v>
      </c>
      <c r="D301" s="117"/>
      <c r="E301" s="117" t="n">
        <v>0</v>
      </c>
      <c r="F301" s="118" t="s">
        <v>48</v>
      </c>
      <c r="G301" s="118" t="s">
        <v>48</v>
      </c>
      <c r="H301" s="141" t="n">
        <v>19814</v>
      </c>
      <c r="I301" s="125" t="s">
        <v>625</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50" t="s">
        <v>964</v>
      </c>
      <c r="B302" s="151" t="s">
        <v>965</v>
      </c>
      <c r="C302" s="147" t="s">
        <v>966</v>
      </c>
      <c r="D302" s="117"/>
      <c r="E302" s="117" t="n">
        <v>0</v>
      </c>
      <c r="F302" s="118" t="s">
        <v>48</v>
      </c>
      <c r="G302" s="118" t="s">
        <v>48</v>
      </c>
      <c r="H302" s="141" t="n">
        <v>30014</v>
      </c>
      <c r="I302" s="125" t="s">
        <v>625</v>
      </c>
      <c r="J302" s="120" t="n">
        <v>5</v>
      </c>
      <c r="K302" s="121" t="n">
        <v>3</v>
      </c>
      <c r="L302" s="166" t="s">
        <v>967</v>
      </c>
      <c r="M302" s="123" t="s">
        <v>968</v>
      </c>
      <c r="N302" s="152" t="s">
        <v>969</v>
      </c>
      <c r="O302" s="123" t="s">
        <v>970</v>
      </c>
      <c r="P302" s="152" t="s">
        <v>971</v>
      </c>
      <c r="Q302" s="124" t="s">
        <v>972</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973</v>
      </c>
      <c r="B303" s="115" t="s">
        <v>974</v>
      </c>
      <c r="C303" s="147" t="s">
        <v>795</v>
      </c>
      <c r="D303" s="117" t="s">
        <v>17</v>
      </c>
      <c r="E303" s="117" t="n">
        <v>0</v>
      </c>
      <c r="F303" s="118" t="n">
        <v>5</v>
      </c>
      <c r="G303" s="118" t="n">
        <v>2</v>
      </c>
      <c r="H303" s="141" t="n">
        <v>1244</v>
      </c>
      <c r="I303" s="125" t="s">
        <v>625</v>
      </c>
      <c r="J303" s="120" t="n">
        <v>5</v>
      </c>
      <c r="K303" s="121" t="n">
        <v>2</v>
      </c>
      <c r="L303" s="126" t="s">
        <v>975</v>
      </c>
      <c r="M303" s="148" t="s">
        <v>976</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50" t="s">
        <v>977</v>
      </c>
      <c r="B304" s="151" t="s">
        <v>978</v>
      </c>
      <c r="C304" s="147" t="s">
        <v>656</v>
      </c>
      <c r="D304" s="117"/>
      <c r="E304" s="117" t="n">
        <v>0</v>
      </c>
      <c r="F304" s="118" t="s">
        <v>48</v>
      </c>
      <c r="G304" s="118" t="s">
        <v>48</v>
      </c>
      <c r="H304" s="141" t="n">
        <v>19835</v>
      </c>
      <c r="I304" s="125" t="s">
        <v>625</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50" t="s">
        <v>979</v>
      </c>
      <c r="B305" s="151" t="s">
        <v>980</v>
      </c>
      <c r="C305" s="116" t="s">
        <v>656</v>
      </c>
      <c r="D305" s="117"/>
      <c r="E305" s="117" t="n">
        <v>0</v>
      </c>
      <c r="F305" s="118" t="s">
        <v>48</v>
      </c>
      <c r="G305" s="118" t="s">
        <v>48</v>
      </c>
      <c r="H305" s="118" t="n">
        <v>1340</v>
      </c>
      <c r="I305" s="125" t="s">
        <v>625</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50" t="s">
        <v>981</v>
      </c>
      <c r="B306" s="151" t="s">
        <v>982</v>
      </c>
      <c r="C306" s="116" t="s">
        <v>656</v>
      </c>
      <c r="D306" s="117"/>
      <c r="E306" s="117" t="n">
        <v>0</v>
      </c>
      <c r="F306" s="118" t="s">
        <v>48</v>
      </c>
      <c r="G306" s="118" t="s">
        <v>48</v>
      </c>
      <c r="H306" s="118" t="n">
        <v>1338</v>
      </c>
      <c r="I306" s="125" t="s">
        <v>625</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50" t="s">
        <v>983</v>
      </c>
      <c r="B307" s="151" t="s">
        <v>984</v>
      </c>
      <c r="C307" s="116" t="s">
        <v>656</v>
      </c>
      <c r="D307" s="117"/>
      <c r="E307" s="117" t="n">
        <v>0</v>
      </c>
      <c r="F307" s="118" t="s">
        <v>48</v>
      </c>
      <c r="G307" s="118" t="s">
        <v>48</v>
      </c>
      <c r="H307" s="118" t="n">
        <v>19884</v>
      </c>
      <c r="I307" s="125" t="s">
        <v>625</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50" t="s">
        <v>985</v>
      </c>
      <c r="B308" s="151" t="s">
        <v>986</v>
      </c>
      <c r="C308" s="147" t="s">
        <v>987</v>
      </c>
      <c r="D308" s="117"/>
      <c r="E308" s="117" t="n">
        <v>0</v>
      </c>
      <c r="F308" s="118" t="s">
        <v>48</v>
      </c>
      <c r="G308" s="118" t="s">
        <v>48</v>
      </c>
      <c r="H308" s="141" t="n">
        <v>30097</v>
      </c>
      <c r="I308" s="125" t="s">
        <v>625</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50" t="s">
        <v>988</v>
      </c>
      <c r="B309" s="151" t="s">
        <v>989</v>
      </c>
      <c r="C309" s="147" t="s">
        <v>990</v>
      </c>
      <c r="D309" s="117"/>
      <c r="E309" s="117" t="n">
        <v>0</v>
      </c>
      <c r="F309" s="118" t="s">
        <v>48</v>
      </c>
      <c r="G309" s="118" t="s">
        <v>48</v>
      </c>
      <c r="H309" s="141" t="n">
        <v>19899</v>
      </c>
      <c r="I309" s="125" t="s">
        <v>625</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991</v>
      </c>
      <c r="B310" s="115" t="s">
        <v>992</v>
      </c>
      <c r="C310" s="147" t="s">
        <v>762</v>
      </c>
      <c r="D310" s="117" t="s">
        <v>17</v>
      </c>
      <c r="E310" s="117" t="n">
        <v>0</v>
      </c>
      <c r="F310" s="141" t="n">
        <v>15</v>
      </c>
      <c r="G310" s="141" t="n">
        <v>3</v>
      </c>
      <c r="H310" s="141" t="n">
        <v>1352</v>
      </c>
      <c r="I310" s="125" t="s">
        <v>625</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50" t="s">
        <v>993</v>
      </c>
      <c r="B311" s="151" t="s">
        <v>994</v>
      </c>
      <c r="C311" s="147" t="s">
        <v>656</v>
      </c>
      <c r="D311" s="117"/>
      <c r="E311" s="117" t="n">
        <v>0</v>
      </c>
      <c r="F311" s="118" t="s">
        <v>48</v>
      </c>
      <c r="G311" s="118" t="s">
        <v>48</v>
      </c>
      <c r="H311" s="141" t="n">
        <v>1351</v>
      </c>
      <c r="I311" s="125" t="s">
        <v>625</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50" t="s">
        <v>995</v>
      </c>
      <c r="B312" s="151" t="s">
        <v>996</v>
      </c>
      <c r="C312" s="116" t="s">
        <v>695</v>
      </c>
      <c r="D312" s="117"/>
      <c r="E312" s="117" t="n">
        <v>0</v>
      </c>
      <c r="F312" s="118" t="s">
        <v>48</v>
      </c>
      <c r="G312" s="118" t="s">
        <v>48</v>
      </c>
      <c r="H312" s="118" t="n">
        <v>31547</v>
      </c>
      <c r="I312" s="125" t="s">
        <v>625</v>
      </c>
      <c r="J312" s="120" t="n">
        <v>5</v>
      </c>
      <c r="K312" s="121" t="n">
        <v>3</v>
      </c>
      <c r="L312" s="126" t="s">
        <v>997</v>
      </c>
      <c r="M312" s="123" t="s">
        <v>998</v>
      </c>
      <c r="N312" s="127" t="s">
        <v>999</v>
      </c>
      <c r="O312" s="123" t="s">
        <v>1000</v>
      </c>
      <c r="P312" s="127" t="s">
        <v>1001</v>
      </c>
      <c r="Q312" s="124" t="s">
        <v>1002</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50" t="s">
        <v>1003</v>
      </c>
      <c r="B313" s="151" t="s">
        <v>1004</v>
      </c>
      <c r="C313" s="147" t="s">
        <v>1005</v>
      </c>
      <c r="D313" s="117"/>
      <c r="E313" s="117" t="n">
        <v>0</v>
      </c>
      <c r="F313" s="118" t="s">
        <v>48</v>
      </c>
      <c r="G313" s="118" t="s">
        <v>48</v>
      </c>
      <c r="H313" s="141" t="n">
        <v>30099</v>
      </c>
      <c r="I313" s="125" t="s">
        <v>625</v>
      </c>
      <c r="J313" s="120" t="n">
        <v>5</v>
      </c>
      <c r="K313" s="121" t="n">
        <v>3</v>
      </c>
      <c r="L313" s="126" t="s">
        <v>1006</v>
      </c>
      <c r="M313" s="123" t="s">
        <v>1007</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1008</v>
      </c>
      <c r="B314" s="115" t="s">
        <v>1009</v>
      </c>
      <c r="C314" s="116" t="s">
        <v>966</v>
      </c>
      <c r="D314" s="117" t="s">
        <v>17</v>
      </c>
      <c r="E314" s="117" t="n">
        <v>0</v>
      </c>
      <c r="F314" s="118" t="n">
        <v>15</v>
      </c>
      <c r="G314" s="118" t="n">
        <v>2</v>
      </c>
      <c r="H314" s="118" t="n">
        <v>19903</v>
      </c>
      <c r="I314" s="125" t="s">
        <v>625</v>
      </c>
      <c r="J314" s="120" t="n">
        <v>5</v>
      </c>
      <c r="K314" s="121" t="n">
        <v>1</v>
      </c>
      <c r="L314" s="126" t="s">
        <v>1010</v>
      </c>
      <c r="M314" s="148" t="s">
        <v>1011</v>
      </c>
      <c r="N314" s="127" t="s">
        <v>1012</v>
      </c>
      <c r="O314" s="123" t="s">
        <v>1013</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50" t="s">
        <v>1014</v>
      </c>
      <c r="B315" s="151" t="s">
        <v>1015</v>
      </c>
      <c r="C315" s="147" t="s">
        <v>1016</v>
      </c>
      <c r="D315" s="117"/>
      <c r="E315" s="117" t="n">
        <v>0</v>
      </c>
      <c r="F315" s="118" t="s">
        <v>48</v>
      </c>
      <c r="G315" s="118" t="s">
        <v>48</v>
      </c>
      <c r="H315" s="141" t="n">
        <v>19904</v>
      </c>
      <c r="I315" s="125" t="s">
        <v>625</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50" t="s">
        <v>1017</v>
      </c>
      <c r="B316" s="151" t="s">
        <v>1018</v>
      </c>
      <c r="C316" s="147" t="s">
        <v>1019</v>
      </c>
      <c r="D316" s="117"/>
      <c r="E316" s="117" t="n">
        <v>0</v>
      </c>
      <c r="F316" s="118" t="s">
        <v>48</v>
      </c>
      <c r="G316" s="118" t="s">
        <v>48</v>
      </c>
      <c r="H316" s="141" t="n">
        <v>30059</v>
      </c>
      <c r="I316" s="125" t="s">
        <v>625</v>
      </c>
      <c r="J316" s="120" t="n">
        <v>5</v>
      </c>
      <c r="K316" s="121" t="n">
        <v>2</v>
      </c>
      <c r="L316" s="126" t="s">
        <v>1020</v>
      </c>
      <c r="M316" s="123" t="s">
        <v>1021</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50" t="s">
        <v>1022</v>
      </c>
      <c r="B317" s="151" t="s">
        <v>1023</v>
      </c>
      <c r="C317" s="147" t="s">
        <v>1024</v>
      </c>
      <c r="D317" s="117"/>
      <c r="E317" s="117" t="n">
        <v>0</v>
      </c>
      <c r="F317" s="118" t="s">
        <v>48</v>
      </c>
      <c r="G317" s="118" t="s">
        <v>48</v>
      </c>
      <c r="H317" s="141" t="n">
        <v>1254</v>
      </c>
      <c r="I317" s="125" t="s">
        <v>625</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1025</v>
      </c>
      <c r="B318" s="115" t="s">
        <v>1026</v>
      </c>
      <c r="C318" s="147" t="s">
        <v>1027</v>
      </c>
      <c r="D318" s="117" t="s">
        <v>17</v>
      </c>
      <c r="E318" s="117" t="n">
        <v>0</v>
      </c>
      <c r="F318" s="141" t="n">
        <v>18</v>
      </c>
      <c r="G318" s="141" t="n">
        <v>2</v>
      </c>
      <c r="H318" s="141" t="n">
        <v>9790</v>
      </c>
      <c r="I318" s="125" t="s">
        <v>625</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1028</v>
      </c>
      <c r="B319" s="115" t="s">
        <v>1029</v>
      </c>
      <c r="C319" s="116" t="s">
        <v>1030</v>
      </c>
      <c r="D319" s="117" t="s">
        <v>17</v>
      </c>
      <c r="E319" s="117" t="n">
        <v>0</v>
      </c>
      <c r="F319" s="118" t="n">
        <v>18</v>
      </c>
      <c r="G319" s="118" t="n">
        <v>3</v>
      </c>
      <c r="H319" s="118" t="n">
        <v>19909</v>
      </c>
      <c r="I319" s="125" t="s">
        <v>625</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50" t="s">
        <v>1031</v>
      </c>
      <c r="B320" s="151" t="s">
        <v>1032</v>
      </c>
      <c r="C320" s="147" t="s">
        <v>1033</v>
      </c>
      <c r="D320" s="117"/>
      <c r="E320" s="117" t="n">
        <v>0</v>
      </c>
      <c r="F320" s="118" t="s">
        <v>48</v>
      </c>
      <c r="G320" s="118" t="s">
        <v>48</v>
      </c>
      <c r="H320" s="141" t="n">
        <v>19910</v>
      </c>
      <c r="I320" s="125" t="s">
        <v>625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50" t="s">
        <v>1034</v>
      </c>
      <c r="B321" s="151" t="s">
        <v>1035</v>
      </c>
      <c r="C321" s="147" t="s">
        <v>855</v>
      </c>
      <c r="D321" s="117"/>
      <c r="E321" s="117" t="n">
        <v>0</v>
      </c>
      <c r="F321" s="118" t="s">
        <v>48</v>
      </c>
      <c r="G321" s="118" t="s">
        <v>48</v>
      </c>
      <c r="H321" s="141" t="n">
        <v>1253</v>
      </c>
      <c r="I321" s="125" t="s">
        <v>625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50" t="s">
        <v>1036</v>
      </c>
      <c r="B322" s="151" t="s">
        <v>1037</v>
      </c>
      <c r="C322" s="147" t="s">
        <v>1038</v>
      </c>
      <c r="D322" s="117"/>
      <c r="E322" s="117" t="n">
        <v>0</v>
      </c>
      <c r="F322" s="118" t="s">
        <v>48</v>
      </c>
      <c r="G322" s="118" t="s">
        <v>48</v>
      </c>
      <c r="H322" s="141" t="n">
        <v>19911</v>
      </c>
      <c r="I322" s="125" t="s">
        <v>625</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50" t="s">
        <v>1039</v>
      </c>
      <c r="B323" s="151" t="s">
        <v>1040</v>
      </c>
      <c r="C323" s="147" t="s">
        <v>1041</v>
      </c>
      <c r="D323" s="117"/>
      <c r="E323" s="117" t="n">
        <v>0</v>
      </c>
      <c r="F323" s="118" t="s">
        <v>48</v>
      </c>
      <c r="G323" s="118" t="s">
        <v>48</v>
      </c>
      <c r="H323" s="141" t="n">
        <v>19916</v>
      </c>
      <c r="I323" s="125" t="s">
        <v>625</v>
      </c>
      <c r="J323" s="120" t="n">
        <v>5</v>
      </c>
      <c r="K323" s="121" t="n">
        <v>3</v>
      </c>
      <c r="L323" s="126" t="s">
        <v>1042</v>
      </c>
      <c r="M323" s="123" t="s">
        <v>1043</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50" t="s">
        <v>1044</v>
      </c>
      <c r="B324" s="151" t="s">
        <v>1045</v>
      </c>
      <c r="C324" s="147" t="s">
        <v>1046</v>
      </c>
      <c r="D324" s="117"/>
      <c r="E324" s="117" t="n">
        <v>0</v>
      </c>
      <c r="F324" s="118" t="s">
        <v>48</v>
      </c>
      <c r="G324" s="118" t="s">
        <v>48</v>
      </c>
      <c r="H324" s="141" t="n">
        <v>19917</v>
      </c>
      <c r="I324" s="125" t="s">
        <v>625</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50" t="s">
        <v>1047</v>
      </c>
      <c r="B325" s="151" t="s">
        <v>1048</v>
      </c>
      <c r="C325" s="147" t="s">
        <v>1049</v>
      </c>
      <c r="D325" s="117"/>
      <c r="E325" s="117" t="n">
        <v>0</v>
      </c>
      <c r="F325" s="118" t="s">
        <v>48</v>
      </c>
      <c r="G325" s="118" t="s">
        <v>48</v>
      </c>
      <c r="H325" s="141" t="n">
        <v>34550</v>
      </c>
      <c r="I325" s="125" t="s">
        <v>625</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50" t="s">
        <v>1050</v>
      </c>
      <c r="B326" s="151" t="s">
        <v>1051</v>
      </c>
      <c r="C326" s="147" t="s">
        <v>1046</v>
      </c>
      <c r="D326" s="117"/>
      <c r="E326" s="117" t="n">
        <v>0</v>
      </c>
      <c r="F326" s="118" t="s">
        <v>48</v>
      </c>
      <c r="G326" s="118" t="s">
        <v>48</v>
      </c>
      <c r="H326" s="141" t="n">
        <v>19918</v>
      </c>
      <c r="I326" s="119" t="s">
        <v>625</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50" t="s">
        <v>1052</v>
      </c>
      <c r="B327" s="151" t="s">
        <v>1053</v>
      </c>
      <c r="C327" s="116" t="s">
        <v>1054</v>
      </c>
      <c r="D327" s="117"/>
      <c r="E327" s="117" t="n">
        <v>0</v>
      </c>
      <c r="F327" s="118" t="s">
        <v>48</v>
      </c>
      <c r="G327" s="118" t="s">
        <v>48</v>
      </c>
      <c r="H327" s="118" t="n">
        <v>19919</v>
      </c>
      <c r="I327" s="125" t="s">
        <v>625</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50" t="s">
        <v>1055</v>
      </c>
      <c r="B328" s="151" t="s">
        <v>1056</v>
      </c>
      <c r="C328" s="116" t="s">
        <v>1057</v>
      </c>
      <c r="D328" s="117"/>
      <c r="E328" s="117" t="n">
        <v>0</v>
      </c>
      <c r="F328" s="118" t="s">
        <v>48</v>
      </c>
      <c r="G328" s="118" t="s">
        <v>48</v>
      </c>
      <c r="H328" s="118" t="n">
        <v>19920</v>
      </c>
      <c r="I328" s="125" t="s">
        <v>625</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50" t="s">
        <v>1058</v>
      </c>
      <c r="B329" s="151" t="s">
        <v>1059</v>
      </c>
      <c r="C329" s="116" t="s">
        <v>1060</v>
      </c>
      <c r="D329" s="117"/>
      <c r="E329" s="117" t="n">
        <v>0</v>
      </c>
      <c r="F329" s="118" t="s">
        <v>48</v>
      </c>
      <c r="G329" s="118" t="s">
        <v>48</v>
      </c>
      <c r="H329" s="118" t="n">
        <v>19921</v>
      </c>
      <c r="I329" s="125" t="s">
        <v>625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50" t="s">
        <v>1061</v>
      </c>
      <c r="B330" s="151" t="s">
        <v>1062</v>
      </c>
      <c r="C330" s="147" t="s">
        <v>705</v>
      </c>
      <c r="D330" s="117"/>
      <c r="E330" s="117" t="n">
        <v>0</v>
      </c>
      <c r="F330" s="118" t="s">
        <v>48</v>
      </c>
      <c r="G330" s="118" t="s">
        <v>48</v>
      </c>
      <c r="H330" s="141" t="n">
        <v>19922</v>
      </c>
      <c r="I330" s="125" t="s">
        <v>625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50" t="s">
        <v>1063</v>
      </c>
      <c r="B331" s="151" t="s">
        <v>1064</v>
      </c>
      <c r="C331" s="147" t="s">
        <v>1065</v>
      </c>
      <c r="D331" s="117"/>
      <c r="E331" s="117" t="n">
        <v>0</v>
      </c>
      <c r="F331" s="118" t="s">
        <v>48</v>
      </c>
      <c r="G331" s="118" t="s">
        <v>48</v>
      </c>
      <c r="H331" s="141" t="n">
        <v>1355</v>
      </c>
      <c r="I331" s="125" t="s">
        <v>625</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50" t="s">
        <v>1066</v>
      </c>
      <c r="B332" s="151" t="s">
        <v>1067</v>
      </c>
      <c r="C332" s="116" t="s">
        <v>1068</v>
      </c>
      <c r="D332" s="117"/>
      <c r="E332" s="117" t="n">
        <v>0</v>
      </c>
      <c r="F332" s="118" t="s">
        <v>48</v>
      </c>
      <c r="G332" s="118" t="s">
        <v>48</v>
      </c>
      <c r="H332" s="118" t="n">
        <v>19923</v>
      </c>
      <c r="I332" s="125" t="s">
        <v>625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50" t="s">
        <v>1069</v>
      </c>
      <c r="B333" s="151" t="s">
        <v>1070</v>
      </c>
      <c r="C333" s="147" t="s">
        <v>628</v>
      </c>
      <c r="D333" s="117"/>
      <c r="E333" s="117" t="n">
        <v>0</v>
      </c>
      <c r="F333" s="118" t="s">
        <v>48</v>
      </c>
      <c r="G333" s="118" t="s">
        <v>48</v>
      </c>
      <c r="H333" s="141" t="n">
        <v>1354</v>
      </c>
      <c r="I333" s="119" t="s">
        <v>625</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50" t="s">
        <v>1071</v>
      </c>
      <c r="B334" s="151" t="s">
        <v>1072</v>
      </c>
      <c r="C334" s="147" t="s">
        <v>1073</v>
      </c>
      <c r="D334" s="117"/>
      <c r="E334" s="117" t="n">
        <v>0</v>
      </c>
      <c r="F334" s="118" t="s">
        <v>48</v>
      </c>
      <c r="G334" s="118" t="s">
        <v>48</v>
      </c>
      <c r="H334" s="141" t="n">
        <v>19924</v>
      </c>
      <c r="I334" s="125" t="s">
        <v>625</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50" t="s">
        <v>1074</v>
      </c>
      <c r="B335" s="151" t="s">
        <v>1075</v>
      </c>
      <c r="C335" s="116" t="s">
        <v>705</v>
      </c>
      <c r="D335" s="117"/>
      <c r="E335" s="117" t="n">
        <v>0</v>
      </c>
      <c r="F335" s="118" t="s">
        <v>48</v>
      </c>
      <c r="G335" s="118" t="s">
        <v>48</v>
      </c>
      <c r="H335" s="118" t="n">
        <v>19925</v>
      </c>
      <c r="I335" s="125" t="s">
        <v>625</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50" t="s">
        <v>1076</v>
      </c>
      <c r="B336" s="151" t="s">
        <v>1077</v>
      </c>
      <c r="C336" s="116" t="s">
        <v>1078</v>
      </c>
      <c r="D336" s="117"/>
      <c r="E336" s="117" t="n">
        <v>0</v>
      </c>
      <c r="F336" s="118" t="s">
        <v>48</v>
      </c>
      <c r="G336" s="118" t="s">
        <v>48</v>
      </c>
      <c r="H336" s="118" t="n">
        <v>31562</v>
      </c>
      <c r="I336" s="125" t="s">
        <v>625</v>
      </c>
      <c r="J336" s="120" t="n">
        <v>5</v>
      </c>
      <c r="K336" s="121" t="n">
        <v>2</v>
      </c>
      <c r="L336" s="126" t="s">
        <v>1079</v>
      </c>
      <c r="M336" s="123" t="s">
        <v>1080</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50" t="s">
        <v>1081</v>
      </c>
      <c r="B337" s="151" t="s">
        <v>1082</v>
      </c>
      <c r="C337" s="116" t="s">
        <v>1083</v>
      </c>
      <c r="D337" s="117"/>
      <c r="E337" s="117" t="n">
        <v>0</v>
      </c>
      <c r="F337" s="118" t="s">
        <v>48</v>
      </c>
      <c r="G337" s="118" t="s">
        <v>48</v>
      </c>
      <c r="H337" s="118" t="n">
        <v>19929</v>
      </c>
      <c r="I337" s="125" t="s">
        <v>625</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50" t="s">
        <v>1084</v>
      </c>
      <c r="B338" s="151" t="s">
        <v>1085</v>
      </c>
      <c r="C338" s="147" t="s">
        <v>1086</v>
      </c>
      <c r="D338" s="117"/>
      <c r="E338" s="117" t="n">
        <v>0</v>
      </c>
      <c r="F338" s="118" t="s">
        <v>48</v>
      </c>
      <c r="G338" s="118" t="s">
        <v>48</v>
      </c>
      <c r="H338" s="141" t="n">
        <v>35494</v>
      </c>
      <c r="I338" s="125" t="s">
        <v>625</v>
      </c>
      <c r="J338" s="120" t="n">
        <v>5</v>
      </c>
      <c r="K338" s="121" t="n">
        <v>3</v>
      </c>
      <c r="L338" s="126" t="s">
        <v>1087</v>
      </c>
      <c r="M338" s="123" t="s">
        <v>1088</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50" t="s">
        <v>1089</v>
      </c>
      <c r="B339" s="151" t="s">
        <v>1090</v>
      </c>
      <c r="C339" s="147" t="s">
        <v>1091</v>
      </c>
      <c r="D339" s="117"/>
      <c r="E339" s="117" t="n">
        <v>0</v>
      </c>
      <c r="F339" s="118" t="s">
        <v>48</v>
      </c>
      <c r="G339" s="118" t="s">
        <v>48</v>
      </c>
      <c r="H339" s="141" t="n">
        <v>32261</v>
      </c>
      <c r="I339" s="125" t="s">
        <v>625</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50" t="s">
        <v>1092</v>
      </c>
      <c r="B340" s="151" t="s">
        <v>1093</v>
      </c>
      <c r="C340" s="116" t="s">
        <v>624</v>
      </c>
      <c r="D340" s="117"/>
      <c r="E340" s="117" t="n">
        <v>0</v>
      </c>
      <c r="F340" s="118" t="s">
        <v>48</v>
      </c>
      <c r="G340" s="118" t="s">
        <v>48</v>
      </c>
      <c r="H340" s="118" t="n">
        <v>34443</v>
      </c>
      <c r="I340" s="125" t="s">
        <v>625</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1094</v>
      </c>
      <c r="B341" s="115" t="s">
        <v>1095</v>
      </c>
      <c r="C341" s="147" t="s">
        <v>1096</v>
      </c>
      <c r="D341" s="117" t="s">
        <v>17</v>
      </c>
      <c r="E341" s="117" t="n">
        <v>0</v>
      </c>
      <c r="F341" s="141" t="n">
        <v>18</v>
      </c>
      <c r="G341" s="141" t="n">
        <v>3</v>
      </c>
      <c r="H341" s="141" t="n">
        <v>1323</v>
      </c>
      <c r="I341" s="125" t="s">
        <v>625</v>
      </c>
      <c r="J341" s="120" t="n">
        <v>5</v>
      </c>
      <c r="K341" s="121" t="n">
        <v>2</v>
      </c>
      <c r="L341" s="126"/>
      <c r="M341" s="148" t="s">
        <v>1097</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50" t="s">
        <v>1098</v>
      </c>
      <c r="B342" s="151" t="s">
        <v>1099</v>
      </c>
      <c r="C342" s="116" t="s">
        <v>1100</v>
      </c>
      <c r="D342" s="117"/>
      <c r="E342" s="117" t="n">
        <v>0</v>
      </c>
      <c r="F342" s="118" t="s">
        <v>48</v>
      </c>
      <c r="G342" s="118" t="s">
        <v>48</v>
      </c>
      <c r="H342" s="118" t="n">
        <v>19963</v>
      </c>
      <c r="I342" s="125" t="s">
        <v>625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50" t="s">
        <v>1101</v>
      </c>
      <c r="B343" s="151" t="s">
        <v>1102</v>
      </c>
      <c r="C343" s="147" t="s">
        <v>855</v>
      </c>
      <c r="D343" s="117"/>
      <c r="E343" s="117" t="n">
        <v>0</v>
      </c>
      <c r="F343" s="118" t="s">
        <v>48</v>
      </c>
      <c r="G343" s="118" t="s">
        <v>48</v>
      </c>
      <c r="H343" s="141" t="n">
        <v>1322</v>
      </c>
      <c r="I343" s="125" t="s">
        <v>625</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50" t="s">
        <v>1103</v>
      </c>
      <c r="B344" s="151" t="s">
        <v>1104</v>
      </c>
      <c r="C344" s="147" t="s">
        <v>1105</v>
      </c>
      <c r="D344" s="117"/>
      <c r="E344" s="117" t="n">
        <v>0</v>
      </c>
      <c r="F344" s="118" t="s">
        <v>48</v>
      </c>
      <c r="G344" s="118" t="s">
        <v>48</v>
      </c>
      <c r="H344" s="141" t="n">
        <v>19989</v>
      </c>
      <c r="I344" s="119" t="s">
        <v>625</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50" t="s">
        <v>1106</v>
      </c>
      <c r="B345" s="151" t="s">
        <v>1107</v>
      </c>
      <c r="C345" s="116" t="s">
        <v>1108</v>
      </c>
      <c r="D345" s="117"/>
      <c r="E345" s="117" t="n">
        <v>0</v>
      </c>
      <c r="F345" s="118" t="s">
        <v>48</v>
      </c>
      <c r="G345" s="118" t="s">
        <v>48</v>
      </c>
      <c r="H345" s="118" t="n">
        <v>19990</v>
      </c>
      <c r="I345" s="125" t="s">
        <v>625</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50" t="s">
        <v>1109</v>
      </c>
      <c r="B346" s="151" t="s">
        <v>1110</v>
      </c>
      <c r="C346" s="147" t="s">
        <v>1060</v>
      </c>
      <c r="D346" s="117"/>
      <c r="E346" s="117" t="n">
        <v>0</v>
      </c>
      <c r="F346" s="118" t="s">
        <v>48</v>
      </c>
      <c r="G346" s="118" t="s">
        <v>48</v>
      </c>
      <c r="H346" s="141" t="n">
        <v>19991</v>
      </c>
      <c r="I346" s="125" t="s">
        <v>625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50" t="s">
        <v>1111</v>
      </c>
      <c r="B347" s="151" t="s">
        <v>1112</v>
      </c>
      <c r="C347" s="147" t="s">
        <v>1057</v>
      </c>
      <c r="D347" s="117"/>
      <c r="E347" s="117" t="n">
        <v>0</v>
      </c>
      <c r="F347" s="118" t="s">
        <v>48</v>
      </c>
      <c r="G347" s="118" t="s">
        <v>48</v>
      </c>
      <c r="H347" s="141" t="n">
        <v>19992</v>
      </c>
      <c r="I347" s="125" t="s">
        <v>625</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50" t="s">
        <v>1113</v>
      </c>
      <c r="B348" s="151" t="s">
        <v>1114</v>
      </c>
      <c r="C348" s="116" t="s">
        <v>1115</v>
      </c>
      <c r="D348" s="117"/>
      <c r="E348" s="117" t="n">
        <v>0</v>
      </c>
      <c r="F348" s="118" t="s">
        <v>48</v>
      </c>
      <c r="G348" s="118" t="s">
        <v>48</v>
      </c>
      <c r="H348" s="118" t="n">
        <v>19993</v>
      </c>
      <c r="I348" s="125" t="s">
        <v>625</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50" t="s">
        <v>1116</v>
      </c>
      <c r="B349" s="151" t="s">
        <v>1117</v>
      </c>
      <c r="C349" s="147" t="s">
        <v>1118</v>
      </c>
      <c r="D349" s="117"/>
      <c r="E349" s="117" t="n">
        <v>0</v>
      </c>
      <c r="F349" s="118" t="s">
        <v>48</v>
      </c>
      <c r="G349" s="118" t="s">
        <v>48</v>
      </c>
      <c r="H349" s="141" t="n">
        <v>29987</v>
      </c>
      <c r="I349" s="125" t="s">
        <v>625</v>
      </c>
      <c r="J349" s="120" t="n">
        <v>5</v>
      </c>
      <c r="K349" s="121" t="n">
        <v>3</v>
      </c>
      <c r="L349" s="126" t="s">
        <v>1119</v>
      </c>
      <c r="M349" s="123" t="s">
        <v>1120</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1121</v>
      </c>
      <c r="B350" s="115" t="s">
        <v>1122</v>
      </c>
      <c r="C350" s="116" t="s">
        <v>1123</v>
      </c>
      <c r="D350" s="117" t="s">
        <v>17</v>
      </c>
      <c r="E350" s="117" t="n">
        <v>0</v>
      </c>
      <c r="F350" s="118" t="n">
        <v>12</v>
      </c>
      <c r="G350" s="118" t="n">
        <v>1</v>
      </c>
      <c r="H350" s="118" t="n">
        <v>31691</v>
      </c>
      <c r="I350" s="125" t="s">
        <v>625</v>
      </c>
      <c r="J350" s="120" t="n">
        <v>5</v>
      </c>
      <c r="K350" s="121" t="n">
        <v>1</v>
      </c>
      <c r="L350" s="126" t="s">
        <v>1124</v>
      </c>
      <c r="M350" s="123" t="s">
        <v>1125</v>
      </c>
      <c r="N350" s="127"/>
      <c r="O350" s="123" t="s">
        <v>1126</v>
      </c>
      <c r="P350" s="149" t="s">
        <v>1127</v>
      </c>
      <c r="Q350" s="167" t="s">
        <v>1128</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50" t="s">
        <v>1129</v>
      </c>
      <c r="B351" s="151" t="s">
        <v>1130</v>
      </c>
      <c r="C351" s="116" t="s">
        <v>628</v>
      </c>
      <c r="D351" s="117"/>
      <c r="E351" s="117" t="n">
        <v>0</v>
      </c>
      <c r="F351" s="118" t="s">
        <v>48</v>
      </c>
      <c r="G351" s="118" t="s">
        <v>48</v>
      </c>
      <c r="H351" s="118" t="n">
        <v>1266</v>
      </c>
      <c r="I351" s="119" t="s">
        <v>625</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50" t="s">
        <v>1131</v>
      </c>
      <c r="B352" s="151" t="s">
        <v>1132</v>
      </c>
      <c r="C352" s="116" t="s">
        <v>1133</v>
      </c>
      <c r="D352" s="117"/>
      <c r="E352" s="117" t="n">
        <v>0</v>
      </c>
      <c r="F352" s="118" t="s">
        <v>48</v>
      </c>
      <c r="G352" s="118" t="s">
        <v>48</v>
      </c>
      <c r="H352" s="118" t="n">
        <v>1325</v>
      </c>
      <c r="I352" s="125" t="s">
        <v>625</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50" t="s">
        <v>1134</v>
      </c>
      <c r="B353" s="151" t="s">
        <v>1135</v>
      </c>
      <c r="C353" s="116" t="s">
        <v>643</v>
      </c>
      <c r="D353" s="117"/>
      <c r="E353" s="117" t="n">
        <v>0</v>
      </c>
      <c r="F353" s="118" t="s">
        <v>48</v>
      </c>
      <c r="G353" s="118" t="s">
        <v>48</v>
      </c>
      <c r="H353" s="118" t="n">
        <v>19678</v>
      </c>
      <c r="I353" s="125" t="s">
        <v>625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50" t="s">
        <v>1136</v>
      </c>
      <c r="B354" s="151" t="s">
        <v>1137</v>
      </c>
      <c r="C354" s="116" t="s">
        <v>1138</v>
      </c>
      <c r="D354" s="117"/>
      <c r="E354" s="117" t="n">
        <v>0</v>
      </c>
      <c r="F354" s="118" t="s">
        <v>48</v>
      </c>
      <c r="G354" s="118" t="s">
        <v>48</v>
      </c>
      <c r="H354" s="118" t="n">
        <v>31570</v>
      </c>
      <c r="I354" s="125" t="s">
        <v>625</v>
      </c>
      <c r="J354" s="120" t="n">
        <v>5</v>
      </c>
      <c r="K354" s="121" t="n">
        <v>3</v>
      </c>
      <c r="L354" s="126" t="s">
        <v>1139</v>
      </c>
      <c r="M354" s="123" t="s">
        <v>1140</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1141</v>
      </c>
      <c r="B355" s="115" t="s">
        <v>1142</v>
      </c>
      <c r="C355" s="116" t="s">
        <v>1143</v>
      </c>
      <c r="D355" s="117" t="s">
        <v>17</v>
      </c>
      <c r="E355" s="117" t="n">
        <v>0</v>
      </c>
      <c r="F355" s="118" t="n">
        <v>15</v>
      </c>
      <c r="G355" s="118" t="n">
        <v>3</v>
      </c>
      <c r="H355" s="118" t="n">
        <v>1327</v>
      </c>
      <c r="I355" s="125" t="s">
        <v>625</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50" t="s">
        <v>1144</v>
      </c>
      <c r="B356" s="151" t="s">
        <v>1145</v>
      </c>
      <c r="C356" s="116" t="s">
        <v>855</v>
      </c>
      <c r="D356" s="117"/>
      <c r="E356" s="117" t="n">
        <v>0</v>
      </c>
      <c r="F356" s="118" t="s">
        <v>48</v>
      </c>
      <c r="G356" s="118" t="s">
        <v>48</v>
      </c>
      <c r="H356" s="118" t="n">
        <v>1324</v>
      </c>
      <c r="I356" s="125" t="s">
        <v>625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1146</v>
      </c>
      <c r="B357" s="115" t="s">
        <v>1147</v>
      </c>
      <c r="C357" s="147" t="s">
        <v>1148</v>
      </c>
      <c r="D357" s="117" t="s">
        <v>17</v>
      </c>
      <c r="E357" s="117" t="n">
        <v>0</v>
      </c>
      <c r="F357" s="118" t="n">
        <v>18</v>
      </c>
      <c r="G357" s="118" t="n">
        <v>2</v>
      </c>
      <c r="H357" s="141" t="n">
        <v>31572</v>
      </c>
      <c r="I357" s="125" t="s">
        <v>625</v>
      </c>
      <c r="J357" s="120" t="n">
        <v>5</v>
      </c>
      <c r="K357" s="121" t="n">
        <v>2</v>
      </c>
      <c r="L357" s="126" t="s">
        <v>1149</v>
      </c>
      <c r="M357" s="148" t="s">
        <v>1150</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50" t="s">
        <v>1151</v>
      </c>
      <c r="B358" s="151" t="s">
        <v>1152</v>
      </c>
      <c r="C358" s="147" t="s">
        <v>1153</v>
      </c>
      <c r="D358" s="117"/>
      <c r="E358" s="117" t="n">
        <v>0</v>
      </c>
      <c r="F358" s="118" t="s">
        <v>48</v>
      </c>
      <c r="G358" s="118" t="s">
        <v>48</v>
      </c>
      <c r="H358" s="141" t="n">
        <v>30058</v>
      </c>
      <c r="I358" s="125" t="s">
        <v>625</v>
      </c>
      <c r="J358" s="120" t="n">
        <v>5</v>
      </c>
      <c r="K358" s="121" t="n">
        <v>2</v>
      </c>
      <c r="L358" s="126" t="s">
        <v>1154</v>
      </c>
      <c r="M358" s="123" t="s">
        <v>1155</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50" t="s">
        <v>1156</v>
      </c>
      <c r="B359" s="151" t="s">
        <v>1157</v>
      </c>
      <c r="C359" s="116" t="s">
        <v>1158</v>
      </c>
      <c r="D359" s="117"/>
      <c r="E359" s="117" t="n">
        <v>0</v>
      </c>
      <c r="F359" s="118" t="s">
        <v>48</v>
      </c>
      <c r="G359" s="118" t="s">
        <v>48</v>
      </c>
      <c r="H359" s="118" t="n">
        <v>19705</v>
      </c>
      <c r="I359" s="125" t="s">
        <v>625</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1159</v>
      </c>
      <c r="B360" s="115" t="s">
        <v>1160</v>
      </c>
      <c r="C360" s="116" t="s">
        <v>646</v>
      </c>
      <c r="D360" s="117" t="s">
        <v>17</v>
      </c>
      <c r="E360" s="117" t="n">
        <v>0</v>
      </c>
      <c r="F360" s="118" t="n">
        <v>20</v>
      </c>
      <c r="G360" s="118" t="n">
        <v>3</v>
      </c>
      <c r="H360" s="118" t="n">
        <v>1375</v>
      </c>
      <c r="I360" s="125" t="s">
        <v>625</v>
      </c>
      <c r="J360" s="120" t="n">
        <v>5</v>
      </c>
      <c r="K360" s="121" t="n">
        <v>2</v>
      </c>
      <c r="L360" s="126" t="s">
        <v>1161</v>
      </c>
      <c r="M360" s="148" t="s">
        <v>1162</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50" t="s">
        <v>1163</v>
      </c>
      <c r="B361" s="151" t="s">
        <v>1164</v>
      </c>
      <c r="C361" s="116" t="s">
        <v>1165</v>
      </c>
      <c r="D361" s="117"/>
      <c r="E361" s="117" t="n">
        <v>0</v>
      </c>
      <c r="F361" s="118" t="s">
        <v>48</v>
      </c>
      <c r="G361" s="118" t="s">
        <v>48</v>
      </c>
      <c r="H361" s="118" t="n">
        <v>19706</v>
      </c>
      <c r="I361" s="125" t="s">
        <v>625</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50" t="s">
        <v>1166</v>
      </c>
      <c r="B362" s="151" t="s">
        <v>1167</v>
      </c>
      <c r="C362" s="116" t="s">
        <v>1168</v>
      </c>
      <c r="D362" s="117"/>
      <c r="E362" s="117" t="n">
        <v>0</v>
      </c>
      <c r="F362" s="118" t="s">
        <v>48</v>
      </c>
      <c r="G362" s="118" t="s">
        <v>48</v>
      </c>
      <c r="H362" s="118" t="n">
        <v>19707</v>
      </c>
      <c r="I362" s="125" t="s">
        <v>625</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50" t="s">
        <v>1169</v>
      </c>
      <c r="B363" s="151" t="s">
        <v>1170</v>
      </c>
      <c r="C363" s="116" t="s">
        <v>1171</v>
      </c>
      <c r="D363" s="117"/>
      <c r="E363" s="117" t="n">
        <v>0</v>
      </c>
      <c r="F363" s="118" t="s">
        <v>48</v>
      </c>
      <c r="G363" s="118" t="s">
        <v>48</v>
      </c>
      <c r="H363" s="118" t="n">
        <v>19708</v>
      </c>
      <c r="I363" s="125" t="s">
        <v>625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50" t="s">
        <v>1172</v>
      </c>
      <c r="B364" s="151" t="s">
        <v>1173</v>
      </c>
      <c r="C364" s="116" t="s">
        <v>1174</v>
      </c>
      <c r="D364" s="117"/>
      <c r="E364" s="117" t="n">
        <v>0</v>
      </c>
      <c r="F364" s="118" t="s">
        <v>48</v>
      </c>
      <c r="G364" s="118" t="s">
        <v>48</v>
      </c>
      <c r="H364" s="118" t="n">
        <v>19709</v>
      </c>
      <c r="I364" s="125" t="s">
        <v>625</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1175</v>
      </c>
      <c r="B365" s="115" t="s">
        <v>1176</v>
      </c>
      <c r="C365" s="116" t="s">
        <v>123</v>
      </c>
      <c r="D365" s="117" t="s">
        <v>17</v>
      </c>
      <c r="E365" s="117" t="n">
        <v>0</v>
      </c>
      <c r="F365" s="118" t="n">
        <v>20</v>
      </c>
      <c r="G365" s="118" t="n">
        <v>3</v>
      </c>
      <c r="H365" s="118" t="n">
        <v>1377</v>
      </c>
      <c r="I365" s="125" t="s">
        <v>625</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50" t="s">
        <v>1177</v>
      </c>
      <c r="B366" s="151" t="s">
        <v>1178</v>
      </c>
      <c r="C366" s="116" t="s">
        <v>950</v>
      </c>
      <c r="D366" s="117"/>
      <c r="E366" s="117" t="n">
        <v>0</v>
      </c>
      <c r="F366" s="118" t="s">
        <v>48</v>
      </c>
      <c r="G366" s="118" t="s">
        <v>48</v>
      </c>
      <c r="H366" s="118" t="n">
        <v>31576</v>
      </c>
      <c r="I366" s="125" t="s">
        <v>625</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50" t="s">
        <v>1179</v>
      </c>
      <c r="B367" s="151" t="s">
        <v>1180</v>
      </c>
      <c r="C367" s="116" t="s">
        <v>123</v>
      </c>
      <c r="D367" s="117"/>
      <c r="E367" s="117" t="n">
        <v>0</v>
      </c>
      <c r="F367" s="118" t="s">
        <v>48</v>
      </c>
      <c r="G367" s="118" t="s">
        <v>48</v>
      </c>
      <c r="H367" s="118" t="n">
        <v>1374</v>
      </c>
      <c r="I367" s="125" t="s">
        <v>625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50" t="s">
        <v>1181</v>
      </c>
      <c r="B368" s="151" t="s">
        <v>1182</v>
      </c>
      <c r="C368" s="116" t="s">
        <v>1183</v>
      </c>
      <c r="D368" s="117"/>
      <c r="E368" s="117" t="n">
        <v>0</v>
      </c>
      <c r="F368" s="118" t="s">
        <v>48</v>
      </c>
      <c r="G368" s="118" t="s">
        <v>48</v>
      </c>
      <c r="H368" s="118" t="n">
        <v>20301</v>
      </c>
      <c r="I368" s="125" t="s">
        <v>625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50" t="s">
        <v>1184</v>
      </c>
      <c r="B369" s="151" t="s">
        <v>1185</v>
      </c>
      <c r="C369" s="116" t="s">
        <v>480</v>
      </c>
      <c r="D369" s="117"/>
      <c r="E369" s="117" t="n">
        <v>0</v>
      </c>
      <c r="F369" s="118" t="s">
        <v>48</v>
      </c>
      <c r="G369" s="118" t="s">
        <v>48</v>
      </c>
      <c r="H369" s="118" t="n">
        <v>19711</v>
      </c>
      <c r="I369" s="125" t="s">
        <v>625</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50" t="s">
        <v>1186</v>
      </c>
      <c r="B370" s="151" t="s">
        <v>1187</v>
      </c>
      <c r="C370" s="116" t="s">
        <v>1188</v>
      </c>
      <c r="D370" s="117"/>
      <c r="E370" s="117" t="n">
        <v>0</v>
      </c>
      <c r="F370" s="118" t="s">
        <v>48</v>
      </c>
      <c r="G370" s="118" t="s">
        <v>48</v>
      </c>
      <c r="H370" s="118" t="n">
        <v>31579</v>
      </c>
      <c r="I370" s="125" t="s">
        <v>625</v>
      </c>
      <c r="J370" s="120" t="n">
        <v>5</v>
      </c>
      <c r="K370" s="121" t="n">
        <v>3</v>
      </c>
      <c r="L370" s="126" t="s">
        <v>1189</v>
      </c>
      <c r="M370" s="123" t="s">
        <v>1190</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50" t="s">
        <v>1191</v>
      </c>
      <c r="B371" s="151" t="s">
        <v>1192</v>
      </c>
      <c r="C371" s="116" t="s">
        <v>1193</v>
      </c>
      <c r="D371" s="117"/>
      <c r="E371" s="117" t="n">
        <v>0</v>
      </c>
      <c r="F371" s="118" t="s">
        <v>48</v>
      </c>
      <c r="G371" s="118" t="s">
        <v>48</v>
      </c>
      <c r="H371" s="118" t="n">
        <v>31581</v>
      </c>
      <c r="I371" s="125" t="s">
        <v>625</v>
      </c>
      <c r="J371" s="120" t="n">
        <v>5</v>
      </c>
      <c r="K371" s="121" t="n">
        <v>3</v>
      </c>
      <c r="L371" s="126" t="s">
        <v>1194</v>
      </c>
      <c r="M371" s="123" t="s">
        <v>1195</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50" t="s">
        <v>1196</v>
      </c>
      <c r="B372" s="151" t="s">
        <v>1197</v>
      </c>
      <c r="C372" s="116" t="s">
        <v>480</v>
      </c>
      <c r="D372" s="117"/>
      <c r="E372" s="117" t="n">
        <v>0</v>
      </c>
      <c r="F372" s="118" t="s">
        <v>48</v>
      </c>
      <c r="G372" s="118" t="s">
        <v>48</v>
      </c>
      <c r="H372" s="118" t="n">
        <v>35477</v>
      </c>
      <c r="I372" s="125" t="s">
        <v>625</v>
      </c>
      <c r="J372" s="120" t="n">
        <v>5</v>
      </c>
      <c r="K372" s="121" t="n">
        <v>3</v>
      </c>
      <c r="L372" s="126" t="s">
        <v>1198</v>
      </c>
      <c r="M372" s="123" t="s">
        <v>1199</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1200</v>
      </c>
      <c r="B373" s="115" t="s">
        <v>1201</v>
      </c>
      <c r="C373" s="116" t="s">
        <v>1202</v>
      </c>
      <c r="D373" s="117" t="s">
        <v>17</v>
      </c>
      <c r="E373" s="117" t="n">
        <v>0</v>
      </c>
      <c r="F373" s="118" t="n">
        <v>15</v>
      </c>
      <c r="G373" s="118" t="n">
        <v>2</v>
      </c>
      <c r="H373" s="118" t="n">
        <v>1344</v>
      </c>
      <c r="I373" s="125" t="s">
        <v>625</v>
      </c>
      <c r="J373" s="120" t="n">
        <v>5</v>
      </c>
      <c r="K373" s="121" t="n">
        <v>2</v>
      </c>
      <c r="L373" s="126" t="s">
        <v>1203</v>
      </c>
      <c r="M373" s="148" t="s">
        <v>1204</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50" t="s">
        <v>1205</v>
      </c>
      <c r="B374" s="151" t="s">
        <v>1206</v>
      </c>
      <c r="C374" s="116" t="s">
        <v>987</v>
      </c>
      <c r="D374" s="117"/>
      <c r="E374" s="117" t="n">
        <v>0</v>
      </c>
      <c r="F374" s="118" t="s">
        <v>48</v>
      </c>
      <c r="G374" s="118" t="s">
        <v>48</v>
      </c>
      <c r="H374" s="118" t="n">
        <v>1379</v>
      </c>
      <c r="I374" s="125" t="s">
        <v>625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50" t="s">
        <v>1207</v>
      </c>
      <c r="B375" s="151" t="s">
        <v>1208</v>
      </c>
      <c r="C375" s="116" t="s">
        <v>656</v>
      </c>
      <c r="D375" s="117"/>
      <c r="E375" s="117" t="n">
        <v>0</v>
      </c>
      <c r="F375" s="118" t="s">
        <v>48</v>
      </c>
      <c r="G375" s="118" t="s">
        <v>48</v>
      </c>
      <c r="H375" s="118" t="n">
        <v>19719</v>
      </c>
      <c r="I375" s="125" t="s">
        <v>625</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50" t="s">
        <v>1209</v>
      </c>
      <c r="B376" s="151" t="s">
        <v>1210</v>
      </c>
      <c r="C376" s="116" t="s">
        <v>1096</v>
      </c>
      <c r="D376" s="117"/>
      <c r="E376" s="117" t="n">
        <v>0</v>
      </c>
      <c r="F376" s="118" t="s">
        <v>48</v>
      </c>
      <c r="G376" s="118" t="s">
        <v>48</v>
      </c>
      <c r="H376" s="118" t="n">
        <v>29926</v>
      </c>
      <c r="I376" s="125" t="s">
        <v>625</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50" t="s">
        <v>1211</v>
      </c>
      <c r="B377" s="151" t="s">
        <v>1212</v>
      </c>
      <c r="C377" s="116" t="s">
        <v>1213</v>
      </c>
      <c r="D377" s="117"/>
      <c r="E377" s="117" t="n">
        <v>0</v>
      </c>
      <c r="F377" s="118" t="s">
        <v>48</v>
      </c>
      <c r="G377" s="118" t="s">
        <v>48</v>
      </c>
      <c r="H377" s="118" t="n">
        <v>31585</v>
      </c>
      <c r="I377" s="125" t="s">
        <v>625</v>
      </c>
      <c r="J377" s="120" t="n">
        <v>5</v>
      </c>
      <c r="K377" s="121" t="n">
        <v>3</v>
      </c>
      <c r="L377" s="126" t="s">
        <v>1214</v>
      </c>
      <c r="M377" s="123" t="s">
        <v>1215</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1216</v>
      </c>
      <c r="B378" s="115" t="s">
        <v>1217</v>
      </c>
      <c r="C378" s="116" t="s">
        <v>695</v>
      </c>
      <c r="D378" s="117" t="s">
        <v>17</v>
      </c>
      <c r="E378" s="117" t="n">
        <v>0</v>
      </c>
      <c r="F378" s="118" t="n">
        <v>14</v>
      </c>
      <c r="G378" s="118" t="n">
        <v>2</v>
      </c>
      <c r="H378" s="118" t="n">
        <v>10212</v>
      </c>
      <c r="I378" s="125" t="s">
        <v>625</v>
      </c>
      <c r="J378" s="120" t="n">
        <v>5</v>
      </c>
      <c r="K378" s="121" t="n">
        <v>2</v>
      </c>
      <c r="L378" s="126" t="s">
        <v>1218</v>
      </c>
      <c r="M378" s="148" t="s">
        <v>1219</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50" t="s">
        <v>1220</v>
      </c>
      <c r="B379" s="151" t="s">
        <v>1221</v>
      </c>
      <c r="C379" s="116" t="s">
        <v>1222</v>
      </c>
      <c r="D379" s="117"/>
      <c r="E379" s="117" t="n">
        <v>0</v>
      </c>
      <c r="F379" s="118" t="s">
        <v>48</v>
      </c>
      <c r="G379" s="118" t="s">
        <v>48</v>
      </c>
      <c r="H379" s="118" t="n">
        <v>31588</v>
      </c>
      <c r="I379" s="125" t="s">
        <v>625</v>
      </c>
      <c r="J379" s="120" t="n">
        <v>5</v>
      </c>
      <c r="K379" s="121" t="n">
        <v>3</v>
      </c>
      <c r="L379" s="126" t="s">
        <v>1223</v>
      </c>
      <c r="M379" s="123" t="s">
        <v>1224</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1225</v>
      </c>
      <c r="C380" s="130"/>
      <c r="D380" s="131" t="s">
        <v>17</v>
      </c>
      <c r="E380" s="131" t="n">
        <v>1</v>
      </c>
      <c r="F380" s="132"/>
      <c r="G380" s="132"/>
      <c r="H380" s="164"/>
      <c r="I380" s="134" t="s">
        <v>1226</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50" t="s">
        <v>1227</v>
      </c>
      <c r="B381" s="151" t="s">
        <v>1228</v>
      </c>
      <c r="C381" s="116" t="s">
        <v>123</v>
      </c>
      <c r="D381" s="117"/>
      <c r="E381" s="117" t="n">
        <v>0</v>
      </c>
      <c r="F381" s="118" t="s">
        <v>48</v>
      </c>
      <c r="G381" s="118" t="s">
        <v>48</v>
      </c>
      <c r="H381" s="118" t="n">
        <v>1406</v>
      </c>
      <c r="I381" s="125" t="s">
        <v>1229</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50" t="s">
        <v>1230</v>
      </c>
      <c r="B382" s="151" t="s">
        <v>1231</v>
      </c>
      <c r="C382" s="147" t="s">
        <v>1232</v>
      </c>
      <c r="D382" s="117"/>
      <c r="E382" s="117" t="n">
        <v>0</v>
      </c>
      <c r="F382" s="118" t="s">
        <v>48</v>
      </c>
      <c r="G382" s="118" t="s">
        <v>48</v>
      </c>
      <c r="H382" s="141" t="n">
        <v>1412</v>
      </c>
      <c r="I382" s="125" t="s">
        <v>1229</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1233</v>
      </c>
      <c r="B383" s="115" t="s">
        <v>1234</v>
      </c>
      <c r="C383" s="147" t="s">
        <v>1235</v>
      </c>
      <c r="D383" s="117" t="s">
        <v>17</v>
      </c>
      <c r="E383" s="117" t="n">
        <v>0</v>
      </c>
      <c r="F383" s="141" t="n">
        <v>6</v>
      </c>
      <c r="G383" s="141" t="n">
        <v>3</v>
      </c>
      <c r="H383" s="141" t="n">
        <v>1439</v>
      </c>
      <c r="I383" s="125" t="s">
        <v>1229</v>
      </c>
      <c r="J383" s="120" t="n">
        <v>6</v>
      </c>
      <c r="K383" s="121" t="n">
        <v>1</v>
      </c>
      <c r="L383" s="126" t="s">
        <v>1236</v>
      </c>
      <c r="M383" s="123" t="s">
        <v>1237</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50" t="s">
        <v>1238</v>
      </c>
      <c r="B384" s="151" t="s">
        <v>1239</v>
      </c>
      <c r="C384" s="147" t="s">
        <v>1235</v>
      </c>
      <c r="D384" s="117"/>
      <c r="E384" s="117" t="n">
        <v>0</v>
      </c>
      <c r="F384" s="118" t="s">
        <v>48</v>
      </c>
      <c r="G384" s="118" t="s">
        <v>48</v>
      </c>
      <c r="H384" s="141" t="n">
        <v>1437</v>
      </c>
      <c r="I384" s="125" t="s">
        <v>1229</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50" t="s">
        <v>1240</v>
      </c>
      <c r="B385" s="151" t="s">
        <v>1241</v>
      </c>
      <c r="C385" s="147" t="s">
        <v>1232</v>
      </c>
      <c r="D385" s="117"/>
      <c r="E385" s="117" t="n">
        <v>0</v>
      </c>
      <c r="F385" s="118" t="s">
        <v>48</v>
      </c>
      <c r="G385" s="118" t="s">
        <v>48</v>
      </c>
      <c r="H385" s="141" t="n">
        <v>1414</v>
      </c>
      <c r="I385" s="119" t="s">
        <v>1229</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50" t="s">
        <v>1242</v>
      </c>
      <c r="B386" s="151" t="s">
        <v>1243</v>
      </c>
      <c r="C386" s="147" t="s">
        <v>1244</v>
      </c>
      <c r="D386" s="117"/>
      <c r="E386" s="117" t="n">
        <v>0</v>
      </c>
      <c r="F386" s="118" t="s">
        <v>48</v>
      </c>
      <c r="G386" s="118" t="s">
        <v>48</v>
      </c>
      <c r="H386" s="141" t="n">
        <v>19584</v>
      </c>
      <c r="I386" s="125" t="s">
        <v>1229</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50" t="s">
        <v>1245</v>
      </c>
      <c r="B387" s="151" t="s">
        <v>1246</v>
      </c>
      <c r="C387" s="147" t="s">
        <v>1247</v>
      </c>
      <c r="D387" s="117"/>
      <c r="E387" s="117" t="n">
        <v>0</v>
      </c>
      <c r="F387" s="118" t="s">
        <v>48</v>
      </c>
      <c r="G387" s="118" t="s">
        <v>48</v>
      </c>
      <c r="H387" s="141" t="n">
        <v>1416</v>
      </c>
      <c r="I387" s="125" t="s">
        <v>1229</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50" t="s">
        <v>1248</v>
      </c>
      <c r="B388" s="151" t="s">
        <v>1249</v>
      </c>
      <c r="C388" s="116" t="s">
        <v>1250</v>
      </c>
      <c r="D388" s="117"/>
      <c r="E388" s="117" t="n">
        <v>0</v>
      </c>
      <c r="F388" s="118" t="s">
        <v>48</v>
      </c>
      <c r="G388" s="118" t="s">
        <v>48</v>
      </c>
      <c r="H388" s="118" t="n">
        <v>1418</v>
      </c>
      <c r="I388" s="119" t="s">
        <v>1229</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50" t="s">
        <v>1251</v>
      </c>
      <c r="B389" s="151" t="s">
        <v>1252</v>
      </c>
      <c r="C389" s="147" t="s">
        <v>1253</v>
      </c>
      <c r="D389" s="117"/>
      <c r="E389" s="117" t="n">
        <v>0</v>
      </c>
      <c r="F389" s="118" t="s">
        <v>48</v>
      </c>
      <c r="G389" s="118" t="s">
        <v>48</v>
      </c>
      <c r="H389" s="141" t="n">
        <v>1417</v>
      </c>
      <c r="I389" s="125" t="s">
        <v>1229</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50" t="s">
        <v>1254</v>
      </c>
      <c r="B390" s="151" t="s">
        <v>1255</v>
      </c>
      <c r="C390" s="147" t="s">
        <v>123</v>
      </c>
      <c r="D390" s="117"/>
      <c r="E390" s="117" t="n">
        <v>0</v>
      </c>
      <c r="F390" s="118" t="s">
        <v>48</v>
      </c>
      <c r="G390" s="118" t="s">
        <v>48</v>
      </c>
      <c r="H390" s="141" t="n">
        <v>1384</v>
      </c>
      <c r="I390" s="125" t="s">
        <v>1229</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1256</v>
      </c>
      <c r="B391" s="115" t="s">
        <v>1257</v>
      </c>
      <c r="C391" s="147" t="s">
        <v>123</v>
      </c>
      <c r="D391" s="117" t="s">
        <v>17</v>
      </c>
      <c r="E391" s="117" t="n">
        <v>0</v>
      </c>
      <c r="F391" s="141" t="n">
        <v>12</v>
      </c>
      <c r="G391" s="141" t="n">
        <v>2</v>
      </c>
      <c r="H391" s="141" t="n">
        <v>1385</v>
      </c>
      <c r="I391" s="125" t="s">
        <v>1229</v>
      </c>
      <c r="J391" s="120" t="n">
        <v>6</v>
      </c>
      <c r="K391" s="121" t="n">
        <v>2</v>
      </c>
      <c r="L391" s="126" t="s">
        <v>1258</v>
      </c>
      <c r="M391" s="123" t="s">
        <v>1259</v>
      </c>
      <c r="N391" s="127" t="s">
        <v>1260</v>
      </c>
      <c r="O391" s="123" t="s">
        <v>1261</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50" t="s">
        <v>1262</v>
      </c>
      <c r="B392" s="151" t="s">
        <v>1263</v>
      </c>
      <c r="C392" s="147" t="s">
        <v>123</v>
      </c>
      <c r="D392" s="117"/>
      <c r="E392" s="117" t="n">
        <v>0</v>
      </c>
      <c r="F392" s="118" t="s">
        <v>48</v>
      </c>
      <c r="G392" s="118" t="s">
        <v>48</v>
      </c>
      <c r="H392" s="141" t="n">
        <v>29991</v>
      </c>
      <c r="I392" s="125" t="s">
        <v>1229</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1264</v>
      </c>
      <c r="B393" s="115" t="s">
        <v>1265</v>
      </c>
      <c r="C393" s="147" t="s">
        <v>123</v>
      </c>
      <c r="D393" s="117" t="s">
        <v>17</v>
      </c>
      <c r="E393" s="117" t="n">
        <v>0</v>
      </c>
      <c r="F393" s="141" t="n">
        <v>10</v>
      </c>
      <c r="G393" s="141" t="n">
        <v>1</v>
      </c>
      <c r="H393" s="141" t="n">
        <v>1387</v>
      </c>
      <c r="I393" s="125" t="s">
        <v>1229</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50" t="s">
        <v>1266</v>
      </c>
      <c r="B394" s="151" t="s">
        <v>1267</v>
      </c>
      <c r="C394" s="116" t="s">
        <v>1268</v>
      </c>
      <c r="D394" s="117"/>
      <c r="E394" s="117" t="n">
        <v>0</v>
      </c>
      <c r="F394" s="118" t="s">
        <v>48</v>
      </c>
      <c r="G394" s="118" t="s">
        <v>48</v>
      </c>
      <c r="H394" s="118" t="n">
        <v>19645</v>
      </c>
      <c r="I394" s="125" t="s">
        <v>1229</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50" t="s">
        <v>1269</v>
      </c>
      <c r="B395" s="151" t="s">
        <v>1270</v>
      </c>
      <c r="C395" s="116" t="s">
        <v>1271</v>
      </c>
      <c r="D395" s="117"/>
      <c r="E395" s="117" t="n">
        <v>0</v>
      </c>
      <c r="F395" s="118" t="s">
        <v>48</v>
      </c>
      <c r="G395" s="118" t="s">
        <v>48</v>
      </c>
      <c r="H395" s="118" t="n">
        <v>29992</v>
      </c>
      <c r="I395" s="125" t="s">
        <v>1229</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50" t="s">
        <v>1272</v>
      </c>
      <c r="B396" s="151" t="s">
        <v>1273</v>
      </c>
      <c r="C396" s="147" t="s">
        <v>123</v>
      </c>
      <c r="D396" s="117"/>
      <c r="E396" s="117" t="n">
        <v>0</v>
      </c>
      <c r="F396" s="118" t="s">
        <v>48</v>
      </c>
      <c r="G396" s="118" t="s">
        <v>48</v>
      </c>
      <c r="H396" s="141" t="n">
        <v>1383</v>
      </c>
      <c r="I396" s="125" t="s">
        <v>1229</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50" t="s">
        <v>1274</v>
      </c>
      <c r="B397" s="151" t="s">
        <v>1275</v>
      </c>
      <c r="C397" s="147" t="s">
        <v>123</v>
      </c>
      <c r="D397" s="117"/>
      <c r="E397" s="117" t="n">
        <v>0</v>
      </c>
      <c r="F397" s="118" t="s">
        <v>48</v>
      </c>
      <c r="G397" s="118" t="s">
        <v>48</v>
      </c>
      <c r="H397" s="141" t="n">
        <v>19646</v>
      </c>
      <c r="I397" s="125" t="s">
        <v>1229</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50" t="s">
        <v>1276</v>
      </c>
      <c r="B398" s="151" t="s">
        <v>1277</v>
      </c>
      <c r="C398" s="147" t="s">
        <v>1268</v>
      </c>
      <c r="D398" s="117"/>
      <c r="E398" s="117" t="n">
        <v>0</v>
      </c>
      <c r="F398" s="118" t="s">
        <v>48</v>
      </c>
      <c r="G398" s="118" t="s">
        <v>48</v>
      </c>
      <c r="H398" s="141" t="n">
        <v>29958</v>
      </c>
      <c r="I398" s="125" t="s">
        <v>1229</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50" t="s">
        <v>1278</v>
      </c>
      <c r="B399" s="151" t="s">
        <v>1279</v>
      </c>
      <c r="C399" s="147" t="s">
        <v>1280</v>
      </c>
      <c r="D399" s="117"/>
      <c r="E399" s="117" t="n">
        <v>0</v>
      </c>
      <c r="F399" s="118" t="s">
        <v>48</v>
      </c>
      <c r="G399" s="118" t="s">
        <v>48</v>
      </c>
      <c r="H399" s="141" t="n">
        <v>19647</v>
      </c>
      <c r="I399" s="125" t="s">
        <v>1229</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50" t="s">
        <v>1281</v>
      </c>
      <c r="B400" s="151" t="s">
        <v>1282</v>
      </c>
      <c r="C400" s="147" t="s">
        <v>1283</v>
      </c>
      <c r="D400" s="117"/>
      <c r="E400" s="117" t="n">
        <v>0</v>
      </c>
      <c r="F400" s="118" t="s">
        <v>48</v>
      </c>
      <c r="G400" s="118" t="s">
        <v>48</v>
      </c>
      <c r="H400" s="141" t="n">
        <v>19799</v>
      </c>
      <c r="I400" s="119" t="s">
        <v>1229</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50" t="s">
        <v>1284</v>
      </c>
      <c r="B401" s="151" t="s">
        <v>1285</v>
      </c>
      <c r="C401" s="147" t="s">
        <v>102</v>
      </c>
      <c r="D401" s="117"/>
      <c r="E401" s="117" t="n">
        <v>0</v>
      </c>
      <c r="F401" s="118" t="s">
        <v>48</v>
      </c>
      <c r="G401" s="118" t="s">
        <v>48</v>
      </c>
      <c r="H401" s="141" t="n">
        <v>19800</v>
      </c>
      <c r="I401" s="119" t="s">
        <v>1229</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50" t="s">
        <v>1286</v>
      </c>
      <c r="B402" s="151" t="s">
        <v>1287</v>
      </c>
      <c r="C402" s="147" t="s">
        <v>102</v>
      </c>
      <c r="D402" s="117"/>
      <c r="E402" s="117" t="n">
        <v>0</v>
      </c>
      <c r="F402" s="118" t="s">
        <v>48</v>
      </c>
      <c r="G402" s="118" t="s">
        <v>48</v>
      </c>
      <c r="H402" s="141" t="n">
        <v>19802</v>
      </c>
      <c r="I402" s="125" t="s">
        <v>1229</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50" t="s">
        <v>1288</v>
      </c>
      <c r="B403" s="151" t="s">
        <v>1289</v>
      </c>
      <c r="C403" s="147" t="s">
        <v>123</v>
      </c>
      <c r="D403" s="117"/>
      <c r="E403" s="117" t="n">
        <v>0</v>
      </c>
      <c r="F403" s="118" t="s">
        <v>48</v>
      </c>
      <c r="G403" s="118" t="s">
        <v>48</v>
      </c>
      <c r="H403" s="141" t="n">
        <v>19803</v>
      </c>
      <c r="I403" s="125" t="s">
        <v>1229</v>
      </c>
      <c r="J403" s="120" t="n">
        <v>6</v>
      </c>
      <c r="K403" s="121" t="n">
        <v>1</v>
      </c>
      <c r="L403" s="126" t="s">
        <v>1290</v>
      </c>
      <c r="M403" s="123" t="s">
        <v>1291</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50" t="s">
        <v>1292</v>
      </c>
      <c r="B404" s="151" t="s">
        <v>1293</v>
      </c>
      <c r="C404" s="147" t="s">
        <v>1294</v>
      </c>
      <c r="D404" s="117"/>
      <c r="E404" s="117" t="n">
        <v>0</v>
      </c>
      <c r="F404" s="118" t="s">
        <v>48</v>
      </c>
      <c r="G404" s="118" t="s">
        <v>48</v>
      </c>
      <c r="H404" s="141" t="n">
        <v>19804</v>
      </c>
      <c r="I404" s="125" t="s">
        <v>1229</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50" t="s">
        <v>1295</v>
      </c>
      <c r="B405" s="151" t="s">
        <v>1296</v>
      </c>
      <c r="C405" s="147" t="s">
        <v>1297</v>
      </c>
      <c r="D405" s="117"/>
      <c r="E405" s="117" t="n">
        <v>0</v>
      </c>
      <c r="F405" s="118" t="s">
        <v>48</v>
      </c>
      <c r="G405" s="118" t="s">
        <v>48</v>
      </c>
      <c r="H405" s="141" t="n">
        <v>19805</v>
      </c>
      <c r="I405" s="125" t="s">
        <v>1229</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50" t="s">
        <v>1298</v>
      </c>
      <c r="B406" s="151" t="s">
        <v>1299</v>
      </c>
      <c r="C406" s="147" t="s">
        <v>123</v>
      </c>
      <c r="D406" s="117"/>
      <c r="E406" s="117" t="n">
        <v>0</v>
      </c>
      <c r="F406" s="118" t="s">
        <v>48</v>
      </c>
      <c r="G406" s="118" t="s">
        <v>48</v>
      </c>
      <c r="H406" s="141" t="n">
        <v>19806</v>
      </c>
      <c r="I406" s="125" t="s">
        <v>1229</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50" t="s">
        <v>1300</v>
      </c>
      <c r="B407" s="151" t="s">
        <v>1301</v>
      </c>
      <c r="C407" s="147" t="s">
        <v>99</v>
      </c>
      <c r="D407" s="117"/>
      <c r="E407" s="117" t="n">
        <v>0</v>
      </c>
      <c r="F407" s="118" t="s">
        <v>48</v>
      </c>
      <c r="G407" s="118" t="s">
        <v>48</v>
      </c>
      <c r="H407" s="141" t="n">
        <v>19807</v>
      </c>
      <c r="I407" s="125" t="s">
        <v>1229</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50" t="s">
        <v>1302</v>
      </c>
      <c r="B408" s="151" t="s">
        <v>1303</v>
      </c>
      <c r="C408" s="147" t="s">
        <v>1304</v>
      </c>
      <c r="D408" s="117"/>
      <c r="E408" s="117" t="n">
        <v>0</v>
      </c>
      <c r="F408" s="118" t="s">
        <v>48</v>
      </c>
      <c r="G408" s="118" t="s">
        <v>48</v>
      </c>
      <c r="H408" s="141" t="n">
        <v>19851</v>
      </c>
      <c r="I408" s="125" t="s">
        <v>1229</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50" t="s">
        <v>1305</v>
      </c>
      <c r="B409" s="151" t="s">
        <v>1306</v>
      </c>
      <c r="C409" s="147" t="s">
        <v>1307</v>
      </c>
      <c r="D409" s="117"/>
      <c r="E409" s="117" t="n">
        <v>0</v>
      </c>
      <c r="F409" s="118" t="s">
        <v>48</v>
      </c>
      <c r="G409" s="118" t="s">
        <v>48</v>
      </c>
      <c r="H409" s="141" t="n">
        <v>19852</v>
      </c>
      <c r="I409" s="119" t="s">
        <v>1229</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50" t="s">
        <v>1308</v>
      </c>
      <c r="B410" s="151" t="s">
        <v>1309</v>
      </c>
      <c r="C410" s="147" t="s">
        <v>123</v>
      </c>
      <c r="D410" s="117"/>
      <c r="E410" s="117" t="n">
        <v>0</v>
      </c>
      <c r="F410" s="118" t="s">
        <v>48</v>
      </c>
      <c r="G410" s="118" t="s">
        <v>48</v>
      </c>
      <c r="H410" s="141" t="n">
        <v>1393</v>
      </c>
      <c r="I410" s="125" t="s">
        <v>1229</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50" t="s">
        <v>1310</v>
      </c>
      <c r="B411" s="151" t="s">
        <v>1311</v>
      </c>
      <c r="C411" s="147" t="s">
        <v>1304</v>
      </c>
      <c r="D411" s="117"/>
      <c r="E411" s="117" t="n">
        <v>0</v>
      </c>
      <c r="F411" s="118" t="s">
        <v>48</v>
      </c>
      <c r="G411" s="118" t="s">
        <v>48</v>
      </c>
      <c r="H411" s="141" t="n">
        <v>19853</v>
      </c>
      <c r="I411" s="125" t="s">
        <v>1229</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50" t="s">
        <v>1312</v>
      </c>
      <c r="B412" s="151" t="s">
        <v>1313</v>
      </c>
      <c r="C412" s="147" t="s">
        <v>123</v>
      </c>
      <c r="D412" s="117"/>
      <c r="E412" s="117" t="n">
        <v>0</v>
      </c>
      <c r="F412" s="118" t="s">
        <v>48</v>
      </c>
      <c r="G412" s="118" t="s">
        <v>48</v>
      </c>
      <c r="H412" s="141" t="n">
        <v>1403</v>
      </c>
      <c r="I412" s="125" t="s">
        <v>1229</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50" t="s">
        <v>1314</v>
      </c>
      <c r="B413" s="151" t="s">
        <v>1315</v>
      </c>
      <c r="C413" s="147" t="s">
        <v>123</v>
      </c>
      <c r="D413" s="117"/>
      <c r="E413" s="117" t="n">
        <v>0</v>
      </c>
      <c r="F413" s="118" t="s">
        <v>48</v>
      </c>
      <c r="G413" s="118" t="s">
        <v>48</v>
      </c>
      <c r="H413" s="141" t="n">
        <v>1395</v>
      </c>
      <c r="I413" s="125" t="s">
        <v>1229</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50" t="s">
        <v>1316</v>
      </c>
      <c r="B414" s="151" t="s">
        <v>1317</v>
      </c>
      <c r="C414" s="147" t="s">
        <v>102</v>
      </c>
      <c r="D414" s="117"/>
      <c r="E414" s="117" t="n">
        <v>0</v>
      </c>
      <c r="F414" s="118" t="s">
        <v>48</v>
      </c>
      <c r="G414" s="118" t="s">
        <v>48</v>
      </c>
      <c r="H414" s="141" t="n">
        <v>19912</v>
      </c>
      <c r="I414" s="125" t="s">
        <v>1229</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71" t="s">
        <v>1318</v>
      </c>
      <c r="B415" s="151" t="s">
        <v>1319</v>
      </c>
      <c r="C415" s="147" t="s">
        <v>1320</v>
      </c>
      <c r="D415" s="117"/>
      <c r="E415" s="117" t="n">
        <v>0</v>
      </c>
      <c r="F415" s="118" t="s">
        <v>48</v>
      </c>
      <c r="G415" s="118" t="s">
        <v>48</v>
      </c>
      <c r="H415" s="141" t="n">
        <v>1441</v>
      </c>
      <c r="I415" s="119" t="s">
        <v>1229</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50" t="s">
        <v>1321</v>
      </c>
      <c r="B416" s="151" t="s">
        <v>1322</v>
      </c>
      <c r="C416" s="116" t="s">
        <v>1323</v>
      </c>
      <c r="D416" s="117"/>
      <c r="E416" s="117" t="n">
        <v>0</v>
      </c>
      <c r="F416" s="118" t="s">
        <v>48</v>
      </c>
      <c r="G416" s="118" t="s">
        <v>48</v>
      </c>
      <c r="H416" s="118" t="n">
        <v>1435</v>
      </c>
      <c r="I416" s="125" t="s">
        <v>1229</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1324</v>
      </c>
      <c r="C417" s="130"/>
      <c r="D417" s="131" t="s">
        <v>17</v>
      </c>
      <c r="E417" s="131" t="n">
        <v>1</v>
      </c>
      <c r="F417" s="132"/>
      <c r="G417" s="132"/>
      <c r="H417" s="156"/>
      <c r="I417" s="134" t="s">
        <v>1325</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1326</v>
      </c>
      <c r="C418" s="130"/>
      <c r="D418" s="131" t="s">
        <v>17</v>
      </c>
      <c r="E418" s="131" t="n">
        <v>1</v>
      </c>
      <c r="F418" s="132"/>
      <c r="G418" s="132"/>
      <c r="H418" s="156"/>
      <c r="I418" s="134" t="s">
        <v>1325</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1327</v>
      </c>
      <c r="B419" s="115" t="s">
        <v>1328</v>
      </c>
      <c r="C419" s="116" t="s">
        <v>486</v>
      </c>
      <c r="D419" s="117" t="s">
        <v>17</v>
      </c>
      <c r="E419" s="117" t="n">
        <v>0</v>
      </c>
      <c r="F419" s="118" t="n">
        <v>9</v>
      </c>
      <c r="G419" s="118" t="n">
        <v>2</v>
      </c>
      <c r="H419" s="118" t="n">
        <v>1446</v>
      </c>
      <c r="I419" s="125" t="s">
        <v>1329</v>
      </c>
      <c r="J419" s="120" t="n">
        <v>7</v>
      </c>
      <c r="K419" s="121" t="n">
        <v>4</v>
      </c>
      <c r="L419" s="122" t="s">
        <v>1330</v>
      </c>
      <c r="M419" s="123" t="s">
        <v>1331</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1332</v>
      </c>
      <c r="B420" s="115" t="s">
        <v>1333</v>
      </c>
      <c r="C420" s="147" t="s">
        <v>123</v>
      </c>
      <c r="D420" s="117" t="s">
        <v>17</v>
      </c>
      <c r="E420" s="117" t="n">
        <v>0</v>
      </c>
      <c r="F420" s="141" t="n">
        <v>8</v>
      </c>
      <c r="G420" s="141" t="n">
        <v>2</v>
      </c>
      <c r="H420" s="141" t="n">
        <v>1447</v>
      </c>
      <c r="I420" s="125" t="s">
        <v>1334</v>
      </c>
      <c r="J420" s="120" t="n">
        <v>7</v>
      </c>
      <c r="K420" s="121" t="n">
        <v>4</v>
      </c>
      <c r="L420" s="126" t="s">
        <v>1335</v>
      </c>
      <c r="M420" s="123" t="s">
        <v>1336</v>
      </c>
      <c r="N420" s="127" t="s">
        <v>1337</v>
      </c>
      <c r="O420" s="123" t="s">
        <v>1338</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50" t="s">
        <v>1339</v>
      </c>
      <c r="B421" s="151" t="s">
        <v>1340</v>
      </c>
      <c r="C421" s="147" t="s">
        <v>123</v>
      </c>
      <c r="D421" s="117"/>
      <c r="E421" s="117" t="n">
        <v>0</v>
      </c>
      <c r="F421" s="118" t="s">
        <v>48</v>
      </c>
      <c r="G421" s="118" t="s">
        <v>48</v>
      </c>
      <c r="H421" s="141" t="n">
        <v>1444</v>
      </c>
      <c r="I421" s="125" t="s">
        <v>1334</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50" t="s">
        <v>1341</v>
      </c>
      <c r="B422" s="151" t="s">
        <v>1342</v>
      </c>
      <c r="C422" s="116" t="s">
        <v>1343</v>
      </c>
      <c r="D422" s="117"/>
      <c r="E422" s="117" t="n">
        <v>0</v>
      </c>
      <c r="F422" s="118" t="s">
        <v>48</v>
      </c>
      <c r="G422" s="118" t="s">
        <v>48</v>
      </c>
      <c r="H422" s="118" t="n">
        <v>19546</v>
      </c>
      <c r="I422" s="125" t="s">
        <v>1334</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50" t="s">
        <v>1344</v>
      </c>
      <c r="B423" s="151" t="s">
        <v>1345</v>
      </c>
      <c r="C423" s="147" t="s">
        <v>1346</v>
      </c>
      <c r="D423" s="117"/>
      <c r="E423" s="117" t="n">
        <v>0</v>
      </c>
      <c r="F423" s="118" t="s">
        <v>48</v>
      </c>
      <c r="G423" s="118" t="s">
        <v>48</v>
      </c>
      <c r="H423" s="141" t="n">
        <v>30054</v>
      </c>
      <c r="I423" s="125" t="s">
        <v>1334</v>
      </c>
      <c r="J423" s="120" t="n">
        <v>7</v>
      </c>
      <c r="K423" s="121" t="n">
        <v>4</v>
      </c>
      <c r="L423" s="126" t="s">
        <v>1347</v>
      </c>
      <c r="M423" s="123" t="s">
        <v>1348</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1349</v>
      </c>
      <c r="B424" s="115" t="s">
        <v>1350</v>
      </c>
      <c r="C424" s="116" t="s">
        <v>123</v>
      </c>
      <c r="D424" s="117" t="s">
        <v>17</v>
      </c>
      <c r="E424" s="117" t="n">
        <v>0</v>
      </c>
      <c r="F424" s="118" t="n">
        <v>14</v>
      </c>
      <c r="G424" s="118" t="n">
        <v>2</v>
      </c>
      <c r="H424" s="118" t="n">
        <v>1983</v>
      </c>
      <c r="I424" s="125" t="s">
        <v>1351</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50" t="s">
        <v>1352</v>
      </c>
      <c r="B425" s="151" t="s">
        <v>1353</v>
      </c>
      <c r="C425" s="116" t="s">
        <v>123</v>
      </c>
      <c r="D425" s="117"/>
      <c r="E425" s="117" t="n">
        <v>0</v>
      </c>
      <c r="F425" s="118" t="s">
        <v>48</v>
      </c>
      <c r="G425" s="118" t="s">
        <v>48</v>
      </c>
      <c r="H425" s="118" t="n">
        <v>19752</v>
      </c>
      <c r="I425" s="125" t="s">
        <v>1354</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50" t="s">
        <v>1355</v>
      </c>
      <c r="B426" s="151" t="s">
        <v>1356</v>
      </c>
      <c r="C426" s="116" t="s">
        <v>1357</v>
      </c>
      <c r="D426" s="117"/>
      <c r="E426" s="117" t="n">
        <v>0</v>
      </c>
      <c r="F426" s="118" t="s">
        <v>48</v>
      </c>
      <c r="G426" s="118" t="s">
        <v>48</v>
      </c>
      <c r="H426" s="118" t="n">
        <v>1445</v>
      </c>
      <c r="I426" s="125" t="s">
        <v>1354</v>
      </c>
      <c r="J426" s="120" t="n">
        <v>7</v>
      </c>
      <c r="K426" s="121" t="n">
        <v>2</v>
      </c>
      <c r="L426" s="126" t="s">
        <v>1358</v>
      </c>
      <c r="M426" s="123" t="s">
        <v>1359</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50" t="s">
        <v>1360</v>
      </c>
      <c r="B427" s="151" t="s">
        <v>1361</v>
      </c>
      <c r="C427" s="147" t="s">
        <v>1362</v>
      </c>
      <c r="D427" s="117"/>
      <c r="E427" s="117" t="n">
        <v>0</v>
      </c>
      <c r="F427" s="118" t="s">
        <v>48</v>
      </c>
      <c r="G427" s="118" t="s">
        <v>48</v>
      </c>
      <c r="H427" s="141" t="n">
        <v>19756</v>
      </c>
      <c r="I427" s="125" t="s">
        <v>1354</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50" t="s">
        <v>1363</v>
      </c>
      <c r="B428" s="151" t="s">
        <v>1364</v>
      </c>
      <c r="C428" s="147" t="s">
        <v>1365</v>
      </c>
      <c r="D428" s="117"/>
      <c r="E428" s="117" t="n">
        <v>0</v>
      </c>
      <c r="F428" s="118" t="s">
        <v>48</v>
      </c>
      <c r="G428" s="118" t="s">
        <v>48</v>
      </c>
      <c r="H428" s="141" t="n">
        <v>19757</v>
      </c>
      <c r="I428" s="125" t="s">
        <v>1354</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50" t="s">
        <v>1366</v>
      </c>
      <c r="B429" s="151" t="s">
        <v>1367</v>
      </c>
      <c r="C429" s="147" t="s">
        <v>1368</v>
      </c>
      <c r="D429" s="117"/>
      <c r="E429" s="117" t="n">
        <v>0</v>
      </c>
      <c r="F429" s="118" t="s">
        <v>48</v>
      </c>
      <c r="G429" s="118" t="s">
        <v>48</v>
      </c>
      <c r="H429" s="141" t="n">
        <v>1456</v>
      </c>
      <c r="I429" s="125" t="s">
        <v>1354</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50" t="s">
        <v>1369</v>
      </c>
      <c r="B430" s="151" t="s">
        <v>1370</v>
      </c>
      <c r="C430" s="147" t="s">
        <v>1371</v>
      </c>
      <c r="D430" s="117"/>
      <c r="E430" s="117" t="n">
        <v>0</v>
      </c>
      <c r="F430" s="118" t="s">
        <v>48</v>
      </c>
      <c r="G430" s="118" t="s">
        <v>48</v>
      </c>
      <c r="H430" s="141" t="n">
        <v>19523</v>
      </c>
      <c r="I430" s="125" t="s">
        <v>1354</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50" t="s">
        <v>1372</v>
      </c>
      <c r="B431" s="151" t="s">
        <v>1373</v>
      </c>
      <c r="C431" s="147" t="s">
        <v>1343</v>
      </c>
      <c r="D431" s="117"/>
      <c r="E431" s="117" t="n">
        <v>0</v>
      </c>
      <c r="F431" s="118" t="s">
        <v>48</v>
      </c>
      <c r="G431" s="118" t="s">
        <v>48</v>
      </c>
      <c r="H431" s="141" t="n">
        <v>1449</v>
      </c>
      <c r="I431" s="125" t="s">
        <v>1354</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50" t="s">
        <v>1374</v>
      </c>
      <c r="B432" s="151" t="s">
        <v>1375</v>
      </c>
      <c r="C432" s="116" t="s">
        <v>1376</v>
      </c>
      <c r="D432" s="117"/>
      <c r="E432" s="117" t="n">
        <v>0</v>
      </c>
      <c r="F432" s="118" t="s">
        <v>48</v>
      </c>
      <c r="G432" s="118" t="s">
        <v>48</v>
      </c>
      <c r="H432" s="118" t="n">
        <v>19544</v>
      </c>
      <c r="I432" s="125" t="s">
        <v>1354</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50" t="s">
        <v>1377</v>
      </c>
      <c r="B433" s="151" t="s">
        <v>1378</v>
      </c>
      <c r="C433" s="147" t="s">
        <v>123</v>
      </c>
      <c r="D433" s="117"/>
      <c r="E433" s="117" t="n">
        <v>0</v>
      </c>
      <c r="F433" s="118" t="s">
        <v>48</v>
      </c>
      <c r="G433" s="118" t="s">
        <v>48</v>
      </c>
      <c r="H433" s="141" t="n">
        <v>1461</v>
      </c>
      <c r="I433" s="125" t="s">
        <v>1354</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50" t="s">
        <v>1379</v>
      </c>
      <c r="B434" s="151" t="s">
        <v>1380</v>
      </c>
      <c r="C434" s="147" t="s">
        <v>1381</v>
      </c>
      <c r="D434" s="117"/>
      <c r="E434" s="117" t="n">
        <v>0</v>
      </c>
      <c r="F434" s="118" t="s">
        <v>48</v>
      </c>
      <c r="G434" s="118" t="s">
        <v>48</v>
      </c>
      <c r="H434" s="141" t="n">
        <v>1697</v>
      </c>
      <c r="I434" s="119" t="s">
        <v>1354</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50" t="s">
        <v>1382</v>
      </c>
      <c r="B435" s="151" t="s">
        <v>1383</v>
      </c>
      <c r="C435" s="116" t="s">
        <v>1384</v>
      </c>
      <c r="D435" s="117"/>
      <c r="E435" s="117" t="n">
        <v>0</v>
      </c>
      <c r="F435" s="118" t="s">
        <v>48</v>
      </c>
      <c r="G435" s="118" t="s">
        <v>48</v>
      </c>
      <c r="H435" s="118" t="n">
        <v>19549</v>
      </c>
      <c r="I435" s="119" t="s">
        <v>1354</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50" t="s">
        <v>1385</v>
      </c>
      <c r="B436" s="151" t="s">
        <v>1386</v>
      </c>
      <c r="C436" s="116" t="s">
        <v>1387</v>
      </c>
      <c r="D436" s="117"/>
      <c r="E436" s="117" t="n">
        <v>0</v>
      </c>
      <c r="F436" s="118" t="s">
        <v>48</v>
      </c>
      <c r="G436" s="118" t="s">
        <v>48</v>
      </c>
      <c r="H436" s="118" t="n">
        <v>19550</v>
      </c>
      <c r="I436" s="119" t="s">
        <v>1354</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1388</v>
      </c>
      <c r="B437" s="115" t="s">
        <v>1389</v>
      </c>
      <c r="C437" s="116" t="s">
        <v>1390</v>
      </c>
      <c r="D437" s="117" t="s">
        <v>17</v>
      </c>
      <c r="E437" s="117" t="n">
        <v>0</v>
      </c>
      <c r="F437" s="118" t="n">
        <v>12</v>
      </c>
      <c r="G437" s="118" t="n">
        <v>1</v>
      </c>
      <c r="H437" s="118" t="n">
        <v>1698</v>
      </c>
      <c r="I437" s="125" t="s">
        <v>1354</v>
      </c>
      <c r="J437" s="120" t="n">
        <v>7</v>
      </c>
      <c r="K437" s="121" t="n">
        <v>1</v>
      </c>
      <c r="L437" s="126" t="s">
        <v>1391</v>
      </c>
      <c r="M437" s="123" t="s">
        <v>1392</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50" t="s">
        <v>1393</v>
      </c>
      <c r="B438" s="151" t="s">
        <v>1394</v>
      </c>
      <c r="C438" s="147" t="s">
        <v>123</v>
      </c>
      <c r="D438" s="117"/>
      <c r="E438" s="117" t="n">
        <v>0</v>
      </c>
      <c r="F438" s="118" t="s">
        <v>48</v>
      </c>
      <c r="G438" s="118" t="s">
        <v>48</v>
      </c>
      <c r="H438" s="141" t="n">
        <v>1699</v>
      </c>
      <c r="I438" s="119" t="s">
        <v>1354</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50" t="s">
        <v>1395</v>
      </c>
      <c r="B439" s="151" t="s">
        <v>1396</v>
      </c>
      <c r="C439" s="147" t="s">
        <v>1397</v>
      </c>
      <c r="D439" s="117"/>
      <c r="E439" s="117" t="n">
        <v>0</v>
      </c>
      <c r="F439" s="118" t="s">
        <v>48</v>
      </c>
      <c r="G439" s="118" t="s">
        <v>48</v>
      </c>
      <c r="H439" s="141" t="n">
        <v>19554</v>
      </c>
      <c r="I439" s="125" t="s">
        <v>1354</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50" t="s">
        <v>1398</v>
      </c>
      <c r="B440" s="151" t="s">
        <v>1399</v>
      </c>
      <c r="C440" s="147" t="s">
        <v>1387</v>
      </c>
      <c r="D440" s="117"/>
      <c r="E440" s="117" t="n">
        <v>0</v>
      </c>
      <c r="F440" s="118" t="s">
        <v>48</v>
      </c>
      <c r="G440" s="118" t="s">
        <v>48</v>
      </c>
      <c r="H440" s="141" t="n">
        <v>19555</v>
      </c>
      <c r="I440" s="125" t="s">
        <v>1354</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1400</v>
      </c>
      <c r="B441" s="115" t="s">
        <v>1401</v>
      </c>
      <c r="C441" s="147" t="s">
        <v>1402</v>
      </c>
      <c r="D441" s="117" t="s">
        <v>17</v>
      </c>
      <c r="E441" s="117" t="n">
        <v>0</v>
      </c>
      <c r="F441" s="141" t="n">
        <v>8</v>
      </c>
      <c r="G441" s="141" t="n">
        <v>2</v>
      </c>
      <c r="H441" s="141" t="n">
        <v>1700</v>
      </c>
      <c r="I441" s="125" t="s">
        <v>1354</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50" t="s">
        <v>1403</v>
      </c>
      <c r="B442" s="151" t="s">
        <v>1404</v>
      </c>
      <c r="C442" s="147" t="s">
        <v>123</v>
      </c>
      <c r="D442" s="117"/>
      <c r="E442" s="117" t="n">
        <v>0</v>
      </c>
      <c r="F442" s="118" t="s">
        <v>48</v>
      </c>
      <c r="G442" s="118" t="s">
        <v>48</v>
      </c>
      <c r="H442" s="141" t="n">
        <v>1701</v>
      </c>
      <c r="I442" s="125" t="s">
        <v>1354</v>
      </c>
      <c r="J442" s="120" t="n">
        <v>7</v>
      </c>
      <c r="K442" s="121" t="n">
        <v>1</v>
      </c>
      <c r="L442" s="126" t="s">
        <v>1405</v>
      </c>
      <c r="M442" s="123" t="s">
        <v>1406</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1407</v>
      </c>
      <c r="B443" s="115" t="s">
        <v>1408</v>
      </c>
      <c r="C443" s="147" t="s">
        <v>40</v>
      </c>
      <c r="D443" s="117" t="s">
        <v>17</v>
      </c>
      <c r="E443" s="117" t="n">
        <v>0</v>
      </c>
      <c r="F443" s="141" t="n">
        <v>10</v>
      </c>
      <c r="G443" s="141" t="n">
        <v>1</v>
      </c>
      <c r="H443" s="141" t="n">
        <v>1702</v>
      </c>
      <c r="I443" s="125" t="s">
        <v>1354</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50" t="s">
        <v>1409</v>
      </c>
      <c r="B444" s="151" t="s">
        <v>1410</v>
      </c>
      <c r="C444" s="116" t="s">
        <v>1387</v>
      </c>
      <c r="D444" s="117"/>
      <c r="E444" s="117" t="n">
        <v>0</v>
      </c>
      <c r="F444" s="118" t="s">
        <v>48</v>
      </c>
      <c r="G444" s="118" t="s">
        <v>48</v>
      </c>
      <c r="H444" s="118" t="n">
        <v>19556</v>
      </c>
      <c r="I444" s="119" t="s">
        <v>1354</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50" t="s">
        <v>1411</v>
      </c>
      <c r="B445" s="151" t="s">
        <v>1412</v>
      </c>
      <c r="C445" s="116" t="s">
        <v>1387</v>
      </c>
      <c r="D445" s="117"/>
      <c r="E445" s="117" t="n">
        <v>0</v>
      </c>
      <c r="F445" s="118" t="s">
        <v>48</v>
      </c>
      <c r="G445" s="118" t="s">
        <v>48</v>
      </c>
      <c r="H445" s="118" t="n">
        <v>19557</v>
      </c>
      <c r="I445" s="119" t="s">
        <v>1354</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50" t="s">
        <v>1413</v>
      </c>
      <c r="B446" s="151" t="s">
        <v>1414</v>
      </c>
      <c r="C446" s="116" t="s">
        <v>123</v>
      </c>
      <c r="D446" s="117"/>
      <c r="E446" s="117" t="n">
        <v>0</v>
      </c>
      <c r="F446" s="118" t="s">
        <v>48</v>
      </c>
      <c r="G446" s="118" t="s">
        <v>48</v>
      </c>
      <c r="H446" s="118" t="n">
        <v>1696</v>
      </c>
      <c r="I446" s="119" t="s">
        <v>1354</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1415</v>
      </c>
      <c r="B447" s="115" t="s">
        <v>1416</v>
      </c>
      <c r="C447" s="147" t="s">
        <v>1417</v>
      </c>
      <c r="D447" s="117" t="s">
        <v>17</v>
      </c>
      <c r="E447" s="117" t="n">
        <v>0</v>
      </c>
      <c r="F447" s="141" t="n">
        <v>12</v>
      </c>
      <c r="G447" s="141" t="n">
        <v>2</v>
      </c>
      <c r="H447" s="141" t="n">
        <v>1703</v>
      </c>
      <c r="I447" s="119" t="s">
        <v>1354</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50" t="s">
        <v>1418</v>
      </c>
      <c r="B448" s="151" t="s">
        <v>1419</v>
      </c>
      <c r="C448" s="147" t="s">
        <v>1420</v>
      </c>
      <c r="D448" s="117"/>
      <c r="E448" s="117" t="n">
        <v>0</v>
      </c>
      <c r="F448" s="118" t="s">
        <v>48</v>
      </c>
      <c r="G448" s="118" t="s">
        <v>48</v>
      </c>
      <c r="H448" s="141" t="n">
        <v>1704</v>
      </c>
      <c r="I448" s="119" t="s">
        <v>1354</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1421</v>
      </c>
      <c r="B449" s="115" t="s">
        <v>1422</v>
      </c>
      <c r="C449" s="147" t="s">
        <v>1423</v>
      </c>
      <c r="D449" s="117" t="s">
        <v>17</v>
      </c>
      <c r="E449" s="117" t="n">
        <v>0</v>
      </c>
      <c r="F449" s="118" t="n">
        <v>10</v>
      </c>
      <c r="G449" s="118" t="n">
        <v>2</v>
      </c>
      <c r="H449" s="141" t="n">
        <v>19559</v>
      </c>
      <c r="I449" s="119" t="s">
        <v>1354</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1424</v>
      </c>
      <c r="B450" s="115" t="s">
        <v>1425</v>
      </c>
      <c r="C450" s="147" t="s">
        <v>123</v>
      </c>
      <c r="D450" s="117" t="s">
        <v>17</v>
      </c>
      <c r="E450" s="117" t="n">
        <v>0</v>
      </c>
      <c r="F450" s="141" t="n">
        <v>5</v>
      </c>
      <c r="G450" s="141" t="n">
        <v>2</v>
      </c>
      <c r="H450" s="141" t="n">
        <v>1717</v>
      </c>
      <c r="I450" s="125" t="s">
        <v>1354</v>
      </c>
      <c r="J450" s="120" t="n">
        <v>7</v>
      </c>
      <c r="K450" s="121" t="n">
        <v>1</v>
      </c>
      <c r="L450" s="126" t="s">
        <v>1426</v>
      </c>
      <c r="M450" s="123" t="s">
        <v>1427</v>
      </c>
      <c r="N450" s="127" t="s">
        <v>1428</v>
      </c>
      <c r="O450" s="123" t="s">
        <v>1429</v>
      </c>
      <c r="P450" s="127" t="s">
        <v>1430</v>
      </c>
      <c r="Q450" s="124" t="s">
        <v>1431</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50" t="s">
        <v>1432</v>
      </c>
      <c r="B451" s="151" t="s">
        <v>1433</v>
      </c>
      <c r="C451" s="116" t="s">
        <v>1434</v>
      </c>
      <c r="D451" s="117"/>
      <c r="E451" s="117" t="n">
        <v>0</v>
      </c>
      <c r="F451" s="118" t="s">
        <v>48</v>
      </c>
      <c r="G451" s="118" t="s">
        <v>48</v>
      </c>
      <c r="H451" s="118" t="n">
        <v>19583</v>
      </c>
      <c r="I451" s="125" t="s">
        <v>1354</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50" t="s">
        <v>1435</v>
      </c>
      <c r="B452" s="151" t="s">
        <v>1436</v>
      </c>
      <c r="C452" s="147" t="s">
        <v>123</v>
      </c>
      <c r="D452" s="117"/>
      <c r="E452" s="117" t="n">
        <v>0</v>
      </c>
      <c r="F452" s="118" t="s">
        <v>48</v>
      </c>
      <c r="G452" s="118" t="s">
        <v>48</v>
      </c>
      <c r="H452" s="141" t="n">
        <v>1716</v>
      </c>
      <c r="I452" s="125" t="s">
        <v>1354</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1437</v>
      </c>
      <c r="B453" s="115" t="s">
        <v>1438</v>
      </c>
      <c r="C453" s="147" t="s">
        <v>123</v>
      </c>
      <c r="D453" s="117" t="s">
        <v>17</v>
      </c>
      <c r="E453" s="117" t="n">
        <v>0</v>
      </c>
      <c r="F453" s="141" t="n">
        <v>2</v>
      </c>
      <c r="G453" s="141" t="n">
        <v>3</v>
      </c>
      <c r="H453" s="141" t="n">
        <v>1718</v>
      </c>
      <c r="I453" s="125" t="s">
        <v>1354</v>
      </c>
      <c r="J453" s="120" t="n">
        <v>7</v>
      </c>
      <c r="K453" s="121" t="n">
        <v>1</v>
      </c>
      <c r="L453" s="126" t="s">
        <v>1439</v>
      </c>
      <c r="M453" s="123" t="s">
        <v>1440</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50" t="s">
        <v>1441</v>
      </c>
      <c r="B454" s="151" t="s">
        <v>1442</v>
      </c>
      <c r="C454" s="116" t="s">
        <v>1443</v>
      </c>
      <c r="D454" s="117"/>
      <c r="E454" s="117" t="n">
        <v>0</v>
      </c>
      <c r="F454" s="118" t="s">
        <v>48</v>
      </c>
      <c r="G454" s="118" t="s">
        <v>48</v>
      </c>
      <c r="H454" s="118" t="n">
        <v>19626</v>
      </c>
      <c r="I454" s="125" t="s">
        <v>1354</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50" t="s">
        <v>1444</v>
      </c>
      <c r="B455" s="151" t="s">
        <v>1445</v>
      </c>
      <c r="C455" s="147" t="s">
        <v>1446</v>
      </c>
      <c r="D455" s="117"/>
      <c r="E455" s="117" t="n">
        <v>0</v>
      </c>
      <c r="F455" s="118" t="s">
        <v>48</v>
      </c>
      <c r="G455" s="118" t="s">
        <v>48</v>
      </c>
      <c r="H455" s="141" t="n">
        <v>19627</v>
      </c>
      <c r="I455" s="125" t="s">
        <v>1354</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50" t="s">
        <v>1447</v>
      </c>
      <c r="B456" s="151" t="s">
        <v>1448</v>
      </c>
      <c r="C456" s="116" t="s">
        <v>1449</v>
      </c>
      <c r="D456" s="117"/>
      <c r="E456" s="117" t="n">
        <v>0</v>
      </c>
      <c r="F456" s="118" t="s">
        <v>48</v>
      </c>
      <c r="G456" s="118" t="s">
        <v>48</v>
      </c>
      <c r="H456" s="118" t="n">
        <v>19628</v>
      </c>
      <c r="I456" s="125" t="s">
        <v>1354</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50" t="s">
        <v>1450</v>
      </c>
      <c r="B457" s="151" t="s">
        <v>1451</v>
      </c>
      <c r="C457" s="147" t="s">
        <v>1452</v>
      </c>
      <c r="D457" s="117"/>
      <c r="E457" s="117" t="n">
        <v>0</v>
      </c>
      <c r="F457" s="118" t="s">
        <v>48</v>
      </c>
      <c r="G457" s="118" t="s">
        <v>48</v>
      </c>
      <c r="H457" s="141" t="n">
        <v>19642</v>
      </c>
      <c r="I457" s="125" t="s">
        <v>1354</v>
      </c>
      <c r="J457" s="120" t="n">
        <v>7</v>
      </c>
      <c r="K457" s="121" t="n">
        <v>1</v>
      </c>
      <c r="L457" s="126" t="s">
        <v>1453</v>
      </c>
      <c r="M457" s="123" t="s">
        <v>1454</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1455</v>
      </c>
      <c r="B458" s="115" t="s">
        <v>1456</v>
      </c>
      <c r="C458" s="147" t="s">
        <v>1457</v>
      </c>
      <c r="D458" s="117" t="s">
        <v>17</v>
      </c>
      <c r="E458" s="117" t="n">
        <v>0</v>
      </c>
      <c r="F458" s="141" t="n">
        <v>10</v>
      </c>
      <c r="G458" s="141" t="n">
        <v>2</v>
      </c>
      <c r="H458" s="141" t="n">
        <v>1586</v>
      </c>
      <c r="I458" s="125" t="s">
        <v>1354</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1458</v>
      </c>
      <c r="B459" s="115" t="s">
        <v>1459</v>
      </c>
      <c r="C459" s="147" t="s">
        <v>1460</v>
      </c>
      <c r="D459" s="117" t="s">
        <v>17</v>
      </c>
      <c r="E459" s="117" t="n">
        <v>0</v>
      </c>
      <c r="F459" s="141" t="n">
        <v>8</v>
      </c>
      <c r="G459" s="141" t="n">
        <v>2</v>
      </c>
      <c r="H459" s="141" t="n">
        <v>1588</v>
      </c>
      <c r="I459" s="125" t="s">
        <v>1354</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50" t="s">
        <v>1461</v>
      </c>
      <c r="B460" s="151" t="s">
        <v>1462</v>
      </c>
      <c r="C460" s="147" t="s">
        <v>1463</v>
      </c>
      <c r="D460" s="117"/>
      <c r="E460" s="117" t="n">
        <v>0</v>
      </c>
      <c r="F460" s="118" t="s">
        <v>48</v>
      </c>
      <c r="G460" s="118" t="s">
        <v>48</v>
      </c>
      <c r="H460" s="141" t="n">
        <v>1585</v>
      </c>
      <c r="I460" s="125" t="s">
        <v>1354</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50" t="s">
        <v>1464</v>
      </c>
      <c r="B461" s="151" t="s">
        <v>1465</v>
      </c>
      <c r="C461" s="116" t="s">
        <v>1466</v>
      </c>
      <c r="D461" s="117"/>
      <c r="E461" s="117" t="n">
        <v>0</v>
      </c>
      <c r="F461" s="118" t="s">
        <v>48</v>
      </c>
      <c r="G461" s="118" t="s">
        <v>48</v>
      </c>
      <c r="H461" s="118" t="n">
        <v>19648</v>
      </c>
      <c r="I461" s="125" t="s">
        <v>1354</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50" t="s">
        <v>1467</v>
      </c>
      <c r="B462" s="151" t="s">
        <v>1468</v>
      </c>
      <c r="C462" s="147" t="s">
        <v>1469</v>
      </c>
      <c r="D462" s="117"/>
      <c r="E462" s="117" t="n">
        <v>0</v>
      </c>
      <c r="F462" s="118" t="s">
        <v>48</v>
      </c>
      <c r="G462" s="118" t="s">
        <v>48</v>
      </c>
      <c r="H462" s="141" t="n">
        <v>19649</v>
      </c>
      <c r="I462" s="125" t="s">
        <v>1354</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1470</v>
      </c>
      <c r="B463" s="115" t="s">
        <v>1471</v>
      </c>
      <c r="C463" s="147" t="s">
        <v>1472</v>
      </c>
      <c r="D463" s="117" t="s">
        <v>17</v>
      </c>
      <c r="E463" s="117" t="n">
        <v>0</v>
      </c>
      <c r="F463" s="141" t="n">
        <v>11</v>
      </c>
      <c r="G463" s="141" t="n">
        <v>2</v>
      </c>
      <c r="H463" s="141" t="n">
        <v>1638</v>
      </c>
      <c r="I463" s="125" t="s">
        <v>1354</v>
      </c>
      <c r="J463" s="120" t="n">
        <v>7</v>
      </c>
      <c r="K463" s="121" t="n">
        <v>1</v>
      </c>
      <c r="L463" s="122" t="s">
        <v>1473</v>
      </c>
      <c r="M463" s="123" t="s">
        <v>1474</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1475</v>
      </c>
      <c r="B464" s="115" t="s">
        <v>1476</v>
      </c>
      <c r="C464" s="147" t="s">
        <v>1477</v>
      </c>
      <c r="D464" s="117" t="s">
        <v>17</v>
      </c>
      <c r="E464" s="117" t="n">
        <v>0</v>
      </c>
      <c r="F464" s="118" t="n">
        <v>17</v>
      </c>
      <c r="G464" s="118" t="n">
        <v>3</v>
      </c>
      <c r="H464" s="141" t="n">
        <v>30055</v>
      </c>
      <c r="I464" s="125" t="s">
        <v>1354</v>
      </c>
      <c r="J464" s="120" t="n">
        <v>7</v>
      </c>
      <c r="K464" s="121" t="n">
        <v>2</v>
      </c>
      <c r="L464" s="126" t="s">
        <v>1478</v>
      </c>
      <c r="M464" s="148" t="s">
        <v>1479</v>
      </c>
      <c r="N464" s="127" t="s">
        <v>1480</v>
      </c>
      <c r="O464" s="123" t="s">
        <v>1481</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1482</v>
      </c>
      <c r="B465" s="115" t="s">
        <v>1483</v>
      </c>
      <c r="C465" s="147" t="s">
        <v>1477</v>
      </c>
      <c r="D465" s="117" t="s">
        <v>17</v>
      </c>
      <c r="E465" s="117" t="n">
        <v>0</v>
      </c>
      <c r="F465" s="118" t="n">
        <v>10</v>
      </c>
      <c r="G465" s="118" t="n">
        <v>1</v>
      </c>
      <c r="H465" s="141" t="n">
        <v>30053</v>
      </c>
      <c r="I465" s="125" t="s">
        <v>1354</v>
      </c>
      <c r="J465" s="120" t="n">
        <v>7</v>
      </c>
      <c r="K465" s="121" t="n">
        <v>2</v>
      </c>
      <c r="L465" s="126" t="s">
        <v>1484</v>
      </c>
      <c r="M465" s="148" t="s">
        <v>1485</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50" t="s">
        <v>1486</v>
      </c>
      <c r="B466" s="151" t="s">
        <v>1487</v>
      </c>
      <c r="C466" s="147" t="s">
        <v>1488</v>
      </c>
      <c r="D466" s="117"/>
      <c r="E466" s="117" t="n">
        <v>0</v>
      </c>
      <c r="F466" s="118" t="s">
        <v>48</v>
      </c>
      <c r="G466" s="118" t="s">
        <v>48</v>
      </c>
      <c r="H466" s="141" t="n">
        <v>19778</v>
      </c>
      <c r="I466" s="125" t="s">
        <v>1354</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50" t="s">
        <v>1489</v>
      </c>
      <c r="B467" s="151" t="s">
        <v>1490</v>
      </c>
      <c r="C467" s="147" t="s">
        <v>123</v>
      </c>
      <c r="D467" s="117"/>
      <c r="E467" s="117" t="n">
        <v>0</v>
      </c>
      <c r="F467" s="118" t="s">
        <v>48</v>
      </c>
      <c r="G467" s="118" t="s">
        <v>48</v>
      </c>
      <c r="H467" s="141" t="n">
        <v>1781</v>
      </c>
      <c r="I467" s="125" t="s">
        <v>1354</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1491</v>
      </c>
      <c r="B468" s="115" t="s">
        <v>1492</v>
      </c>
      <c r="C468" s="147" t="s">
        <v>123</v>
      </c>
      <c r="D468" s="117" t="s">
        <v>17</v>
      </c>
      <c r="E468" s="117" t="n">
        <v>0</v>
      </c>
      <c r="F468" s="141" t="n">
        <v>12</v>
      </c>
      <c r="G468" s="141" t="n">
        <v>2</v>
      </c>
      <c r="H468" s="141" t="n">
        <v>1782</v>
      </c>
      <c r="I468" s="119" t="s">
        <v>1354</v>
      </c>
      <c r="J468" s="120" t="n">
        <v>7</v>
      </c>
      <c r="K468" s="121" t="n">
        <v>2</v>
      </c>
      <c r="L468" s="122" t="s">
        <v>1493</v>
      </c>
      <c r="M468" s="123" t="s">
        <v>1494</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1495</v>
      </c>
      <c r="B469" s="115" t="s">
        <v>1496</v>
      </c>
      <c r="C469" s="147" t="s">
        <v>123</v>
      </c>
      <c r="D469" s="117" t="s">
        <v>17</v>
      </c>
      <c r="E469" s="117" t="n">
        <v>0</v>
      </c>
      <c r="F469" s="141" t="n">
        <v>12</v>
      </c>
      <c r="G469" s="141" t="n">
        <v>2</v>
      </c>
      <c r="H469" s="141" t="n">
        <v>1882</v>
      </c>
      <c r="I469" s="119" t="s">
        <v>1354</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50" t="s">
        <v>1497</v>
      </c>
      <c r="B470" s="151" t="s">
        <v>1498</v>
      </c>
      <c r="C470" s="147" t="s">
        <v>1499</v>
      </c>
      <c r="D470" s="117"/>
      <c r="E470" s="117" t="n">
        <v>0</v>
      </c>
      <c r="F470" s="118" t="s">
        <v>48</v>
      </c>
      <c r="G470" s="118" t="s">
        <v>48</v>
      </c>
      <c r="H470" s="141" t="n">
        <v>19784</v>
      </c>
      <c r="I470" s="119" t="s">
        <v>1354</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1500</v>
      </c>
      <c r="B471" s="115" t="s">
        <v>1501</v>
      </c>
      <c r="C471" s="147" t="s">
        <v>123</v>
      </c>
      <c r="D471" s="117" t="s">
        <v>17</v>
      </c>
      <c r="E471" s="117" t="n">
        <v>0</v>
      </c>
      <c r="F471" s="141" t="n">
        <v>11</v>
      </c>
      <c r="G471" s="141" t="n">
        <v>3</v>
      </c>
      <c r="H471" s="141" t="n">
        <v>1590</v>
      </c>
      <c r="I471" s="119" t="s">
        <v>1354</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50" t="s">
        <v>1502</v>
      </c>
      <c r="B472" s="151" t="s">
        <v>1503</v>
      </c>
      <c r="C472" s="147" t="s">
        <v>1368</v>
      </c>
      <c r="D472" s="117"/>
      <c r="E472" s="117" t="n">
        <v>0</v>
      </c>
      <c r="F472" s="118" t="s">
        <v>48</v>
      </c>
      <c r="G472" s="118" t="s">
        <v>48</v>
      </c>
      <c r="H472" s="141" t="n">
        <v>19785</v>
      </c>
      <c r="I472" s="125" t="s">
        <v>1354</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50" t="s">
        <v>1504</v>
      </c>
      <c r="B473" s="151" t="s">
        <v>1505</v>
      </c>
      <c r="C473" s="147" t="s">
        <v>123</v>
      </c>
      <c r="D473" s="117"/>
      <c r="E473" s="117" t="n">
        <v>0</v>
      </c>
      <c r="F473" s="118" t="s">
        <v>48</v>
      </c>
      <c r="G473" s="118" t="s">
        <v>48</v>
      </c>
      <c r="H473" s="141" t="n">
        <v>1982</v>
      </c>
      <c r="I473" s="125" t="s">
        <v>1354</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1506</v>
      </c>
      <c r="B474" s="115" t="s">
        <v>1507</v>
      </c>
      <c r="C474" s="116" t="s">
        <v>1508</v>
      </c>
      <c r="D474" s="117" t="s">
        <v>17</v>
      </c>
      <c r="E474" s="117" t="n">
        <v>0</v>
      </c>
      <c r="F474" s="118" t="n">
        <v>18</v>
      </c>
      <c r="G474" s="118" t="n">
        <v>3</v>
      </c>
      <c r="H474" s="118" t="n">
        <v>31025</v>
      </c>
      <c r="I474" s="125" t="s">
        <v>1354</v>
      </c>
      <c r="J474" s="120" t="n">
        <v>7</v>
      </c>
      <c r="K474" s="121" t="n">
        <v>1</v>
      </c>
      <c r="L474" s="126" t="s">
        <v>1509</v>
      </c>
      <c r="M474" s="148" t="s">
        <v>1510</v>
      </c>
      <c r="N474" s="127" t="s">
        <v>1511</v>
      </c>
      <c r="O474" s="123" t="s">
        <v>1512</v>
      </c>
      <c r="P474" s="127" t="s">
        <v>1509</v>
      </c>
      <c r="Q474" s="124" t="s">
        <v>1510</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50" t="s">
        <v>1513</v>
      </c>
      <c r="B475" s="151" t="s">
        <v>1514</v>
      </c>
      <c r="C475" s="147" t="s">
        <v>1515</v>
      </c>
      <c r="D475" s="117"/>
      <c r="E475" s="117" t="n">
        <v>0</v>
      </c>
      <c r="F475" s="118" t="s">
        <v>48</v>
      </c>
      <c r="G475" s="118" t="s">
        <v>48</v>
      </c>
      <c r="H475" s="141" t="n">
        <v>1592</v>
      </c>
      <c r="I475" s="119" t="s">
        <v>1354</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50" t="s">
        <v>1516</v>
      </c>
      <c r="B476" s="151" t="s">
        <v>1517</v>
      </c>
      <c r="C476" s="116" t="s">
        <v>1518</v>
      </c>
      <c r="D476" s="117"/>
      <c r="E476" s="117" t="n">
        <v>0</v>
      </c>
      <c r="F476" s="118" t="s">
        <v>48</v>
      </c>
      <c r="G476" s="118" t="s">
        <v>48</v>
      </c>
      <c r="H476" s="118" t="n">
        <v>19832</v>
      </c>
      <c r="I476" s="125" t="s">
        <v>1354</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1519</v>
      </c>
      <c r="B477" s="115" t="s">
        <v>1520</v>
      </c>
      <c r="C477" s="147" t="s">
        <v>123</v>
      </c>
      <c r="D477" s="117" t="s">
        <v>17</v>
      </c>
      <c r="E477" s="117" t="n">
        <v>0</v>
      </c>
      <c r="F477" s="141" t="n">
        <v>5</v>
      </c>
      <c r="G477" s="141" t="n">
        <v>3</v>
      </c>
      <c r="H477" s="141" t="n">
        <v>1625</v>
      </c>
      <c r="I477" s="125" t="s">
        <v>1354</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1521</v>
      </c>
      <c r="B478" s="115" t="s">
        <v>1522</v>
      </c>
      <c r="C478" s="116" t="s">
        <v>123</v>
      </c>
      <c r="D478" s="117" t="s">
        <v>17</v>
      </c>
      <c r="E478" s="117" t="n">
        <v>0</v>
      </c>
      <c r="F478" s="118" t="n">
        <v>10</v>
      </c>
      <c r="G478" s="118" t="n">
        <v>1</v>
      </c>
      <c r="H478" s="118" t="n">
        <v>1626</v>
      </c>
      <c r="I478" s="125" t="s">
        <v>1354</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50" t="s">
        <v>1523</v>
      </c>
      <c r="B479" s="151" t="s">
        <v>1524</v>
      </c>
      <c r="C479" s="116" t="s">
        <v>1449</v>
      </c>
      <c r="D479" s="117"/>
      <c r="E479" s="117" t="n">
        <v>0</v>
      </c>
      <c r="F479" s="118" t="s">
        <v>48</v>
      </c>
      <c r="G479" s="118" t="s">
        <v>48</v>
      </c>
      <c r="H479" s="118" t="n">
        <v>29962</v>
      </c>
      <c r="I479" s="125" t="s">
        <v>1354</v>
      </c>
      <c r="J479" s="120" t="n">
        <v>7</v>
      </c>
      <c r="K479" s="121" t="n">
        <v>1</v>
      </c>
      <c r="L479" s="126" t="s">
        <v>1525</v>
      </c>
      <c r="M479" s="123" t="s">
        <v>1526</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50" t="s">
        <v>1527</v>
      </c>
      <c r="B480" s="151" t="s">
        <v>1528</v>
      </c>
      <c r="C480" s="147" t="s">
        <v>123</v>
      </c>
      <c r="D480" s="117"/>
      <c r="E480" s="117" t="n">
        <v>0</v>
      </c>
      <c r="F480" s="118" t="s">
        <v>48</v>
      </c>
      <c r="G480" s="118" t="s">
        <v>48</v>
      </c>
      <c r="H480" s="141" t="n">
        <v>1624</v>
      </c>
      <c r="I480" s="125" t="s">
        <v>1354</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1529</v>
      </c>
      <c r="B481" s="115" t="s">
        <v>1530</v>
      </c>
      <c r="C481" s="147" t="s">
        <v>123</v>
      </c>
      <c r="D481" s="117" t="s">
        <v>17</v>
      </c>
      <c r="E481" s="117" t="n">
        <v>0</v>
      </c>
      <c r="F481" s="141" t="n">
        <v>12</v>
      </c>
      <c r="G481" s="141" t="n">
        <v>2</v>
      </c>
      <c r="H481" s="141" t="n">
        <v>1628</v>
      </c>
      <c r="I481" s="119" t="s">
        <v>1354</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71" t="s">
        <v>1531</v>
      </c>
      <c r="B482" s="151" t="s">
        <v>1532</v>
      </c>
      <c r="C482" s="116" t="s">
        <v>1533</v>
      </c>
      <c r="D482" s="117"/>
      <c r="E482" s="117" t="n">
        <v>0</v>
      </c>
      <c r="F482" s="118" t="s">
        <v>48</v>
      </c>
      <c r="G482" s="118" t="s">
        <v>48</v>
      </c>
      <c r="H482" s="118" t="n">
        <v>19833</v>
      </c>
      <c r="I482" s="119" t="s">
        <v>1354</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1534</v>
      </c>
      <c r="B483" s="115" t="s">
        <v>1535</v>
      </c>
      <c r="C483" s="147" t="s">
        <v>1536</v>
      </c>
      <c r="D483" s="117" t="s">
        <v>17</v>
      </c>
      <c r="E483" s="117" t="n">
        <v>0</v>
      </c>
      <c r="F483" s="141" t="n">
        <v>15</v>
      </c>
      <c r="G483" s="141" t="n">
        <v>3</v>
      </c>
      <c r="H483" s="141" t="n">
        <v>1861</v>
      </c>
      <c r="I483" s="119" t="s">
        <v>1354</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71" t="s">
        <v>1537</v>
      </c>
      <c r="B484" s="151" t="s">
        <v>1538</v>
      </c>
      <c r="C484" s="147" t="s">
        <v>123</v>
      </c>
      <c r="D484" s="117"/>
      <c r="E484" s="117" t="n">
        <v>0</v>
      </c>
      <c r="F484" s="118" t="s">
        <v>48</v>
      </c>
      <c r="G484" s="118" t="s">
        <v>48</v>
      </c>
      <c r="H484" s="141" t="n">
        <v>1635</v>
      </c>
      <c r="I484" s="119" t="s">
        <v>1354</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1539</v>
      </c>
      <c r="B485" s="115" t="s">
        <v>1540</v>
      </c>
      <c r="C485" s="147" t="s">
        <v>1541</v>
      </c>
      <c r="D485" s="117" t="s">
        <v>17</v>
      </c>
      <c r="E485" s="117" t="n">
        <v>0</v>
      </c>
      <c r="F485" s="141" t="n">
        <v>14</v>
      </c>
      <c r="G485" s="141" t="n">
        <v>3</v>
      </c>
      <c r="H485" s="141" t="n">
        <v>1451</v>
      </c>
      <c r="I485" s="119" t="s">
        <v>1354</v>
      </c>
      <c r="J485" s="120" t="n">
        <v>7</v>
      </c>
      <c r="K485" s="121" t="n">
        <v>2</v>
      </c>
      <c r="L485" s="122" t="s">
        <v>1542</v>
      </c>
      <c r="M485" s="123" t="s">
        <v>1543</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1544</v>
      </c>
      <c r="B486" s="115" t="s">
        <v>1545</v>
      </c>
      <c r="C486" s="147" t="s">
        <v>396</v>
      </c>
      <c r="D486" s="117" t="s">
        <v>17</v>
      </c>
      <c r="E486" s="117" t="n">
        <v>0</v>
      </c>
      <c r="F486" s="141" t="n">
        <v>13</v>
      </c>
      <c r="G486" s="141" t="n">
        <v>2</v>
      </c>
      <c r="H486" s="141" t="n">
        <v>1776</v>
      </c>
      <c r="I486" s="119" t="s">
        <v>1354</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71" t="s">
        <v>1546</v>
      </c>
      <c r="B487" s="151" t="s">
        <v>1547</v>
      </c>
      <c r="C487" s="147" t="s">
        <v>1548</v>
      </c>
      <c r="D487" s="117"/>
      <c r="E487" s="117" t="n">
        <v>0</v>
      </c>
      <c r="F487" s="118" t="s">
        <v>48</v>
      </c>
      <c r="G487" s="118" t="s">
        <v>48</v>
      </c>
      <c r="H487" s="141" t="n">
        <v>19871</v>
      </c>
      <c r="I487" s="119" t="s">
        <v>1354</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50" t="s">
        <v>1549</v>
      </c>
      <c r="B488" s="151" t="s">
        <v>1550</v>
      </c>
      <c r="C488" s="116" t="s">
        <v>1551</v>
      </c>
      <c r="D488" s="117"/>
      <c r="E488" s="117" t="n">
        <v>0</v>
      </c>
      <c r="F488" s="118" t="s">
        <v>48</v>
      </c>
      <c r="G488" s="118" t="s">
        <v>48</v>
      </c>
      <c r="H488" s="118" t="n">
        <v>19872</v>
      </c>
      <c r="I488" s="119" t="s">
        <v>1354</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50" t="s">
        <v>1552</v>
      </c>
      <c r="B489" s="151" t="s">
        <v>1553</v>
      </c>
      <c r="C489" s="147" t="s">
        <v>1457</v>
      </c>
      <c r="D489" s="117"/>
      <c r="E489" s="117" t="n">
        <v>0</v>
      </c>
      <c r="F489" s="118" t="s">
        <v>48</v>
      </c>
      <c r="G489" s="118" t="s">
        <v>48</v>
      </c>
      <c r="H489" s="141" t="n">
        <v>19873</v>
      </c>
      <c r="I489" s="125" t="s">
        <v>1354</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50" t="s">
        <v>1554</v>
      </c>
      <c r="B490" s="151" t="s">
        <v>1555</v>
      </c>
      <c r="C490" s="147" t="s">
        <v>123</v>
      </c>
      <c r="D490" s="117"/>
      <c r="E490" s="117" t="n">
        <v>0</v>
      </c>
      <c r="F490" s="118" t="s">
        <v>48</v>
      </c>
      <c r="G490" s="118" t="s">
        <v>48</v>
      </c>
      <c r="H490" s="141" t="n">
        <v>1775</v>
      </c>
      <c r="I490" s="125" t="s">
        <v>1354</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1556</v>
      </c>
      <c r="B491" s="115" t="s">
        <v>1557</v>
      </c>
      <c r="C491" s="147" t="s">
        <v>123</v>
      </c>
      <c r="D491" s="117" t="s">
        <v>17</v>
      </c>
      <c r="E491" s="117" t="n">
        <v>0</v>
      </c>
      <c r="F491" s="141" t="n">
        <v>8</v>
      </c>
      <c r="G491" s="141" t="n">
        <v>2</v>
      </c>
      <c r="H491" s="141" t="n">
        <v>1778</v>
      </c>
      <c r="I491" s="125" t="s">
        <v>1354</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50" t="s">
        <v>1558</v>
      </c>
      <c r="B492" s="151" t="s">
        <v>1559</v>
      </c>
      <c r="C492" s="147" t="s">
        <v>1560</v>
      </c>
      <c r="D492" s="117"/>
      <c r="E492" s="117" t="n">
        <v>0</v>
      </c>
      <c r="F492" s="118" t="s">
        <v>48</v>
      </c>
      <c r="G492" s="118" t="s">
        <v>48</v>
      </c>
      <c r="H492" s="141" t="n">
        <v>19874</v>
      </c>
      <c r="I492" s="125" t="s">
        <v>1354</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1561</v>
      </c>
      <c r="B493" s="115" t="s">
        <v>1562</v>
      </c>
      <c r="C493" s="147" t="s">
        <v>123</v>
      </c>
      <c r="D493" s="117" t="s">
        <v>17</v>
      </c>
      <c r="E493" s="117" t="n">
        <v>0</v>
      </c>
      <c r="F493" s="141" t="n">
        <v>12</v>
      </c>
      <c r="G493" s="141" t="n">
        <v>3</v>
      </c>
      <c r="H493" s="141" t="n">
        <v>1779</v>
      </c>
      <c r="I493" s="125" t="s">
        <v>1354</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50" t="s">
        <v>1563</v>
      </c>
      <c r="B494" s="151" t="s">
        <v>1564</v>
      </c>
      <c r="C494" s="147" t="s">
        <v>1565</v>
      </c>
      <c r="D494" s="117"/>
      <c r="E494" s="117" t="n">
        <v>0</v>
      </c>
      <c r="F494" s="118" t="s">
        <v>48</v>
      </c>
      <c r="G494" s="118" t="s">
        <v>48</v>
      </c>
      <c r="H494" s="141" t="n">
        <v>19875</v>
      </c>
      <c r="I494" s="125" t="s">
        <v>1354</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50" t="s">
        <v>1566</v>
      </c>
      <c r="B495" s="151" t="s">
        <v>1567</v>
      </c>
      <c r="C495" s="147" t="s">
        <v>1568</v>
      </c>
      <c r="D495" s="117"/>
      <c r="E495" s="117" t="n">
        <v>0</v>
      </c>
      <c r="F495" s="118" t="s">
        <v>48</v>
      </c>
      <c r="G495" s="118" t="s">
        <v>48</v>
      </c>
      <c r="H495" s="141" t="n">
        <v>19876</v>
      </c>
      <c r="I495" s="125" t="s">
        <v>1354</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50" t="s">
        <v>1569</v>
      </c>
      <c r="B496" s="151" t="s">
        <v>1570</v>
      </c>
      <c r="C496" s="116" t="s">
        <v>1571</v>
      </c>
      <c r="D496" s="117"/>
      <c r="E496" s="117" t="n">
        <v>0</v>
      </c>
      <c r="F496" s="118" t="s">
        <v>48</v>
      </c>
      <c r="G496" s="118" t="s">
        <v>48</v>
      </c>
      <c r="H496" s="118" t="n">
        <v>19877</v>
      </c>
      <c r="I496" s="125" t="s">
        <v>1354</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1572</v>
      </c>
      <c r="B497" s="115" t="s">
        <v>1573</v>
      </c>
      <c r="C497" s="116" t="s">
        <v>123</v>
      </c>
      <c r="D497" s="117" t="s">
        <v>17</v>
      </c>
      <c r="E497" s="117" t="n">
        <v>0</v>
      </c>
      <c r="F497" s="118" t="n">
        <v>5</v>
      </c>
      <c r="G497" s="118" t="n">
        <v>3</v>
      </c>
      <c r="H497" s="118" t="n">
        <v>1835</v>
      </c>
      <c r="I497" s="125" t="s">
        <v>1354</v>
      </c>
      <c r="J497" s="120" t="n">
        <v>7</v>
      </c>
      <c r="K497" s="121" t="n">
        <v>1</v>
      </c>
      <c r="L497" s="126" t="s">
        <v>1574</v>
      </c>
      <c r="M497" s="123" t="s">
        <v>1575</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1576</v>
      </c>
      <c r="B498" s="115" t="s">
        <v>1577</v>
      </c>
      <c r="C498" s="147" t="s">
        <v>123</v>
      </c>
      <c r="D498" s="117" t="s">
        <v>17</v>
      </c>
      <c r="E498" s="117" t="n">
        <v>0</v>
      </c>
      <c r="F498" s="118" t="n">
        <v>6</v>
      </c>
      <c r="G498" s="118" t="n">
        <v>3</v>
      </c>
      <c r="H498" s="141" t="n">
        <v>1836</v>
      </c>
      <c r="I498" s="125" t="s">
        <v>1354</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50" t="s">
        <v>1578</v>
      </c>
      <c r="B499" s="151" t="s">
        <v>1579</v>
      </c>
      <c r="C499" s="147" t="s">
        <v>1580</v>
      </c>
      <c r="D499" s="117"/>
      <c r="E499" s="117" t="n">
        <v>0</v>
      </c>
      <c r="F499" s="141" t="s">
        <v>48</v>
      </c>
      <c r="G499" s="141" t="s">
        <v>48</v>
      </c>
      <c r="H499" s="141" t="n">
        <v>19881</v>
      </c>
      <c r="I499" s="125" t="s">
        <v>1354</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50" t="s">
        <v>1581</v>
      </c>
      <c r="B500" s="151" t="s">
        <v>1582</v>
      </c>
      <c r="C500" s="116" t="s">
        <v>123</v>
      </c>
      <c r="D500" s="117"/>
      <c r="E500" s="117" t="n">
        <v>0</v>
      </c>
      <c r="F500" s="118" t="s">
        <v>48</v>
      </c>
      <c r="G500" s="118" t="s">
        <v>48</v>
      </c>
      <c r="H500" s="118" t="n">
        <v>1834</v>
      </c>
      <c r="I500" s="125" t="s">
        <v>1354</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50" t="s">
        <v>1583</v>
      </c>
      <c r="B501" s="151" t="s">
        <v>1584</v>
      </c>
      <c r="C501" s="147" t="s">
        <v>1585</v>
      </c>
      <c r="D501" s="117"/>
      <c r="E501" s="117" t="n">
        <v>0</v>
      </c>
      <c r="F501" s="118" t="s">
        <v>48</v>
      </c>
      <c r="G501" s="118" t="s">
        <v>48</v>
      </c>
      <c r="H501" s="141" t="n">
        <v>19882</v>
      </c>
      <c r="I501" s="125" t="s">
        <v>1354</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50" t="s">
        <v>1586</v>
      </c>
      <c r="B502" s="151" t="s">
        <v>1587</v>
      </c>
      <c r="C502" s="116" t="s">
        <v>1588</v>
      </c>
      <c r="D502" s="117"/>
      <c r="E502" s="117" t="n">
        <v>0</v>
      </c>
      <c r="F502" s="118" t="s">
        <v>48</v>
      </c>
      <c r="G502" s="118" t="s">
        <v>48</v>
      </c>
      <c r="H502" s="118" t="n">
        <v>19885</v>
      </c>
      <c r="I502" s="125" t="s">
        <v>1354</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50" t="s">
        <v>1589</v>
      </c>
      <c r="B503" s="151" t="s">
        <v>1590</v>
      </c>
      <c r="C503" s="147" t="s">
        <v>1591</v>
      </c>
      <c r="D503" s="117"/>
      <c r="E503" s="117" t="n">
        <v>0</v>
      </c>
      <c r="F503" s="118" t="s">
        <v>48</v>
      </c>
      <c r="G503" s="118" t="s">
        <v>48</v>
      </c>
      <c r="H503" s="141" t="n">
        <v>19891</v>
      </c>
      <c r="I503" s="119" t="s">
        <v>1354</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1592</v>
      </c>
      <c r="B504" s="115" t="s">
        <v>1593</v>
      </c>
      <c r="C504" s="116" t="s">
        <v>1594</v>
      </c>
      <c r="D504" s="117" t="s">
        <v>17</v>
      </c>
      <c r="E504" s="117" t="n">
        <v>0</v>
      </c>
      <c r="F504" s="118" t="n">
        <v>9</v>
      </c>
      <c r="G504" s="118" t="n">
        <v>1</v>
      </c>
      <c r="H504" s="118" t="n">
        <v>1839</v>
      </c>
      <c r="I504" s="125" t="s">
        <v>1354</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50" t="s">
        <v>1595</v>
      </c>
      <c r="B505" s="151" t="s">
        <v>1596</v>
      </c>
      <c r="C505" s="147" t="s">
        <v>1597</v>
      </c>
      <c r="D505" s="117"/>
      <c r="E505" s="117" t="n">
        <v>0</v>
      </c>
      <c r="F505" s="118" t="s">
        <v>48</v>
      </c>
      <c r="G505" s="118" t="s">
        <v>48</v>
      </c>
      <c r="H505" s="141" t="n">
        <v>1840</v>
      </c>
      <c r="I505" s="125" t="s">
        <v>1354</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50" t="s">
        <v>1598</v>
      </c>
      <c r="B506" s="151" t="s">
        <v>1599</v>
      </c>
      <c r="C506" s="147" t="s">
        <v>475</v>
      </c>
      <c r="D506" s="117"/>
      <c r="E506" s="117" t="n">
        <v>0</v>
      </c>
      <c r="F506" s="118" t="s">
        <v>48</v>
      </c>
      <c r="G506" s="118" t="s">
        <v>48</v>
      </c>
      <c r="H506" s="141" t="n">
        <v>1838</v>
      </c>
      <c r="I506" s="125" t="s">
        <v>1354</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50" t="s">
        <v>1600</v>
      </c>
      <c r="B507" s="151" t="s">
        <v>1601</v>
      </c>
      <c r="C507" s="147" t="s">
        <v>1602</v>
      </c>
      <c r="D507" s="117"/>
      <c r="E507" s="117" t="n">
        <v>0</v>
      </c>
      <c r="F507" s="118" t="s">
        <v>48</v>
      </c>
      <c r="G507" s="118" t="s">
        <v>48</v>
      </c>
      <c r="H507" s="141" t="n">
        <v>19893</v>
      </c>
      <c r="I507" s="125" t="s">
        <v>1354</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1603</v>
      </c>
      <c r="B508" s="115" t="s">
        <v>1604</v>
      </c>
      <c r="C508" s="147" t="s">
        <v>123</v>
      </c>
      <c r="D508" s="117" t="s">
        <v>17</v>
      </c>
      <c r="E508" s="117" t="n">
        <v>0</v>
      </c>
      <c r="F508" s="118" t="n">
        <v>12</v>
      </c>
      <c r="G508" s="118" t="n">
        <v>3</v>
      </c>
      <c r="H508" s="141" t="n">
        <v>1842</v>
      </c>
      <c r="I508" s="125" t="s">
        <v>1354</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50" t="s">
        <v>1605</v>
      </c>
      <c r="B509" s="151" t="s">
        <v>1606</v>
      </c>
      <c r="C509" s="116" t="s">
        <v>1607</v>
      </c>
      <c r="D509" s="117"/>
      <c r="E509" s="117" t="n">
        <v>0</v>
      </c>
      <c r="F509" s="118" t="s">
        <v>48</v>
      </c>
      <c r="G509" s="118" t="s">
        <v>48</v>
      </c>
      <c r="H509" s="118" t="n">
        <v>19895</v>
      </c>
      <c r="I509" s="125" t="s">
        <v>1354</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50" t="s">
        <v>1608</v>
      </c>
      <c r="B510" s="151" t="s">
        <v>1609</v>
      </c>
      <c r="C510" s="116" t="s">
        <v>123</v>
      </c>
      <c r="D510" s="117"/>
      <c r="E510" s="117" t="n">
        <v>0</v>
      </c>
      <c r="F510" s="118" t="s">
        <v>48</v>
      </c>
      <c r="G510" s="118" t="s">
        <v>48</v>
      </c>
      <c r="H510" s="118" t="n">
        <v>19896</v>
      </c>
      <c r="I510" s="125" t="s">
        <v>1354</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50" t="s">
        <v>1610</v>
      </c>
      <c r="B511" s="151" t="s">
        <v>1611</v>
      </c>
      <c r="C511" s="147" t="s">
        <v>1612</v>
      </c>
      <c r="D511" s="117"/>
      <c r="E511" s="117" t="n">
        <v>0</v>
      </c>
      <c r="F511" s="118" t="s">
        <v>48</v>
      </c>
      <c r="G511" s="118" t="s">
        <v>48</v>
      </c>
      <c r="H511" s="141" t="n">
        <v>19897</v>
      </c>
      <c r="I511" s="125" t="s">
        <v>1354</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50" t="s">
        <v>1613</v>
      </c>
      <c r="B512" s="151" t="s">
        <v>1614</v>
      </c>
      <c r="C512" s="147" t="s">
        <v>123</v>
      </c>
      <c r="D512" s="117"/>
      <c r="E512" s="117" t="n">
        <v>0</v>
      </c>
      <c r="F512" s="118" t="s">
        <v>48</v>
      </c>
      <c r="G512" s="118" t="s">
        <v>48</v>
      </c>
      <c r="H512" s="141" t="n">
        <v>1841</v>
      </c>
      <c r="I512" s="125" t="s">
        <v>1354</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50" t="s">
        <v>1615</v>
      </c>
      <c r="B513" s="151" t="s">
        <v>1616</v>
      </c>
      <c r="C513" s="147" t="s">
        <v>1617</v>
      </c>
      <c r="D513" s="117"/>
      <c r="E513" s="117" t="n">
        <v>0</v>
      </c>
      <c r="F513" s="118" t="s">
        <v>48</v>
      </c>
      <c r="G513" s="118" t="s">
        <v>48</v>
      </c>
      <c r="H513" s="141" t="n">
        <v>19898</v>
      </c>
      <c r="I513" s="125" t="s">
        <v>1354</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1618</v>
      </c>
      <c r="B514" s="115" t="s">
        <v>1619</v>
      </c>
      <c r="C514" s="147" t="s">
        <v>1620</v>
      </c>
      <c r="D514" s="117" t="s">
        <v>17</v>
      </c>
      <c r="E514" s="117" t="n">
        <v>0</v>
      </c>
      <c r="F514" s="118" t="n">
        <v>10</v>
      </c>
      <c r="G514" s="118" t="n">
        <v>2</v>
      </c>
      <c r="H514" s="141" t="n">
        <v>1594</v>
      </c>
      <c r="I514" s="125" t="s">
        <v>1354</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1621</v>
      </c>
      <c r="B515" s="115" t="s">
        <v>1622</v>
      </c>
      <c r="C515" s="147" t="s">
        <v>1623</v>
      </c>
      <c r="D515" s="117" t="s">
        <v>17</v>
      </c>
      <c r="E515" s="117" t="n">
        <v>0</v>
      </c>
      <c r="F515" s="141" t="n">
        <v>11</v>
      </c>
      <c r="G515" s="141" t="n">
        <v>2</v>
      </c>
      <c r="H515" s="141" t="n">
        <v>1985</v>
      </c>
      <c r="I515" s="125" t="s">
        <v>1354</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1624</v>
      </c>
      <c r="B516" s="115" t="s">
        <v>1625</v>
      </c>
      <c r="C516" s="116" t="s">
        <v>1626</v>
      </c>
      <c r="D516" s="117" t="s">
        <v>17</v>
      </c>
      <c r="E516" s="117" t="n">
        <v>0</v>
      </c>
      <c r="F516" s="118" t="n">
        <v>10</v>
      </c>
      <c r="G516" s="118" t="n">
        <v>2</v>
      </c>
      <c r="H516" s="118" t="n">
        <v>1988</v>
      </c>
      <c r="I516" s="125" t="s">
        <v>1354</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50" t="s">
        <v>1627</v>
      </c>
      <c r="B517" s="151" t="s">
        <v>1628</v>
      </c>
      <c r="C517" s="116" t="s">
        <v>1629</v>
      </c>
      <c r="D517" s="117"/>
      <c r="E517" s="117" t="n">
        <v>0</v>
      </c>
      <c r="F517" s="118" t="s">
        <v>48</v>
      </c>
      <c r="G517" s="118" t="s">
        <v>48</v>
      </c>
      <c r="H517" s="118" t="n">
        <v>19901</v>
      </c>
      <c r="I517" s="125" t="s">
        <v>1354</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1630</v>
      </c>
      <c r="B518" s="115" t="s">
        <v>1631</v>
      </c>
      <c r="C518" s="116" t="s">
        <v>582</v>
      </c>
      <c r="D518" s="117" t="s">
        <v>17</v>
      </c>
      <c r="E518" s="117" t="n">
        <v>0</v>
      </c>
      <c r="F518" s="118" t="n">
        <v>9</v>
      </c>
      <c r="G518" s="118" t="n">
        <v>2</v>
      </c>
      <c r="H518" s="118" t="n">
        <v>31020</v>
      </c>
      <c r="I518" s="125" t="s">
        <v>1354</v>
      </c>
      <c r="J518" s="120" t="n">
        <v>7</v>
      </c>
      <c r="K518" s="121" t="n">
        <v>2</v>
      </c>
      <c r="L518" s="175" t="s">
        <v>1632</v>
      </c>
      <c r="M518" s="148" t="s">
        <v>1633</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50" t="s">
        <v>1634</v>
      </c>
      <c r="B519" s="151" t="s">
        <v>1635</v>
      </c>
      <c r="C519" s="116" t="s">
        <v>123</v>
      </c>
      <c r="D519" s="117"/>
      <c r="E519" s="117" t="n">
        <v>0</v>
      </c>
      <c r="F519" s="118" t="s">
        <v>48</v>
      </c>
      <c r="G519" s="118" t="s">
        <v>48</v>
      </c>
      <c r="H519" s="118" t="n">
        <v>19913</v>
      </c>
      <c r="I519" s="125" t="s">
        <v>1354</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50" t="s">
        <v>1636</v>
      </c>
      <c r="B520" s="151" t="s">
        <v>1637</v>
      </c>
      <c r="C520" s="116" t="s">
        <v>123</v>
      </c>
      <c r="D520" s="117"/>
      <c r="E520" s="117" t="n">
        <v>0</v>
      </c>
      <c r="F520" s="118" t="s">
        <v>48</v>
      </c>
      <c r="G520" s="118" t="s">
        <v>48</v>
      </c>
      <c r="H520" s="118" t="n">
        <v>19931</v>
      </c>
      <c r="I520" s="125" t="s">
        <v>1354</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1638</v>
      </c>
      <c r="B521" s="115" t="s">
        <v>1639</v>
      </c>
      <c r="C521" s="116" t="s">
        <v>301</v>
      </c>
      <c r="D521" s="117" t="s">
        <v>17</v>
      </c>
      <c r="E521" s="117" t="n">
        <v>0</v>
      </c>
      <c r="F521" s="118" t="n">
        <v>12</v>
      </c>
      <c r="G521" s="118" t="n">
        <v>3</v>
      </c>
      <c r="H521" s="118" t="n">
        <v>1640</v>
      </c>
      <c r="I521" s="125" t="s">
        <v>1354</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1640</v>
      </c>
      <c r="B522" s="115" t="s">
        <v>1641</v>
      </c>
      <c r="C522" s="116" t="s">
        <v>1642</v>
      </c>
      <c r="D522" s="117" t="s">
        <v>17</v>
      </c>
      <c r="E522" s="117" t="n">
        <v>0</v>
      </c>
      <c r="F522" s="118" t="n">
        <v>13</v>
      </c>
      <c r="G522" s="118" t="n">
        <v>2</v>
      </c>
      <c r="H522" s="118" t="n">
        <v>1641</v>
      </c>
      <c r="I522" s="125" t="s">
        <v>1354</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1643</v>
      </c>
      <c r="B523" s="115" t="s">
        <v>1644</v>
      </c>
      <c r="C523" s="116" t="s">
        <v>1645</v>
      </c>
      <c r="D523" s="117" t="s">
        <v>17</v>
      </c>
      <c r="E523" s="117" t="n">
        <v>0</v>
      </c>
      <c r="F523" s="118" t="n">
        <v>9</v>
      </c>
      <c r="G523" s="118" t="n">
        <v>2</v>
      </c>
      <c r="H523" s="118" t="n">
        <v>1642</v>
      </c>
      <c r="I523" s="125" t="s">
        <v>1354</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1646</v>
      </c>
      <c r="B524" s="115" t="s">
        <v>1647</v>
      </c>
      <c r="C524" s="116" t="s">
        <v>1648</v>
      </c>
      <c r="D524" s="117" t="s">
        <v>17</v>
      </c>
      <c r="E524" s="117" t="n">
        <v>0</v>
      </c>
      <c r="F524" s="118" t="n">
        <v>20</v>
      </c>
      <c r="G524" s="118" t="n">
        <v>3</v>
      </c>
      <c r="H524" s="118" t="n">
        <v>1643</v>
      </c>
      <c r="I524" s="125" t="s">
        <v>1354</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50" t="s">
        <v>1649</v>
      </c>
      <c r="B525" s="151" t="s">
        <v>1650</v>
      </c>
      <c r="C525" s="116" t="s">
        <v>1651</v>
      </c>
      <c r="D525" s="117"/>
      <c r="E525" s="117" t="n">
        <v>0</v>
      </c>
      <c r="F525" s="118" t="s">
        <v>48</v>
      </c>
      <c r="G525" s="118" t="s">
        <v>48</v>
      </c>
      <c r="H525" s="118" t="n">
        <v>31591</v>
      </c>
      <c r="I525" s="125" t="s">
        <v>1354</v>
      </c>
      <c r="J525" s="120" t="n">
        <v>7</v>
      </c>
      <c r="K525" s="121" t="n">
        <v>1</v>
      </c>
      <c r="L525" s="126" t="s">
        <v>1652</v>
      </c>
      <c r="M525" s="123" t="s">
        <v>1653</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1654</v>
      </c>
      <c r="B526" s="115" t="s">
        <v>1655</v>
      </c>
      <c r="C526" s="116" t="s">
        <v>123</v>
      </c>
      <c r="D526" s="117" t="s">
        <v>17</v>
      </c>
      <c r="E526" s="117" t="n">
        <v>0</v>
      </c>
      <c r="F526" s="118" t="n">
        <v>6</v>
      </c>
      <c r="G526" s="118" t="n">
        <v>3</v>
      </c>
      <c r="H526" s="118" t="n">
        <v>1644</v>
      </c>
      <c r="I526" s="125" t="s">
        <v>1354</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1656</v>
      </c>
      <c r="B527" s="115" t="s">
        <v>1657</v>
      </c>
      <c r="C527" s="116" t="s">
        <v>123</v>
      </c>
      <c r="D527" s="117" t="s">
        <v>17</v>
      </c>
      <c r="E527" s="117" t="n">
        <v>0</v>
      </c>
      <c r="F527" s="118" t="n">
        <v>7</v>
      </c>
      <c r="G527" s="118" t="n">
        <v>2</v>
      </c>
      <c r="H527" s="118" t="n">
        <v>1645</v>
      </c>
      <c r="I527" s="125" t="s">
        <v>1354</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50" t="s">
        <v>1658</v>
      </c>
      <c r="B528" s="151" t="s">
        <v>1659</v>
      </c>
      <c r="C528" s="116" t="s">
        <v>1660</v>
      </c>
      <c r="D528" s="117"/>
      <c r="E528" s="117" t="n">
        <v>0</v>
      </c>
      <c r="F528" s="118" t="s">
        <v>48</v>
      </c>
      <c r="G528" s="118" t="s">
        <v>48</v>
      </c>
      <c r="H528" s="118" t="n">
        <v>19933</v>
      </c>
      <c r="I528" s="125" t="s">
        <v>1354</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50" t="s">
        <v>1661</v>
      </c>
      <c r="B529" s="151" t="s">
        <v>1662</v>
      </c>
      <c r="C529" s="116" t="s">
        <v>1663</v>
      </c>
      <c r="D529" s="117"/>
      <c r="E529" s="117" t="n">
        <v>0</v>
      </c>
      <c r="F529" s="118" t="s">
        <v>48</v>
      </c>
      <c r="G529" s="118" t="s">
        <v>48</v>
      </c>
      <c r="H529" s="118" t="n">
        <v>19934</v>
      </c>
      <c r="I529" s="125" t="s">
        <v>1354</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1664</v>
      </c>
      <c r="B530" s="115" t="s">
        <v>1665</v>
      </c>
      <c r="C530" s="116" t="s">
        <v>1666</v>
      </c>
      <c r="D530" s="117" t="s">
        <v>17</v>
      </c>
      <c r="E530" s="117" t="n">
        <v>0</v>
      </c>
      <c r="F530" s="118" t="n">
        <v>10</v>
      </c>
      <c r="G530" s="118" t="n">
        <v>1</v>
      </c>
      <c r="H530" s="118" t="n">
        <v>1646</v>
      </c>
      <c r="I530" s="125" t="s">
        <v>1354</v>
      </c>
      <c r="J530" s="120" t="n">
        <v>7</v>
      </c>
      <c r="K530" s="121" t="n">
        <v>1</v>
      </c>
      <c r="L530" s="126" t="s">
        <v>1667</v>
      </c>
      <c r="M530" s="123" t="s">
        <v>1668</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1669</v>
      </c>
      <c r="B531" s="115" t="s">
        <v>1670</v>
      </c>
      <c r="C531" s="116" t="s">
        <v>123</v>
      </c>
      <c r="D531" s="117" t="s">
        <v>17</v>
      </c>
      <c r="E531" s="117" t="n">
        <v>0</v>
      </c>
      <c r="F531" s="118" t="n">
        <v>13</v>
      </c>
      <c r="G531" s="118" t="n">
        <v>2</v>
      </c>
      <c r="H531" s="118" t="n">
        <v>1647</v>
      </c>
      <c r="I531" s="125" t="s">
        <v>1354</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50" t="s">
        <v>1671</v>
      </c>
      <c r="B532" s="151" t="s">
        <v>1672</v>
      </c>
      <c r="C532" s="116" t="s">
        <v>1673</v>
      </c>
      <c r="D532" s="117"/>
      <c r="E532" s="117" t="n">
        <v>0</v>
      </c>
      <c r="F532" s="118" t="s">
        <v>48</v>
      </c>
      <c r="G532" s="118" t="s">
        <v>48</v>
      </c>
      <c r="H532" s="118" t="n">
        <v>1648</v>
      </c>
      <c r="I532" s="125" t="s">
        <v>1354</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1674</v>
      </c>
      <c r="B533" s="115" t="s">
        <v>1675</v>
      </c>
      <c r="C533" s="116" t="s">
        <v>123</v>
      </c>
      <c r="D533" s="117" t="s">
        <v>17</v>
      </c>
      <c r="E533" s="117" t="n">
        <v>0</v>
      </c>
      <c r="F533" s="118" t="n">
        <v>7</v>
      </c>
      <c r="G533" s="118" t="n">
        <v>3</v>
      </c>
      <c r="H533" s="118" t="n">
        <v>1649</v>
      </c>
      <c r="I533" s="125" t="s">
        <v>1354</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1676</v>
      </c>
      <c r="B534" s="115" t="s">
        <v>1677</v>
      </c>
      <c r="C534" s="116" t="s">
        <v>123</v>
      </c>
      <c r="D534" s="117" t="s">
        <v>17</v>
      </c>
      <c r="E534" s="117" t="n">
        <v>0</v>
      </c>
      <c r="F534" s="118" t="n">
        <v>12</v>
      </c>
      <c r="G534" s="118" t="n">
        <v>1</v>
      </c>
      <c r="H534" s="118" t="n">
        <v>1650</v>
      </c>
      <c r="I534" s="125" t="s">
        <v>1354</v>
      </c>
      <c r="J534" s="120" t="n">
        <v>7</v>
      </c>
      <c r="K534" s="121" t="n">
        <v>1</v>
      </c>
      <c r="L534" s="126" t="s">
        <v>1678</v>
      </c>
      <c r="M534" s="123" t="s">
        <v>1679</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1680</v>
      </c>
      <c r="B535" s="115" t="s">
        <v>1681</v>
      </c>
      <c r="C535" s="116" t="s">
        <v>1682</v>
      </c>
      <c r="D535" s="117" t="s">
        <v>17</v>
      </c>
      <c r="E535" s="117" t="n">
        <v>0</v>
      </c>
      <c r="F535" s="118" t="n">
        <v>4</v>
      </c>
      <c r="G535" s="118" t="n">
        <v>3</v>
      </c>
      <c r="H535" s="118" t="n">
        <v>1652</v>
      </c>
      <c r="I535" s="125" t="s">
        <v>1354</v>
      </c>
      <c r="J535" s="120" t="n">
        <v>7</v>
      </c>
      <c r="K535" s="121" t="n">
        <v>1</v>
      </c>
      <c r="L535" s="126" t="s">
        <v>1683</v>
      </c>
      <c r="M535" s="123" t="s">
        <v>1684</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1685</v>
      </c>
      <c r="B536" s="115" t="s">
        <v>1686</v>
      </c>
      <c r="C536" s="116" t="s">
        <v>1687</v>
      </c>
      <c r="D536" s="117" t="s">
        <v>17</v>
      </c>
      <c r="E536" s="117" t="n">
        <v>0</v>
      </c>
      <c r="F536" s="118" t="n">
        <v>10</v>
      </c>
      <c r="G536" s="118" t="n">
        <v>2</v>
      </c>
      <c r="H536" s="118" t="n">
        <v>1653</v>
      </c>
      <c r="I536" s="125" t="s">
        <v>1354</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1688</v>
      </c>
      <c r="B537" s="115" t="s">
        <v>1689</v>
      </c>
      <c r="C537" s="116" t="s">
        <v>123</v>
      </c>
      <c r="D537" s="117" t="s">
        <v>17</v>
      </c>
      <c r="E537" s="117" t="n">
        <v>0</v>
      </c>
      <c r="F537" s="118" t="n">
        <v>2</v>
      </c>
      <c r="G537" s="118" t="n">
        <v>2</v>
      </c>
      <c r="H537" s="118" t="n">
        <v>1655</v>
      </c>
      <c r="I537" s="125" t="s">
        <v>1354</v>
      </c>
      <c r="J537" s="120" t="n">
        <v>7</v>
      </c>
      <c r="K537" s="121" t="n">
        <v>1</v>
      </c>
      <c r="L537" s="126" t="s">
        <v>1690</v>
      </c>
      <c r="M537" s="123" t="s">
        <v>1691</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1692</v>
      </c>
      <c r="B538" s="115" t="s">
        <v>1693</v>
      </c>
      <c r="C538" s="116" t="s">
        <v>123</v>
      </c>
      <c r="D538" s="117" t="s">
        <v>17</v>
      </c>
      <c r="E538" s="117" t="n">
        <v>0</v>
      </c>
      <c r="F538" s="118" t="n">
        <v>9</v>
      </c>
      <c r="G538" s="118" t="n">
        <v>2</v>
      </c>
      <c r="H538" s="118" t="n">
        <v>1656</v>
      </c>
      <c r="I538" s="125" t="s">
        <v>1354</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1694</v>
      </c>
      <c r="B539" s="115" t="s">
        <v>1695</v>
      </c>
      <c r="C539" s="116" t="s">
        <v>1696</v>
      </c>
      <c r="D539" s="117" t="s">
        <v>17</v>
      </c>
      <c r="E539" s="117" t="n">
        <v>0</v>
      </c>
      <c r="F539" s="118" t="n">
        <v>17</v>
      </c>
      <c r="G539" s="118" t="n">
        <v>3</v>
      </c>
      <c r="H539" s="118" t="n">
        <v>1657</v>
      </c>
      <c r="I539" s="125" t="s">
        <v>1354</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1697</v>
      </c>
      <c r="B540" s="115" t="s">
        <v>1698</v>
      </c>
      <c r="C540" s="116" t="s">
        <v>1699</v>
      </c>
      <c r="D540" s="117" t="s">
        <v>17</v>
      </c>
      <c r="E540" s="117" t="n">
        <v>0</v>
      </c>
      <c r="F540" s="118" t="n">
        <v>13</v>
      </c>
      <c r="G540" s="118" t="n">
        <v>2</v>
      </c>
      <c r="H540" s="118" t="n">
        <v>1658</v>
      </c>
      <c r="I540" s="125" t="s">
        <v>1354</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1700</v>
      </c>
      <c r="B541" s="115" t="s">
        <v>1701</v>
      </c>
      <c r="C541" s="116" t="s">
        <v>123</v>
      </c>
      <c r="D541" s="117" t="s">
        <v>17</v>
      </c>
      <c r="E541" s="117" t="n">
        <v>0</v>
      </c>
      <c r="F541" s="118" t="n">
        <v>9</v>
      </c>
      <c r="G541" s="118" t="n">
        <v>2</v>
      </c>
      <c r="H541" s="118" t="n">
        <v>1659</v>
      </c>
      <c r="I541" s="125" t="s">
        <v>1354</v>
      </c>
      <c r="J541" s="120" t="n">
        <v>7</v>
      </c>
      <c r="K541" s="121" t="n">
        <v>1</v>
      </c>
      <c r="L541" s="126" t="s">
        <v>1702</v>
      </c>
      <c r="M541" s="148" t="s">
        <v>1703</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50" t="s">
        <v>1704</v>
      </c>
      <c r="B542" s="151" t="s">
        <v>1705</v>
      </c>
      <c r="C542" s="116" t="s">
        <v>1706</v>
      </c>
      <c r="D542" s="117"/>
      <c r="E542" s="117" t="n">
        <v>0</v>
      </c>
      <c r="F542" s="118" t="s">
        <v>48</v>
      </c>
      <c r="G542" s="118" t="s">
        <v>48</v>
      </c>
      <c r="H542" s="118" t="n">
        <v>19939</v>
      </c>
      <c r="I542" s="125" t="s">
        <v>1354</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50" t="s">
        <v>1707</v>
      </c>
      <c r="B543" s="151" t="s">
        <v>1708</v>
      </c>
      <c r="C543" s="116" t="s">
        <v>1709</v>
      </c>
      <c r="D543" s="117"/>
      <c r="E543" s="117" t="n">
        <v>0</v>
      </c>
      <c r="F543" s="118" t="s">
        <v>48</v>
      </c>
      <c r="G543" s="118" t="s">
        <v>48</v>
      </c>
      <c r="H543" s="118" t="n">
        <v>19940</v>
      </c>
      <c r="I543" s="125" t="s">
        <v>1354</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50" t="s">
        <v>1710</v>
      </c>
      <c r="B544" s="151" t="s">
        <v>1711</v>
      </c>
      <c r="C544" s="116" t="s">
        <v>123</v>
      </c>
      <c r="D544" s="117"/>
      <c r="E544" s="117" t="n">
        <v>0</v>
      </c>
      <c r="F544" s="118" t="s">
        <v>48</v>
      </c>
      <c r="G544" s="118" t="s">
        <v>48</v>
      </c>
      <c r="H544" s="118" t="n">
        <v>1639</v>
      </c>
      <c r="I544" s="125" t="s">
        <v>1354</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1712</v>
      </c>
      <c r="B545" s="115" t="s">
        <v>1713</v>
      </c>
      <c r="C545" s="116" t="s">
        <v>1714</v>
      </c>
      <c r="D545" s="117" t="s">
        <v>17</v>
      </c>
      <c r="E545" s="117" t="n">
        <v>0</v>
      </c>
      <c r="F545" s="118" t="n">
        <v>7</v>
      </c>
      <c r="G545" s="118" t="n">
        <v>2</v>
      </c>
      <c r="H545" s="118" t="n">
        <v>1661</v>
      </c>
      <c r="I545" s="125" t="s">
        <v>1354</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50" t="s">
        <v>1715</v>
      </c>
      <c r="B546" s="151" t="s">
        <v>1716</v>
      </c>
      <c r="C546" s="116" t="s">
        <v>1717</v>
      </c>
      <c r="D546" s="117"/>
      <c r="E546" s="117" t="n">
        <v>0</v>
      </c>
      <c r="F546" s="118" t="s">
        <v>48</v>
      </c>
      <c r="G546" s="118" t="s">
        <v>48</v>
      </c>
      <c r="H546" s="118" t="n">
        <v>19944</v>
      </c>
      <c r="I546" s="125" t="s">
        <v>1354</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50" t="s">
        <v>1718</v>
      </c>
      <c r="B547" s="151" t="s">
        <v>1719</v>
      </c>
      <c r="C547" s="116" t="s">
        <v>1720</v>
      </c>
      <c r="D547" s="117"/>
      <c r="E547" s="117" t="n">
        <v>0</v>
      </c>
      <c r="F547" s="118" t="s">
        <v>48</v>
      </c>
      <c r="G547" s="118" t="s">
        <v>48</v>
      </c>
      <c r="H547" s="118" t="n">
        <v>19945</v>
      </c>
      <c r="I547" s="125" t="s">
        <v>1354</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50" t="s">
        <v>1721</v>
      </c>
      <c r="B548" s="151" t="s">
        <v>1722</v>
      </c>
      <c r="C548" s="116" t="s">
        <v>1723</v>
      </c>
      <c r="D548" s="117"/>
      <c r="E548" s="117" t="n">
        <v>0</v>
      </c>
      <c r="F548" s="118" t="s">
        <v>48</v>
      </c>
      <c r="G548" s="118" t="s">
        <v>48</v>
      </c>
      <c r="H548" s="118" t="n">
        <v>19946</v>
      </c>
      <c r="I548" s="125" t="s">
        <v>1354</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50" t="s">
        <v>1724</v>
      </c>
      <c r="B549" s="151" t="s">
        <v>1725</v>
      </c>
      <c r="C549" s="116" t="s">
        <v>1726</v>
      </c>
      <c r="D549" s="117"/>
      <c r="E549" s="117" t="n">
        <v>0</v>
      </c>
      <c r="F549" s="118" t="s">
        <v>48</v>
      </c>
      <c r="G549" s="118" t="s">
        <v>48</v>
      </c>
      <c r="H549" s="118" t="n">
        <v>19947</v>
      </c>
      <c r="I549" s="125" t="s">
        <v>1354</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50" t="s">
        <v>1727</v>
      </c>
      <c r="B550" s="151" t="s">
        <v>1728</v>
      </c>
      <c r="C550" s="116" t="s">
        <v>1720</v>
      </c>
      <c r="D550" s="117"/>
      <c r="E550" s="117" t="n">
        <v>0</v>
      </c>
      <c r="F550" s="118" t="s">
        <v>48</v>
      </c>
      <c r="G550" s="118" t="s">
        <v>48</v>
      </c>
      <c r="H550" s="118" t="n">
        <v>19948</v>
      </c>
      <c r="I550" s="125" t="s">
        <v>1354</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50" t="s">
        <v>1729</v>
      </c>
      <c r="B551" s="151" t="s">
        <v>1730</v>
      </c>
      <c r="C551" s="116" t="s">
        <v>66</v>
      </c>
      <c r="D551" s="117"/>
      <c r="E551" s="117" t="n">
        <v>0</v>
      </c>
      <c r="F551" s="118" t="s">
        <v>48</v>
      </c>
      <c r="G551" s="118" t="s">
        <v>48</v>
      </c>
      <c r="H551" s="118" t="n">
        <v>19949</v>
      </c>
      <c r="I551" s="125" t="s">
        <v>1354</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50" t="s">
        <v>1731</v>
      </c>
      <c r="B552" s="151" t="s">
        <v>1732</v>
      </c>
      <c r="C552" s="116" t="s">
        <v>1733</v>
      </c>
      <c r="D552" s="117"/>
      <c r="E552" s="117" t="n">
        <v>0</v>
      </c>
      <c r="F552" s="118" t="s">
        <v>48</v>
      </c>
      <c r="G552" s="118" t="s">
        <v>48</v>
      </c>
      <c r="H552" s="118" t="n">
        <v>19950</v>
      </c>
      <c r="I552" s="125" t="s">
        <v>1354</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50" t="s">
        <v>1734</v>
      </c>
      <c r="B553" s="151" t="s">
        <v>1735</v>
      </c>
      <c r="C553" s="116" t="s">
        <v>1709</v>
      </c>
      <c r="D553" s="117"/>
      <c r="E553" s="117" t="n">
        <v>0</v>
      </c>
      <c r="F553" s="118" t="s">
        <v>48</v>
      </c>
      <c r="G553" s="118" t="s">
        <v>48</v>
      </c>
      <c r="H553" s="118" t="n">
        <v>19951</v>
      </c>
      <c r="I553" s="125" t="s">
        <v>1354</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50" t="s">
        <v>1736</v>
      </c>
      <c r="B554" s="151" t="s">
        <v>1737</v>
      </c>
      <c r="C554" s="116" t="s">
        <v>475</v>
      </c>
      <c r="D554" s="117"/>
      <c r="E554" s="117" t="n">
        <v>0</v>
      </c>
      <c r="F554" s="118" t="s">
        <v>48</v>
      </c>
      <c r="G554" s="118" t="s">
        <v>48</v>
      </c>
      <c r="H554" s="118" t="n">
        <v>19952</v>
      </c>
      <c r="I554" s="125" t="s">
        <v>1354</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50" t="s">
        <v>1738</v>
      </c>
      <c r="B555" s="151" t="s">
        <v>1739</v>
      </c>
      <c r="C555" s="116" t="s">
        <v>1717</v>
      </c>
      <c r="D555" s="117"/>
      <c r="E555" s="117" t="n">
        <v>0</v>
      </c>
      <c r="F555" s="118" t="s">
        <v>48</v>
      </c>
      <c r="G555" s="118" t="s">
        <v>48</v>
      </c>
      <c r="H555" s="118" t="n">
        <v>19953</v>
      </c>
      <c r="I555" s="125" t="s">
        <v>1354</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50" t="s">
        <v>1740</v>
      </c>
      <c r="B556" s="151" t="s">
        <v>1741</v>
      </c>
      <c r="C556" s="116" t="s">
        <v>1706</v>
      </c>
      <c r="D556" s="117"/>
      <c r="E556" s="117" t="n">
        <v>0</v>
      </c>
      <c r="F556" s="118" t="s">
        <v>48</v>
      </c>
      <c r="G556" s="118" t="s">
        <v>48</v>
      </c>
      <c r="H556" s="118" t="n">
        <v>19954</v>
      </c>
      <c r="I556" s="125" t="s">
        <v>1354</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50" t="s">
        <v>1742</v>
      </c>
      <c r="B557" s="151" t="s">
        <v>1743</v>
      </c>
      <c r="C557" s="116" t="s">
        <v>1744</v>
      </c>
      <c r="D557" s="117"/>
      <c r="E557" s="117" t="n">
        <v>0</v>
      </c>
      <c r="F557" s="118" t="s">
        <v>48</v>
      </c>
      <c r="G557" s="118" t="s">
        <v>48</v>
      </c>
      <c r="H557" s="118" t="n">
        <v>20023</v>
      </c>
      <c r="I557" s="125" t="s">
        <v>1354</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50" t="s">
        <v>1745</v>
      </c>
      <c r="B558" s="151" t="s">
        <v>1746</v>
      </c>
      <c r="C558" s="116" t="s">
        <v>1747</v>
      </c>
      <c r="D558" s="117"/>
      <c r="E558" s="117" t="n">
        <v>0</v>
      </c>
      <c r="F558" s="118" t="s">
        <v>48</v>
      </c>
      <c r="G558" s="118" t="s">
        <v>48</v>
      </c>
      <c r="H558" s="118" t="n">
        <v>19955</v>
      </c>
      <c r="I558" s="125" t="s">
        <v>1354</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50" t="s">
        <v>1748</v>
      </c>
      <c r="B559" s="151" t="s">
        <v>1749</v>
      </c>
      <c r="C559" s="116" t="s">
        <v>1706</v>
      </c>
      <c r="D559" s="117"/>
      <c r="E559" s="117" t="n">
        <v>0</v>
      </c>
      <c r="F559" s="118" t="s">
        <v>48</v>
      </c>
      <c r="G559" s="118" t="s">
        <v>48</v>
      </c>
      <c r="H559" s="118" t="n">
        <v>19956</v>
      </c>
      <c r="I559" s="125" t="s">
        <v>1354</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50" t="s">
        <v>1750</v>
      </c>
      <c r="B560" s="151" t="s">
        <v>1751</v>
      </c>
      <c r="C560" s="116" t="s">
        <v>1733</v>
      </c>
      <c r="D560" s="117"/>
      <c r="E560" s="117" t="n">
        <v>0</v>
      </c>
      <c r="F560" s="118" t="s">
        <v>48</v>
      </c>
      <c r="G560" s="118" t="s">
        <v>48</v>
      </c>
      <c r="H560" s="118" t="n">
        <v>19957</v>
      </c>
      <c r="I560" s="125" t="s">
        <v>1354</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50" t="s">
        <v>1752</v>
      </c>
      <c r="B561" s="151" t="s">
        <v>1753</v>
      </c>
      <c r="C561" s="116" t="s">
        <v>1754</v>
      </c>
      <c r="D561" s="117"/>
      <c r="E561" s="117" t="n">
        <v>0</v>
      </c>
      <c r="F561" s="118" t="s">
        <v>48</v>
      </c>
      <c r="G561" s="118" t="s">
        <v>48</v>
      </c>
      <c r="H561" s="118" t="n">
        <v>19958</v>
      </c>
      <c r="I561" s="125" t="s">
        <v>1354</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50" t="s">
        <v>1755</v>
      </c>
      <c r="B562" s="151" t="s">
        <v>1756</v>
      </c>
      <c r="C562" s="116" t="s">
        <v>1720</v>
      </c>
      <c r="D562" s="117"/>
      <c r="E562" s="117" t="n">
        <v>0</v>
      </c>
      <c r="F562" s="118" t="s">
        <v>48</v>
      </c>
      <c r="G562" s="118" t="s">
        <v>48</v>
      </c>
      <c r="H562" s="118" t="n">
        <v>19959</v>
      </c>
      <c r="I562" s="125" t="s">
        <v>1354</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50" t="s">
        <v>1757</v>
      </c>
      <c r="B563" s="151" t="s">
        <v>1758</v>
      </c>
      <c r="C563" s="116" t="s">
        <v>1759</v>
      </c>
      <c r="D563" s="117"/>
      <c r="E563" s="117" t="n">
        <v>0</v>
      </c>
      <c r="F563" s="118" t="s">
        <v>48</v>
      </c>
      <c r="G563" s="118" t="s">
        <v>48</v>
      </c>
      <c r="H563" s="118" t="n">
        <v>19960</v>
      </c>
      <c r="I563" s="125" t="s">
        <v>1354</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50" t="s">
        <v>1760</v>
      </c>
      <c r="B564" s="151" t="s">
        <v>1761</v>
      </c>
      <c r="C564" s="116" t="s">
        <v>1706</v>
      </c>
      <c r="D564" s="117"/>
      <c r="E564" s="117" t="n">
        <v>0</v>
      </c>
      <c r="F564" s="118" t="s">
        <v>48</v>
      </c>
      <c r="G564" s="118" t="s">
        <v>48</v>
      </c>
      <c r="H564" s="118" t="n">
        <v>19961</v>
      </c>
      <c r="I564" s="125" t="s">
        <v>1354</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50" t="s">
        <v>1762</v>
      </c>
      <c r="B565" s="151" t="s">
        <v>1763</v>
      </c>
      <c r="C565" s="116" t="s">
        <v>1764</v>
      </c>
      <c r="D565" s="117"/>
      <c r="E565" s="117" t="n">
        <v>0</v>
      </c>
      <c r="F565" s="118" t="s">
        <v>48</v>
      </c>
      <c r="G565" s="118" t="s">
        <v>48</v>
      </c>
      <c r="H565" s="118" t="n">
        <v>20024</v>
      </c>
      <c r="I565" s="125" t="s">
        <v>1354</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50" t="s">
        <v>1765</v>
      </c>
      <c r="B566" s="151" t="s">
        <v>1766</v>
      </c>
      <c r="C566" s="116" t="s">
        <v>1767</v>
      </c>
      <c r="D566" s="117"/>
      <c r="E566" s="117" t="n">
        <v>0</v>
      </c>
      <c r="F566" s="118" t="s">
        <v>48</v>
      </c>
      <c r="G566" s="118" t="s">
        <v>48</v>
      </c>
      <c r="H566" s="118" t="n">
        <v>20025</v>
      </c>
      <c r="I566" s="125" t="s">
        <v>1354</v>
      </c>
      <c r="J566" s="120" t="n">
        <v>7</v>
      </c>
      <c r="K566" s="121" t="n">
        <v>1</v>
      </c>
      <c r="L566" s="126" t="s">
        <v>1768</v>
      </c>
      <c r="M566" s="123" t="s">
        <v>1769</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1770</v>
      </c>
      <c r="B567" s="115" t="s">
        <v>1771</v>
      </c>
      <c r="C567" s="116" t="s">
        <v>123</v>
      </c>
      <c r="D567" s="117" t="s">
        <v>17</v>
      </c>
      <c r="E567" s="117" t="n">
        <v>0</v>
      </c>
      <c r="F567" s="118" t="n">
        <v>11</v>
      </c>
      <c r="G567" s="118" t="n">
        <v>2</v>
      </c>
      <c r="H567" s="118" t="n">
        <v>1898</v>
      </c>
      <c r="I567" s="125" t="s">
        <v>1354</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50" t="s">
        <v>1772</v>
      </c>
      <c r="B568" s="151" t="s">
        <v>1773</v>
      </c>
      <c r="C568" s="116" t="s">
        <v>1774</v>
      </c>
      <c r="D568" s="117"/>
      <c r="E568" s="117" t="n">
        <v>0</v>
      </c>
      <c r="F568" s="118" t="s">
        <v>48</v>
      </c>
      <c r="G568" s="118" t="s">
        <v>48</v>
      </c>
      <c r="H568" s="118" t="n">
        <v>19964</v>
      </c>
      <c r="I568" s="125" t="s">
        <v>1354</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50" t="s">
        <v>1775</v>
      </c>
      <c r="B569" s="151" t="s">
        <v>1776</v>
      </c>
      <c r="C569" s="116" t="s">
        <v>1777</v>
      </c>
      <c r="D569" s="117"/>
      <c r="E569" s="117" t="n">
        <v>0</v>
      </c>
      <c r="F569" s="118" t="s">
        <v>48</v>
      </c>
      <c r="G569" s="118" t="s">
        <v>48</v>
      </c>
      <c r="H569" s="118" t="n">
        <v>1899</v>
      </c>
      <c r="I569" s="125" t="s">
        <v>1354</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1778</v>
      </c>
      <c r="B570" s="115" t="s">
        <v>1779</v>
      </c>
      <c r="C570" s="116" t="s">
        <v>1780</v>
      </c>
      <c r="D570" s="117" t="s">
        <v>17</v>
      </c>
      <c r="E570" s="117" t="n">
        <v>0</v>
      </c>
      <c r="F570" s="118" t="n">
        <v>10</v>
      </c>
      <c r="G570" s="118" t="n">
        <v>2</v>
      </c>
      <c r="H570" s="118" t="n">
        <v>1901</v>
      </c>
      <c r="I570" s="125" t="s">
        <v>1354</v>
      </c>
      <c r="J570" s="120" t="n">
        <v>7</v>
      </c>
      <c r="K570" s="121" t="n">
        <v>1</v>
      </c>
      <c r="L570" s="126" t="s">
        <v>1781</v>
      </c>
      <c r="M570" s="123" t="s">
        <v>1782</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1783</v>
      </c>
      <c r="B571" s="115" t="s">
        <v>1784</v>
      </c>
      <c r="C571" s="116" t="s">
        <v>1235</v>
      </c>
      <c r="D571" s="117" t="s">
        <v>17</v>
      </c>
      <c r="E571" s="117" t="n">
        <v>0</v>
      </c>
      <c r="F571" s="118" t="n">
        <v>10</v>
      </c>
      <c r="G571" s="118" t="n">
        <v>2</v>
      </c>
      <c r="H571" s="118" t="n">
        <v>1903</v>
      </c>
      <c r="I571" s="125" t="s">
        <v>1354</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1785</v>
      </c>
      <c r="B572" s="115" t="s">
        <v>1786</v>
      </c>
      <c r="C572" s="116" t="s">
        <v>123</v>
      </c>
      <c r="D572" s="117" t="s">
        <v>17</v>
      </c>
      <c r="E572" s="117" t="n">
        <v>0</v>
      </c>
      <c r="F572" s="118" t="n">
        <v>12</v>
      </c>
      <c r="G572" s="118" t="n">
        <v>3</v>
      </c>
      <c r="H572" s="118" t="n">
        <v>1904</v>
      </c>
      <c r="I572" s="125" t="s">
        <v>1354</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1787</v>
      </c>
      <c r="B573" s="115" t="s">
        <v>1788</v>
      </c>
      <c r="C573" s="116" t="s">
        <v>1789</v>
      </c>
      <c r="D573" s="117" t="s">
        <v>17</v>
      </c>
      <c r="E573" s="117" t="n">
        <v>0</v>
      </c>
      <c r="F573" s="118" t="n">
        <v>19</v>
      </c>
      <c r="G573" s="118" t="n">
        <v>3</v>
      </c>
      <c r="H573" s="118" t="n">
        <v>1905</v>
      </c>
      <c r="I573" s="125" t="s">
        <v>1354</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1790</v>
      </c>
      <c r="B574" s="115" t="s">
        <v>1791</v>
      </c>
      <c r="C574" s="116" t="s">
        <v>1792</v>
      </c>
      <c r="D574" s="117" t="s">
        <v>17</v>
      </c>
      <c r="E574" s="117" t="n">
        <v>0</v>
      </c>
      <c r="F574" s="118" t="n">
        <v>19</v>
      </c>
      <c r="G574" s="118" t="n">
        <v>3</v>
      </c>
      <c r="H574" s="118" t="n">
        <v>1906</v>
      </c>
      <c r="I574" s="125" t="s">
        <v>1354</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1793</v>
      </c>
      <c r="B575" s="115" t="s">
        <v>1794</v>
      </c>
      <c r="C575" s="116" t="s">
        <v>79</v>
      </c>
      <c r="D575" s="117" t="s">
        <v>17</v>
      </c>
      <c r="E575" s="117" t="n">
        <v>0</v>
      </c>
      <c r="F575" s="118" t="n">
        <v>12</v>
      </c>
      <c r="G575" s="118" t="n">
        <v>2</v>
      </c>
      <c r="H575" s="118" t="n">
        <v>1908</v>
      </c>
      <c r="I575" s="125" t="s">
        <v>1354</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1795</v>
      </c>
      <c r="B576" s="115" t="s">
        <v>1796</v>
      </c>
      <c r="C576" s="116" t="s">
        <v>1797</v>
      </c>
      <c r="D576" s="117" t="s">
        <v>17</v>
      </c>
      <c r="E576" s="117" t="n">
        <v>0</v>
      </c>
      <c r="F576" s="118" t="n">
        <v>12</v>
      </c>
      <c r="G576" s="118" t="n">
        <v>1</v>
      </c>
      <c r="H576" s="118" t="n">
        <v>1909</v>
      </c>
      <c r="I576" s="125" t="s">
        <v>1354</v>
      </c>
      <c r="J576" s="120" t="n">
        <v>7</v>
      </c>
      <c r="K576" s="121" t="n">
        <v>1</v>
      </c>
      <c r="L576" s="126"/>
      <c r="M576" s="148" t="s">
        <v>1798</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1799</v>
      </c>
      <c r="B577" s="115" t="s">
        <v>1800</v>
      </c>
      <c r="C577" s="116" t="s">
        <v>1801</v>
      </c>
      <c r="D577" s="117" t="s">
        <v>17</v>
      </c>
      <c r="E577" s="117" t="n">
        <v>0</v>
      </c>
      <c r="F577" s="118" t="n">
        <v>13</v>
      </c>
      <c r="G577" s="118" t="n">
        <v>2</v>
      </c>
      <c r="H577" s="118" t="n">
        <v>29941</v>
      </c>
      <c r="I577" s="125" t="s">
        <v>1354</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77" t="s">
        <v>1802</v>
      </c>
      <c r="B578" s="151" t="s">
        <v>1803</v>
      </c>
      <c r="C578" s="116" t="s">
        <v>1804</v>
      </c>
      <c r="D578" s="117"/>
      <c r="E578" s="117" t="n">
        <v>0</v>
      </c>
      <c r="F578" s="118" t="s">
        <v>48</v>
      </c>
      <c r="G578" s="118" t="s">
        <v>48</v>
      </c>
      <c r="H578" s="118" t="n">
        <v>1911</v>
      </c>
      <c r="I578" s="125" t="s">
        <v>1354</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78" t="s">
        <v>1805</v>
      </c>
      <c r="B579" s="151" t="s">
        <v>1806</v>
      </c>
      <c r="C579" s="116" t="s">
        <v>1807</v>
      </c>
      <c r="D579" s="117"/>
      <c r="E579" s="117" t="n">
        <v>0</v>
      </c>
      <c r="F579" s="118" t="s">
        <v>48</v>
      </c>
      <c r="G579" s="118" t="s">
        <v>48</v>
      </c>
      <c r="H579" s="118" t="n">
        <v>19979</v>
      </c>
      <c r="I579" s="125" t="s">
        <v>1354</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1808</v>
      </c>
      <c r="B580" s="115" t="s">
        <v>1809</v>
      </c>
      <c r="C580" s="116" t="s">
        <v>1810</v>
      </c>
      <c r="D580" s="117" t="s">
        <v>17</v>
      </c>
      <c r="E580" s="117" t="n">
        <v>0</v>
      </c>
      <c r="F580" s="118" t="n">
        <v>11</v>
      </c>
      <c r="G580" s="118" t="n">
        <v>2</v>
      </c>
      <c r="H580" s="118" t="n">
        <v>1914</v>
      </c>
      <c r="I580" s="125" t="s">
        <v>1354</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50" t="s">
        <v>1811</v>
      </c>
      <c r="B581" s="151" t="s">
        <v>1812</v>
      </c>
      <c r="C581" s="116" t="s">
        <v>396</v>
      </c>
      <c r="D581" s="117"/>
      <c r="E581" s="117" t="n">
        <v>0</v>
      </c>
      <c r="F581" s="118" t="s">
        <v>48</v>
      </c>
      <c r="G581" s="118" t="s">
        <v>48</v>
      </c>
      <c r="H581" s="118" t="n">
        <v>1915</v>
      </c>
      <c r="I581" s="125" t="s">
        <v>1354</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50" t="s">
        <v>1813</v>
      </c>
      <c r="B582" s="151" t="s">
        <v>1814</v>
      </c>
      <c r="C582" s="116" t="s">
        <v>1815</v>
      </c>
      <c r="D582" s="117"/>
      <c r="E582" s="117" t="n">
        <v>0</v>
      </c>
      <c r="F582" s="118" t="s">
        <v>48</v>
      </c>
      <c r="G582" s="118" t="s">
        <v>48</v>
      </c>
      <c r="H582" s="118" t="n">
        <v>19983</v>
      </c>
      <c r="I582" s="125" t="s">
        <v>1354</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50" t="s">
        <v>1816</v>
      </c>
      <c r="B583" s="151" t="s">
        <v>1817</v>
      </c>
      <c r="C583" s="116" t="s">
        <v>1818</v>
      </c>
      <c r="D583" s="117"/>
      <c r="E583" s="117" t="n">
        <v>0</v>
      </c>
      <c r="F583" s="118" t="s">
        <v>48</v>
      </c>
      <c r="G583" s="118" t="s">
        <v>48</v>
      </c>
      <c r="H583" s="118" t="n">
        <v>19985</v>
      </c>
      <c r="I583" s="125" t="s">
        <v>1354</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50" t="s">
        <v>1819</v>
      </c>
      <c r="B584" s="151" t="s">
        <v>1820</v>
      </c>
      <c r="C584" s="116" t="s">
        <v>1821</v>
      </c>
      <c r="D584" s="117"/>
      <c r="E584" s="117" t="n">
        <v>0</v>
      </c>
      <c r="F584" s="118" t="s">
        <v>48</v>
      </c>
      <c r="G584" s="118" t="s">
        <v>48</v>
      </c>
      <c r="H584" s="118" t="n">
        <v>19986</v>
      </c>
      <c r="I584" s="125" t="s">
        <v>1354</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50" t="s">
        <v>1822</v>
      </c>
      <c r="B585" s="151" t="s">
        <v>1823</v>
      </c>
      <c r="C585" s="116" t="s">
        <v>1818</v>
      </c>
      <c r="D585" s="117"/>
      <c r="E585" s="117" t="n">
        <v>0</v>
      </c>
      <c r="F585" s="118" t="s">
        <v>48</v>
      </c>
      <c r="G585" s="118" t="s">
        <v>48</v>
      </c>
      <c r="H585" s="118" t="n">
        <v>19987</v>
      </c>
      <c r="I585" s="125" t="s">
        <v>1354</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50" t="s">
        <v>1824</v>
      </c>
      <c r="B586" s="151" t="s">
        <v>1825</v>
      </c>
      <c r="C586" s="116" t="s">
        <v>1826</v>
      </c>
      <c r="D586" s="117"/>
      <c r="E586" s="117" t="n">
        <v>0</v>
      </c>
      <c r="F586" s="118" t="s">
        <v>48</v>
      </c>
      <c r="G586" s="118" t="s">
        <v>48</v>
      </c>
      <c r="H586" s="118" t="n">
        <v>20011</v>
      </c>
      <c r="I586" s="125" t="s">
        <v>1354</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50" t="s">
        <v>1827</v>
      </c>
      <c r="B587" s="151" t="s">
        <v>1828</v>
      </c>
      <c r="C587" s="116" t="s">
        <v>1829</v>
      </c>
      <c r="D587" s="117"/>
      <c r="E587" s="117" t="n">
        <v>0</v>
      </c>
      <c r="F587" s="118" t="s">
        <v>48</v>
      </c>
      <c r="G587" s="118" t="s">
        <v>48</v>
      </c>
      <c r="H587" s="118" t="n">
        <v>20012</v>
      </c>
      <c r="I587" s="125" t="s">
        <v>1354</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50" t="s">
        <v>1830</v>
      </c>
      <c r="B588" s="151" t="s">
        <v>1831</v>
      </c>
      <c r="C588" s="116" t="s">
        <v>123</v>
      </c>
      <c r="D588" s="117"/>
      <c r="E588" s="117" t="n">
        <v>0</v>
      </c>
      <c r="F588" s="118" t="s">
        <v>48</v>
      </c>
      <c r="G588" s="118" t="s">
        <v>48</v>
      </c>
      <c r="H588" s="118" t="n">
        <v>1666</v>
      </c>
      <c r="I588" s="125" t="s">
        <v>1354</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50" t="s">
        <v>1832</v>
      </c>
      <c r="B589" s="151" t="s">
        <v>1833</v>
      </c>
      <c r="C589" s="116" t="s">
        <v>1304</v>
      </c>
      <c r="D589" s="117"/>
      <c r="E589" s="117" t="n">
        <v>0</v>
      </c>
      <c r="F589" s="118" t="s">
        <v>48</v>
      </c>
      <c r="G589" s="118" t="s">
        <v>48</v>
      </c>
      <c r="H589" s="118" t="n">
        <v>20017</v>
      </c>
      <c r="I589" s="125" t="s">
        <v>1354</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50" t="s">
        <v>1834</v>
      </c>
      <c r="B590" s="151" t="s">
        <v>1835</v>
      </c>
      <c r="C590" s="116" t="s">
        <v>1836</v>
      </c>
      <c r="D590" s="117"/>
      <c r="E590" s="117" t="n">
        <v>0</v>
      </c>
      <c r="F590" s="118" t="s">
        <v>48</v>
      </c>
      <c r="G590" s="118" t="s">
        <v>48</v>
      </c>
      <c r="H590" s="118" t="n">
        <v>20018</v>
      </c>
      <c r="I590" s="125" t="s">
        <v>1354</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50" t="s">
        <v>1837</v>
      </c>
      <c r="B591" s="151" t="s">
        <v>1838</v>
      </c>
      <c r="C591" s="116" t="s">
        <v>1839</v>
      </c>
      <c r="D591" s="117"/>
      <c r="E591" s="117" t="n">
        <v>0</v>
      </c>
      <c r="F591" s="118" t="s">
        <v>48</v>
      </c>
      <c r="G591" s="118" t="s">
        <v>48</v>
      </c>
      <c r="H591" s="118" t="n">
        <v>20019</v>
      </c>
      <c r="I591" s="125" t="s">
        <v>1354</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1840</v>
      </c>
      <c r="B592" s="115" t="s">
        <v>1841</v>
      </c>
      <c r="C592" s="116" t="s">
        <v>123</v>
      </c>
      <c r="D592" s="117" t="s">
        <v>17</v>
      </c>
      <c r="E592" s="117" t="n">
        <v>0</v>
      </c>
      <c r="F592" s="118" t="n">
        <v>6</v>
      </c>
      <c r="G592" s="118" t="n">
        <v>2</v>
      </c>
      <c r="H592" s="118" t="n">
        <v>1453</v>
      </c>
      <c r="I592" s="125" t="s">
        <v>1354</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50" t="s">
        <v>1842</v>
      </c>
      <c r="B593" s="151" t="s">
        <v>1843</v>
      </c>
      <c r="C593" s="116" t="s">
        <v>123</v>
      </c>
      <c r="D593" s="117"/>
      <c r="E593" s="117" t="n">
        <v>0</v>
      </c>
      <c r="F593" s="118" t="s">
        <v>48</v>
      </c>
      <c r="G593" s="118" t="s">
        <v>48</v>
      </c>
      <c r="H593" s="118" t="n">
        <v>1452</v>
      </c>
      <c r="I593" s="125" t="s">
        <v>1354</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50" t="s">
        <v>1844</v>
      </c>
      <c r="B594" s="151" t="s">
        <v>1845</v>
      </c>
      <c r="C594" s="116" t="s">
        <v>1846</v>
      </c>
      <c r="D594" s="117"/>
      <c r="E594" s="117" t="n">
        <v>0</v>
      </c>
      <c r="F594" s="118" t="s">
        <v>48</v>
      </c>
      <c r="G594" s="118" t="s">
        <v>48</v>
      </c>
      <c r="H594" s="118" t="n">
        <v>20020</v>
      </c>
      <c r="I594" s="125" t="s">
        <v>1354</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50" t="s">
        <v>1847</v>
      </c>
      <c r="B595" s="151" t="s">
        <v>1848</v>
      </c>
      <c r="C595" s="116" t="s">
        <v>1849</v>
      </c>
      <c r="D595" s="117"/>
      <c r="E595" s="117" t="n">
        <v>0</v>
      </c>
      <c r="F595" s="118" t="s">
        <v>48</v>
      </c>
      <c r="G595" s="118" t="s">
        <v>48</v>
      </c>
      <c r="H595" s="118" t="n">
        <v>19690</v>
      </c>
      <c r="I595" s="125" t="s">
        <v>1354</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1850</v>
      </c>
      <c r="B596" s="115" t="s">
        <v>1851</v>
      </c>
      <c r="C596" s="116" t="s">
        <v>1457</v>
      </c>
      <c r="D596" s="117" t="s">
        <v>17</v>
      </c>
      <c r="E596" s="117" t="n">
        <v>0</v>
      </c>
      <c r="F596" s="118" t="n">
        <v>19</v>
      </c>
      <c r="G596" s="118" t="n">
        <v>3</v>
      </c>
      <c r="H596" s="118" t="n">
        <v>1669</v>
      </c>
      <c r="I596" s="125" t="s">
        <v>1354</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1852</v>
      </c>
      <c r="B597" s="115" t="s">
        <v>1853</v>
      </c>
      <c r="C597" s="116" t="s">
        <v>1854</v>
      </c>
      <c r="D597" s="117" t="s">
        <v>17</v>
      </c>
      <c r="E597" s="117" t="n">
        <v>0</v>
      </c>
      <c r="F597" s="118" t="n">
        <v>7</v>
      </c>
      <c r="G597" s="118" t="n">
        <v>1</v>
      </c>
      <c r="H597" s="118" t="n">
        <v>1670</v>
      </c>
      <c r="I597" s="125" t="s">
        <v>1354</v>
      </c>
      <c r="J597" s="120" t="n">
        <v>7</v>
      </c>
      <c r="K597" s="121" t="n">
        <v>2</v>
      </c>
      <c r="L597" s="126" t="s">
        <v>1855</v>
      </c>
      <c r="M597" s="148" t="s">
        <v>1856</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1857</v>
      </c>
      <c r="B598" s="115" t="s">
        <v>1858</v>
      </c>
      <c r="C598" s="116" t="s">
        <v>1854</v>
      </c>
      <c r="D598" s="117" t="s">
        <v>17</v>
      </c>
      <c r="E598" s="117" t="n">
        <v>0</v>
      </c>
      <c r="F598" s="118" t="n">
        <v>13</v>
      </c>
      <c r="G598" s="118" t="n">
        <v>2</v>
      </c>
      <c r="H598" s="118" t="n">
        <v>19694</v>
      </c>
      <c r="I598" s="125" t="s">
        <v>1354</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50" t="s">
        <v>1859</v>
      </c>
      <c r="B599" s="151" t="s">
        <v>1860</v>
      </c>
      <c r="C599" s="116" t="s">
        <v>1861</v>
      </c>
      <c r="D599" s="117"/>
      <c r="E599" s="117" t="n">
        <v>0</v>
      </c>
      <c r="F599" s="118" t="s">
        <v>48</v>
      </c>
      <c r="G599" s="118" t="s">
        <v>48</v>
      </c>
      <c r="H599" s="118" t="n">
        <v>19700</v>
      </c>
      <c r="I599" s="125" t="s">
        <v>1354</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50" t="s">
        <v>1862</v>
      </c>
      <c r="B600" s="151" t="s">
        <v>1863</v>
      </c>
      <c r="C600" s="116" t="s">
        <v>1617</v>
      </c>
      <c r="D600" s="117"/>
      <c r="E600" s="117" t="n">
        <v>0</v>
      </c>
      <c r="F600" s="118" t="s">
        <v>48</v>
      </c>
      <c r="G600" s="118" t="s">
        <v>48</v>
      </c>
      <c r="H600" s="118" t="n">
        <v>19701</v>
      </c>
      <c r="I600" s="125" t="s">
        <v>1354</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50" t="s">
        <v>1864</v>
      </c>
      <c r="B601" s="151" t="s">
        <v>1865</v>
      </c>
      <c r="C601" s="116" t="s">
        <v>1866</v>
      </c>
      <c r="D601" s="117"/>
      <c r="E601" s="117" t="n">
        <v>0</v>
      </c>
      <c r="F601" s="118" t="s">
        <v>48</v>
      </c>
      <c r="G601" s="118" t="s">
        <v>48</v>
      </c>
      <c r="H601" s="118" t="n">
        <v>19702</v>
      </c>
      <c r="I601" s="125" t="s">
        <v>1354</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1867</v>
      </c>
      <c r="B602" s="115" t="s">
        <v>1868</v>
      </c>
      <c r="C602" s="116" t="s">
        <v>1869</v>
      </c>
      <c r="D602" s="117" t="s">
        <v>17</v>
      </c>
      <c r="E602" s="117" t="n">
        <v>0</v>
      </c>
      <c r="F602" s="118" t="n">
        <v>15</v>
      </c>
      <c r="G602" s="118" t="n">
        <v>3</v>
      </c>
      <c r="H602" s="118" t="n">
        <v>1672</v>
      </c>
      <c r="I602" s="125" t="s">
        <v>1354</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50" t="s">
        <v>1870</v>
      </c>
      <c r="B603" s="151" t="s">
        <v>1871</v>
      </c>
      <c r="C603" s="116" t="s">
        <v>123</v>
      </c>
      <c r="D603" s="117"/>
      <c r="E603" s="117" t="n">
        <v>0</v>
      </c>
      <c r="F603" s="118" t="s">
        <v>48</v>
      </c>
      <c r="G603" s="118" t="s">
        <v>48</v>
      </c>
      <c r="H603" s="118" t="n">
        <v>19703</v>
      </c>
      <c r="I603" s="125" t="s">
        <v>1354</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50" t="s">
        <v>1872</v>
      </c>
      <c r="B604" s="151" t="s">
        <v>1873</v>
      </c>
      <c r="C604" s="116" t="s">
        <v>123</v>
      </c>
      <c r="D604" s="117"/>
      <c r="E604" s="117" t="n">
        <v>0</v>
      </c>
      <c r="F604" s="118" t="s">
        <v>48</v>
      </c>
      <c r="G604" s="118" t="s">
        <v>48</v>
      </c>
      <c r="H604" s="118" t="n">
        <v>1668</v>
      </c>
      <c r="I604" s="125" t="s">
        <v>1354</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1874</v>
      </c>
      <c r="B605" s="115" t="s">
        <v>1875</v>
      </c>
      <c r="C605" s="116" t="s">
        <v>1876</v>
      </c>
      <c r="D605" s="117" t="s">
        <v>17</v>
      </c>
      <c r="E605" s="117" t="n">
        <v>0</v>
      </c>
      <c r="F605" s="118" t="n">
        <v>6</v>
      </c>
      <c r="G605" s="118" t="n">
        <v>2</v>
      </c>
      <c r="H605" s="118" t="n">
        <v>1630</v>
      </c>
      <c r="I605" s="125" t="s">
        <v>1354</v>
      </c>
      <c r="J605" s="120" t="n">
        <v>7</v>
      </c>
      <c r="K605" s="121" t="n">
        <v>1</v>
      </c>
      <c r="L605" s="126" t="s">
        <v>1877</v>
      </c>
      <c r="M605" s="123" t="s">
        <v>1878</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50" t="s">
        <v>1879</v>
      </c>
      <c r="B606" s="151" t="s">
        <v>1880</v>
      </c>
      <c r="C606" s="116" t="s">
        <v>123</v>
      </c>
      <c r="D606" s="117"/>
      <c r="E606" s="117" t="n">
        <v>0</v>
      </c>
      <c r="F606" s="118" t="s">
        <v>48</v>
      </c>
      <c r="G606" s="118" t="s">
        <v>48</v>
      </c>
      <c r="H606" s="118" t="n">
        <v>1596</v>
      </c>
      <c r="I606" s="125" t="s">
        <v>1354</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50" t="s">
        <v>1881</v>
      </c>
      <c r="B607" s="151" t="s">
        <v>1882</v>
      </c>
      <c r="C607" s="116" t="s">
        <v>123</v>
      </c>
      <c r="D607" s="117"/>
      <c r="E607" s="117" t="n">
        <v>0</v>
      </c>
      <c r="F607" s="118" t="s">
        <v>48</v>
      </c>
      <c r="G607" s="118" t="s">
        <v>48</v>
      </c>
      <c r="H607" s="118" t="n">
        <v>19716</v>
      </c>
      <c r="I607" s="125" t="s">
        <v>1354</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1883</v>
      </c>
      <c r="B608" s="115" t="s">
        <v>1884</v>
      </c>
      <c r="C608" s="116" t="s">
        <v>123</v>
      </c>
      <c r="D608" s="117" t="s">
        <v>17</v>
      </c>
      <c r="E608" s="117" t="n">
        <v>0</v>
      </c>
      <c r="F608" s="118" t="n">
        <v>10</v>
      </c>
      <c r="G608" s="118" t="n">
        <v>3</v>
      </c>
      <c r="H608" s="118" t="n">
        <v>1968</v>
      </c>
      <c r="I608" s="125" t="s">
        <v>1354</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50" t="s">
        <v>1885</v>
      </c>
      <c r="B609" s="151" t="s">
        <v>1886</v>
      </c>
      <c r="C609" s="116" t="s">
        <v>1469</v>
      </c>
      <c r="D609" s="117"/>
      <c r="E609" s="117" t="n">
        <v>0</v>
      </c>
      <c r="F609" s="118" t="s">
        <v>48</v>
      </c>
      <c r="G609" s="118" t="s">
        <v>48</v>
      </c>
      <c r="H609" s="118" t="n">
        <v>19726</v>
      </c>
      <c r="I609" s="125" t="s">
        <v>1354</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50" t="s">
        <v>1887</v>
      </c>
      <c r="B610" s="151" t="s">
        <v>1888</v>
      </c>
      <c r="C610" s="116" t="s">
        <v>1889</v>
      </c>
      <c r="D610" s="117"/>
      <c r="E610" s="117" t="n">
        <v>0</v>
      </c>
      <c r="F610" s="118" t="s">
        <v>48</v>
      </c>
      <c r="G610" s="118" t="s">
        <v>48</v>
      </c>
      <c r="H610" s="118" t="n">
        <v>19727</v>
      </c>
      <c r="I610" s="125" t="s">
        <v>1354</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50" t="s">
        <v>1890</v>
      </c>
      <c r="B611" s="151" t="s">
        <v>1891</v>
      </c>
      <c r="C611" s="116" t="s">
        <v>123</v>
      </c>
      <c r="D611" s="117"/>
      <c r="E611" s="117" t="n">
        <v>0</v>
      </c>
      <c r="F611" s="118" t="s">
        <v>48</v>
      </c>
      <c r="G611" s="118" t="s">
        <v>48</v>
      </c>
      <c r="H611" s="118" t="n">
        <v>19728</v>
      </c>
      <c r="I611" s="125" t="s">
        <v>1354</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50" t="s">
        <v>1892</v>
      </c>
      <c r="B612" s="151" t="s">
        <v>1893</v>
      </c>
      <c r="C612" s="116" t="s">
        <v>1894</v>
      </c>
      <c r="D612" s="117"/>
      <c r="E612" s="117" t="n">
        <v>0</v>
      </c>
      <c r="F612" s="118" t="s">
        <v>48</v>
      </c>
      <c r="G612" s="118" t="s">
        <v>48</v>
      </c>
      <c r="H612" s="118" t="n">
        <v>19729</v>
      </c>
      <c r="I612" s="125" t="s">
        <v>1354</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50" t="s">
        <v>1895</v>
      </c>
      <c r="B613" s="151" t="s">
        <v>1896</v>
      </c>
      <c r="C613" s="116" t="s">
        <v>123</v>
      </c>
      <c r="D613" s="117"/>
      <c r="E613" s="117" t="n">
        <v>0</v>
      </c>
      <c r="F613" s="118" t="s">
        <v>48</v>
      </c>
      <c r="G613" s="118" t="s">
        <v>48</v>
      </c>
      <c r="H613" s="118" t="n">
        <v>19730</v>
      </c>
      <c r="I613" s="125" t="s">
        <v>1354</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50" t="s">
        <v>1897</v>
      </c>
      <c r="B614" s="151" t="s">
        <v>1898</v>
      </c>
      <c r="C614" s="116" t="s">
        <v>1899</v>
      </c>
      <c r="D614" s="117"/>
      <c r="E614" s="117" t="n">
        <v>0</v>
      </c>
      <c r="F614" s="118" t="s">
        <v>48</v>
      </c>
      <c r="G614" s="118" t="s">
        <v>48</v>
      </c>
      <c r="H614" s="118" t="n">
        <v>19731</v>
      </c>
      <c r="I614" s="125" t="s">
        <v>1354</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50" t="s">
        <v>1900</v>
      </c>
      <c r="B615" s="151" t="s">
        <v>1901</v>
      </c>
      <c r="C615" s="116" t="s">
        <v>123</v>
      </c>
      <c r="D615" s="117"/>
      <c r="E615" s="117" t="n">
        <v>0</v>
      </c>
      <c r="F615" s="118" t="s">
        <v>48</v>
      </c>
      <c r="G615" s="118" t="s">
        <v>48</v>
      </c>
      <c r="H615" s="118" t="n">
        <v>1818</v>
      </c>
      <c r="I615" s="125" t="s">
        <v>1354</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50" t="s">
        <v>1902</v>
      </c>
      <c r="B616" s="151" t="s">
        <v>1903</v>
      </c>
      <c r="C616" s="116" t="s">
        <v>1904</v>
      </c>
      <c r="D616" s="117"/>
      <c r="E616" s="117" t="n">
        <v>0</v>
      </c>
      <c r="F616" s="118" t="s">
        <v>48</v>
      </c>
      <c r="G616" s="118" t="s">
        <v>48</v>
      </c>
      <c r="H616" s="118" t="n">
        <v>19732</v>
      </c>
      <c r="I616" s="125" t="s">
        <v>1354</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50" t="s">
        <v>1905</v>
      </c>
      <c r="B617" s="151" t="s">
        <v>1906</v>
      </c>
      <c r="C617" s="116" t="s">
        <v>123</v>
      </c>
      <c r="D617" s="117"/>
      <c r="E617" s="117" t="n">
        <v>0</v>
      </c>
      <c r="F617" s="118" t="s">
        <v>48</v>
      </c>
      <c r="G617" s="118" t="s">
        <v>48</v>
      </c>
      <c r="H617" s="118" t="n">
        <v>1819</v>
      </c>
      <c r="I617" s="125" t="s">
        <v>1354</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1907</v>
      </c>
      <c r="B618" s="115" t="s">
        <v>1908</v>
      </c>
      <c r="C618" s="116" t="s">
        <v>123</v>
      </c>
      <c r="D618" s="117" t="s">
        <v>17</v>
      </c>
      <c r="E618" s="117" t="n">
        <v>0</v>
      </c>
      <c r="F618" s="118" t="n">
        <v>8</v>
      </c>
      <c r="G618" s="118" t="n">
        <v>2</v>
      </c>
      <c r="H618" s="118" t="n">
        <v>1598</v>
      </c>
      <c r="I618" s="125" t="s">
        <v>1354</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1909</v>
      </c>
      <c r="B619" s="115" t="s">
        <v>1910</v>
      </c>
      <c r="C619" s="116" t="s">
        <v>1911</v>
      </c>
      <c r="D619" s="117" t="s">
        <v>17</v>
      </c>
      <c r="E619" s="117" t="n">
        <v>0</v>
      </c>
      <c r="F619" s="118" t="n">
        <v>6</v>
      </c>
      <c r="G619" s="118" t="n">
        <v>2</v>
      </c>
      <c r="H619" s="118" t="n">
        <v>1632</v>
      </c>
      <c r="I619" s="125" t="s">
        <v>1354</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50" t="s">
        <v>1912</v>
      </c>
      <c r="B620" s="151" t="s">
        <v>1913</v>
      </c>
      <c r="C620" s="116" t="s">
        <v>1434</v>
      </c>
      <c r="D620" s="117"/>
      <c r="E620" s="117" t="n">
        <v>0</v>
      </c>
      <c r="F620" s="118" t="s">
        <v>48</v>
      </c>
      <c r="G620" s="118" t="s">
        <v>48</v>
      </c>
      <c r="H620" s="118" t="n">
        <v>19740</v>
      </c>
      <c r="I620" s="125" t="s">
        <v>1354</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50" t="s">
        <v>1914</v>
      </c>
      <c r="B621" s="151" t="s">
        <v>1915</v>
      </c>
      <c r="C621" s="116" t="s">
        <v>1916</v>
      </c>
      <c r="D621" s="117"/>
      <c r="E621" s="117" t="n">
        <v>0</v>
      </c>
      <c r="F621" s="118" t="s">
        <v>48</v>
      </c>
      <c r="G621" s="118" t="s">
        <v>48</v>
      </c>
      <c r="H621" s="118" t="n">
        <v>19742</v>
      </c>
      <c r="I621" s="125" t="s">
        <v>1354</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1917</v>
      </c>
      <c r="B622" s="115" t="s">
        <v>1918</v>
      </c>
      <c r="C622" s="116" t="s">
        <v>123</v>
      </c>
      <c r="D622" s="117" t="s">
        <v>17</v>
      </c>
      <c r="E622" s="117" t="n">
        <v>0</v>
      </c>
      <c r="F622" s="118" t="n">
        <v>5</v>
      </c>
      <c r="G622" s="118" t="n">
        <v>1</v>
      </c>
      <c r="H622" s="118" t="n">
        <v>1681</v>
      </c>
      <c r="I622" s="125" t="s">
        <v>1354</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50" t="s">
        <v>1919</v>
      </c>
      <c r="B623" s="151" t="s">
        <v>1920</v>
      </c>
      <c r="C623" s="116" t="s">
        <v>510</v>
      </c>
      <c r="D623" s="117"/>
      <c r="E623" s="117" t="n">
        <v>0</v>
      </c>
      <c r="F623" s="118" t="s">
        <v>48</v>
      </c>
      <c r="G623" s="118" t="s">
        <v>48</v>
      </c>
      <c r="H623" s="118" t="n">
        <v>19745</v>
      </c>
      <c r="I623" s="125" t="s">
        <v>1354</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50" t="s">
        <v>1921</v>
      </c>
      <c r="B624" s="151" t="s">
        <v>1922</v>
      </c>
      <c r="C624" s="116" t="s">
        <v>123</v>
      </c>
      <c r="D624" s="117"/>
      <c r="E624" s="117" t="n">
        <v>0</v>
      </c>
      <c r="F624" s="118" t="s">
        <v>48</v>
      </c>
      <c r="G624" s="118" t="s">
        <v>48</v>
      </c>
      <c r="H624" s="118" t="n">
        <v>1680</v>
      </c>
      <c r="I624" s="125" t="s">
        <v>1354</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1923</v>
      </c>
      <c r="C625" s="182"/>
      <c r="D625" s="131" t="s">
        <v>17</v>
      </c>
      <c r="E625" s="131" t="n">
        <v>1</v>
      </c>
      <c r="F625" s="183"/>
      <c r="G625" s="183"/>
      <c r="H625" s="183"/>
      <c r="I625" s="184" t="s">
        <v>1325</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1924</v>
      </c>
      <c r="B626" s="115" t="s">
        <v>1925</v>
      </c>
      <c r="C626" s="147" t="s">
        <v>123</v>
      </c>
      <c r="D626" s="117" t="s">
        <v>17</v>
      </c>
      <c r="E626" s="117" t="n">
        <v>0</v>
      </c>
      <c r="F626" s="118" t="n">
        <v>7</v>
      </c>
      <c r="G626" s="118" t="n">
        <v>3</v>
      </c>
      <c r="H626" s="141" t="n">
        <v>1459</v>
      </c>
      <c r="I626" s="125" t="s">
        <v>1334</v>
      </c>
      <c r="J626" s="120" t="n">
        <v>8</v>
      </c>
      <c r="K626" s="121" t="n">
        <v>4</v>
      </c>
      <c r="L626" s="126" t="s">
        <v>1926</v>
      </c>
      <c r="M626" s="123" t="s">
        <v>1927</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50" t="s">
        <v>1928</v>
      </c>
      <c r="B627" s="151" t="s">
        <v>1929</v>
      </c>
      <c r="C627" s="147" t="s">
        <v>1930</v>
      </c>
      <c r="D627" s="117"/>
      <c r="E627" s="117" t="n">
        <v>0</v>
      </c>
      <c r="F627" s="141" t="s">
        <v>48</v>
      </c>
      <c r="G627" s="141" t="s">
        <v>48</v>
      </c>
      <c r="H627" s="141" t="n">
        <v>19748</v>
      </c>
      <c r="I627" s="125" t="s">
        <v>1334</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1931</v>
      </c>
      <c r="B628" s="115" t="s">
        <v>1932</v>
      </c>
      <c r="C628" s="147" t="s">
        <v>123</v>
      </c>
      <c r="D628" s="117" t="s">
        <v>17</v>
      </c>
      <c r="E628" s="117" t="n">
        <v>0</v>
      </c>
      <c r="F628" s="118" t="n">
        <v>10</v>
      </c>
      <c r="G628" s="118" t="n">
        <v>1</v>
      </c>
      <c r="H628" s="141" t="n">
        <v>1543</v>
      </c>
      <c r="I628" s="125" t="s">
        <v>1334</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50" t="s">
        <v>1933</v>
      </c>
      <c r="B629" s="151" t="s">
        <v>1934</v>
      </c>
      <c r="C629" s="147" t="s">
        <v>123</v>
      </c>
      <c r="D629" s="117"/>
      <c r="E629" s="117" t="n">
        <v>0</v>
      </c>
      <c r="F629" s="118" t="s">
        <v>48</v>
      </c>
      <c r="G629" s="118" t="s">
        <v>48</v>
      </c>
      <c r="H629" s="141" t="n">
        <v>19530</v>
      </c>
      <c r="I629" s="125" t="s">
        <v>1334</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1935</v>
      </c>
      <c r="B630" s="115" t="s">
        <v>1936</v>
      </c>
      <c r="C630" s="147" t="s">
        <v>1937</v>
      </c>
      <c r="D630" s="117" t="s">
        <v>17</v>
      </c>
      <c r="E630" s="117" t="n">
        <v>0</v>
      </c>
      <c r="F630" s="118" t="n">
        <v>14</v>
      </c>
      <c r="G630" s="118" t="n">
        <v>2</v>
      </c>
      <c r="H630" s="141" t="n">
        <v>1977</v>
      </c>
      <c r="I630" s="125" t="s">
        <v>1334</v>
      </c>
      <c r="J630" s="120" t="n">
        <v>8</v>
      </c>
      <c r="K630" s="121" t="n">
        <v>4</v>
      </c>
      <c r="L630" s="126" t="s">
        <v>1938</v>
      </c>
      <c r="M630" s="123" t="s">
        <v>1939</v>
      </c>
      <c r="N630" s="127" t="s">
        <v>1940</v>
      </c>
      <c r="O630" s="123" t="s">
        <v>1941</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50" t="s">
        <v>1942</v>
      </c>
      <c r="B631" s="151" t="s">
        <v>1943</v>
      </c>
      <c r="C631" s="116" t="s">
        <v>1944</v>
      </c>
      <c r="D631" s="117"/>
      <c r="E631" s="117" t="n">
        <v>0</v>
      </c>
      <c r="F631" s="118" t="s">
        <v>48</v>
      </c>
      <c r="G631" s="118" t="s">
        <v>48</v>
      </c>
      <c r="H631" s="118" t="n">
        <v>19533</v>
      </c>
      <c r="I631" s="119" t="s">
        <v>1334</v>
      </c>
      <c r="J631" s="120" t="n">
        <v>8</v>
      </c>
      <c r="K631" s="121" t="n">
        <v>4</v>
      </c>
      <c r="L631" s="122" t="s">
        <v>1945</v>
      </c>
      <c r="M631" s="123" t="s">
        <v>1946</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1947</v>
      </c>
      <c r="B632" s="115" t="s">
        <v>1948</v>
      </c>
      <c r="C632" s="147" t="s">
        <v>123</v>
      </c>
      <c r="D632" s="117" t="s">
        <v>17</v>
      </c>
      <c r="E632" s="117" t="n">
        <v>0</v>
      </c>
      <c r="F632" s="118" t="n">
        <v>9</v>
      </c>
      <c r="G632" s="118" t="n">
        <v>2</v>
      </c>
      <c r="H632" s="141" t="n">
        <v>1464</v>
      </c>
      <c r="I632" s="119" t="s">
        <v>1334</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50" t="s">
        <v>1949</v>
      </c>
      <c r="B633" s="151" t="s">
        <v>1950</v>
      </c>
      <c r="C633" s="147" t="s">
        <v>123</v>
      </c>
      <c r="D633" s="117"/>
      <c r="E633" s="117" t="n">
        <v>0</v>
      </c>
      <c r="F633" s="141" t="s">
        <v>48</v>
      </c>
      <c r="G633" s="141" t="s">
        <v>48</v>
      </c>
      <c r="H633" s="141" t="n">
        <v>1893</v>
      </c>
      <c r="I633" s="119" t="s">
        <v>1334</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50" t="s">
        <v>1951</v>
      </c>
      <c r="B634" s="151" t="s">
        <v>1952</v>
      </c>
      <c r="C634" s="116" t="s">
        <v>123</v>
      </c>
      <c r="D634" s="117"/>
      <c r="E634" s="117" t="n">
        <v>0</v>
      </c>
      <c r="F634" s="118" t="s">
        <v>48</v>
      </c>
      <c r="G634" s="118" t="s">
        <v>48</v>
      </c>
      <c r="H634" s="118" t="n">
        <v>1467</v>
      </c>
      <c r="I634" s="125" t="s">
        <v>1334</v>
      </c>
      <c r="J634" s="120" t="n">
        <v>8</v>
      </c>
      <c r="K634" s="121" t="n">
        <v>4</v>
      </c>
      <c r="L634" s="126" t="s">
        <v>1953</v>
      </c>
      <c r="M634" s="123" t="s">
        <v>1954</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50" t="s">
        <v>1955</v>
      </c>
      <c r="B635" s="151" t="s">
        <v>1956</v>
      </c>
      <c r="C635" s="147" t="s">
        <v>1957</v>
      </c>
      <c r="D635" s="117"/>
      <c r="E635" s="117" t="n">
        <v>0</v>
      </c>
      <c r="F635" s="118" t="s">
        <v>48</v>
      </c>
      <c r="G635" s="118" t="s">
        <v>48</v>
      </c>
      <c r="H635" s="141" t="n">
        <v>1469</v>
      </c>
      <c r="I635" s="125" t="s">
        <v>1334</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50" t="s">
        <v>1958</v>
      </c>
      <c r="B636" s="151" t="s">
        <v>1959</v>
      </c>
      <c r="C636" s="147" t="s">
        <v>1960</v>
      </c>
      <c r="D636" s="117"/>
      <c r="E636" s="117" t="n">
        <v>0</v>
      </c>
      <c r="F636" s="118" t="s">
        <v>48</v>
      </c>
      <c r="G636" s="118" t="s">
        <v>48</v>
      </c>
      <c r="H636" s="141" t="n">
        <v>19568</v>
      </c>
      <c r="I636" s="119" t="s">
        <v>1334</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50" t="s">
        <v>1961</v>
      </c>
      <c r="B637" s="151" t="s">
        <v>1962</v>
      </c>
      <c r="C637" s="147" t="s">
        <v>1963</v>
      </c>
      <c r="D637" s="117"/>
      <c r="E637" s="117" t="n">
        <v>0</v>
      </c>
      <c r="F637" s="118" t="s">
        <v>48</v>
      </c>
      <c r="G637" s="118" t="s">
        <v>48</v>
      </c>
      <c r="H637" s="141" t="n">
        <v>1471</v>
      </c>
      <c r="I637" s="119" t="s">
        <v>1334</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50" t="s">
        <v>1964</v>
      </c>
      <c r="B638" s="151" t="s">
        <v>1965</v>
      </c>
      <c r="C638" s="147" t="s">
        <v>1268</v>
      </c>
      <c r="D638" s="117"/>
      <c r="E638" s="117" t="n">
        <v>0</v>
      </c>
      <c r="F638" s="118" t="s">
        <v>48</v>
      </c>
      <c r="G638" s="118" t="s">
        <v>48</v>
      </c>
      <c r="H638" s="141" t="n">
        <v>19575</v>
      </c>
      <c r="I638" s="125" t="s">
        <v>1334</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50" t="s">
        <v>1966</v>
      </c>
      <c r="B639" s="151" t="s">
        <v>1967</v>
      </c>
      <c r="C639" s="147" t="s">
        <v>123</v>
      </c>
      <c r="D639" s="117"/>
      <c r="E639" s="117" t="n">
        <v>0</v>
      </c>
      <c r="F639" s="118" t="s">
        <v>48</v>
      </c>
      <c r="G639" s="118" t="s">
        <v>48</v>
      </c>
      <c r="H639" s="141" t="n">
        <v>19577</v>
      </c>
      <c r="I639" s="125" t="s">
        <v>1334</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50" t="s">
        <v>1968</v>
      </c>
      <c r="B640" s="151" t="s">
        <v>1969</v>
      </c>
      <c r="C640" s="116" t="s">
        <v>123</v>
      </c>
      <c r="D640" s="117"/>
      <c r="E640" s="117" t="n">
        <v>0</v>
      </c>
      <c r="F640" s="118" t="s">
        <v>48</v>
      </c>
      <c r="G640" s="118" t="s">
        <v>48</v>
      </c>
      <c r="H640" s="118" t="n">
        <v>1484</v>
      </c>
      <c r="I640" s="125" t="s">
        <v>1334</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50" t="s">
        <v>1970</v>
      </c>
      <c r="B641" s="151" t="s">
        <v>1971</v>
      </c>
      <c r="C641" s="147" t="s">
        <v>123</v>
      </c>
      <c r="D641" s="117"/>
      <c r="E641" s="117" t="n">
        <v>0</v>
      </c>
      <c r="F641" s="118" t="s">
        <v>48</v>
      </c>
      <c r="G641" s="118" t="s">
        <v>48</v>
      </c>
      <c r="H641" s="141" t="n">
        <v>1486</v>
      </c>
      <c r="I641" s="125" t="s">
        <v>1334</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50" t="s">
        <v>1972</v>
      </c>
      <c r="B642" s="151" t="s">
        <v>1973</v>
      </c>
      <c r="C642" s="116" t="s">
        <v>123</v>
      </c>
      <c r="D642" s="117"/>
      <c r="E642" s="117" t="n">
        <v>0</v>
      </c>
      <c r="F642" s="118" t="s">
        <v>48</v>
      </c>
      <c r="G642" s="118" t="s">
        <v>48</v>
      </c>
      <c r="H642" s="118" t="n">
        <v>1488</v>
      </c>
      <c r="I642" s="125" t="s">
        <v>1334</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1974</v>
      </c>
      <c r="B643" s="115" t="s">
        <v>1975</v>
      </c>
      <c r="C643" s="147" t="s">
        <v>1976</v>
      </c>
      <c r="D643" s="117" t="s">
        <v>17</v>
      </c>
      <c r="E643" s="117" t="n">
        <v>0</v>
      </c>
      <c r="F643" s="118" t="n">
        <v>15</v>
      </c>
      <c r="G643" s="118" t="n">
        <v>3</v>
      </c>
      <c r="H643" s="141" t="n">
        <v>1490</v>
      </c>
      <c r="I643" s="125" t="s">
        <v>1334</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1977</v>
      </c>
      <c r="B644" s="115" t="s">
        <v>1978</v>
      </c>
      <c r="C644" s="147" t="s">
        <v>123</v>
      </c>
      <c r="D644" s="117" t="s">
        <v>17</v>
      </c>
      <c r="E644" s="117" t="n">
        <v>0</v>
      </c>
      <c r="F644" s="141" t="n">
        <v>12</v>
      </c>
      <c r="G644" s="141" t="n">
        <v>2</v>
      </c>
      <c r="H644" s="141" t="n">
        <v>1491</v>
      </c>
      <c r="I644" s="125" t="s">
        <v>1334</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50" t="s">
        <v>1979</v>
      </c>
      <c r="B645" s="151" t="s">
        <v>1980</v>
      </c>
      <c r="C645" s="147" t="s">
        <v>123</v>
      </c>
      <c r="D645" s="117"/>
      <c r="E645" s="117" t="n">
        <v>0</v>
      </c>
      <c r="F645" s="141" t="s">
        <v>48</v>
      </c>
      <c r="G645" s="141" t="s">
        <v>48</v>
      </c>
      <c r="H645" s="141" t="n">
        <v>19581</v>
      </c>
      <c r="I645" s="125" t="s">
        <v>1334</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50" t="s">
        <v>1981</v>
      </c>
      <c r="B646" s="151" t="s">
        <v>1982</v>
      </c>
      <c r="C646" s="147" t="s">
        <v>1983</v>
      </c>
      <c r="D646" s="117"/>
      <c r="E646" s="117" t="n">
        <v>0</v>
      </c>
      <c r="F646" s="118" t="s">
        <v>48</v>
      </c>
      <c r="G646" s="118" t="s">
        <v>48</v>
      </c>
      <c r="H646" s="141" t="n">
        <v>31593</v>
      </c>
      <c r="I646" s="125" t="s">
        <v>1334</v>
      </c>
      <c r="J646" s="120" t="n">
        <v>8</v>
      </c>
      <c r="K646" s="121" t="n">
        <v>4</v>
      </c>
      <c r="L646" s="126" t="s">
        <v>1984</v>
      </c>
      <c r="M646" s="123" t="s">
        <v>1985</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50" t="s">
        <v>1986</v>
      </c>
      <c r="B647" s="151" t="s">
        <v>1987</v>
      </c>
      <c r="C647" s="147" t="s">
        <v>1988</v>
      </c>
      <c r="D647" s="117"/>
      <c r="E647" s="117" t="n">
        <v>0</v>
      </c>
      <c r="F647" s="141" t="s">
        <v>48</v>
      </c>
      <c r="G647" s="141" t="s">
        <v>48</v>
      </c>
      <c r="H647" s="141" t="n">
        <v>1493</v>
      </c>
      <c r="I647" s="125" t="s">
        <v>1334</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50" t="s">
        <v>1989</v>
      </c>
      <c r="B648" s="151" t="s">
        <v>1990</v>
      </c>
      <c r="C648" s="147" t="s">
        <v>123</v>
      </c>
      <c r="D648" s="117"/>
      <c r="E648" s="117" t="n">
        <v>0</v>
      </c>
      <c r="F648" s="118" t="s">
        <v>48</v>
      </c>
      <c r="G648" s="118" t="s">
        <v>48</v>
      </c>
      <c r="H648" s="141" t="n">
        <v>19602</v>
      </c>
      <c r="I648" s="125" t="s">
        <v>1334</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50" t="s">
        <v>1991</v>
      </c>
      <c r="B649" s="151" t="s">
        <v>1992</v>
      </c>
      <c r="C649" s="116" t="s">
        <v>123</v>
      </c>
      <c r="D649" s="117"/>
      <c r="E649" s="117" t="n">
        <v>0</v>
      </c>
      <c r="F649" s="118" t="s">
        <v>48</v>
      </c>
      <c r="G649" s="118" t="s">
        <v>48</v>
      </c>
      <c r="H649" s="118" t="n">
        <v>1498</v>
      </c>
      <c r="I649" s="119" t="s">
        <v>1334</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50" t="s">
        <v>1993</v>
      </c>
      <c r="B650" s="151" t="s">
        <v>1994</v>
      </c>
      <c r="C650" s="147" t="s">
        <v>1995</v>
      </c>
      <c r="D650" s="117"/>
      <c r="E650" s="117" t="n">
        <v>0</v>
      </c>
      <c r="F650" s="118" t="s">
        <v>48</v>
      </c>
      <c r="G650" s="118" t="s">
        <v>48</v>
      </c>
      <c r="H650" s="141" t="n">
        <v>1502</v>
      </c>
      <c r="I650" s="125" t="s">
        <v>1334</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50" t="s">
        <v>1996</v>
      </c>
      <c r="B651" s="151" t="s">
        <v>1997</v>
      </c>
      <c r="C651" s="147" t="s">
        <v>1998</v>
      </c>
      <c r="D651" s="117"/>
      <c r="E651" s="117" t="n">
        <v>0</v>
      </c>
      <c r="F651" s="118" t="s">
        <v>48</v>
      </c>
      <c r="G651" s="118" t="s">
        <v>48</v>
      </c>
      <c r="H651" s="141" t="n">
        <v>19615</v>
      </c>
      <c r="I651" s="119" t="s">
        <v>1334</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50" t="s">
        <v>1999</v>
      </c>
      <c r="B652" s="151" t="s">
        <v>2000</v>
      </c>
      <c r="C652" s="116" t="s">
        <v>2001</v>
      </c>
      <c r="D652" s="117"/>
      <c r="E652" s="117" t="n">
        <v>0</v>
      </c>
      <c r="F652" s="118" t="s">
        <v>48</v>
      </c>
      <c r="G652" s="118" t="s">
        <v>48</v>
      </c>
      <c r="H652" s="118" t="n">
        <v>1530</v>
      </c>
      <c r="I652" s="119" t="s">
        <v>1334</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50" t="s">
        <v>2002</v>
      </c>
      <c r="B653" s="151" t="s">
        <v>2003</v>
      </c>
      <c r="C653" s="147" t="s">
        <v>1894</v>
      </c>
      <c r="D653" s="117"/>
      <c r="E653" s="117" t="n">
        <v>0</v>
      </c>
      <c r="F653" s="118" t="s">
        <v>48</v>
      </c>
      <c r="G653" s="118" t="s">
        <v>48</v>
      </c>
      <c r="H653" s="141" t="n">
        <v>1531</v>
      </c>
      <c r="I653" s="119" t="s">
        <v>1334</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50" t="s">
        <v>2004</v>
      </c>
      <c r="B654" s="151" t="s">
        <v>2005</v>
      </c>
      <c r="C654" s="147" t="s">
        <v>123</v>
      </c>
      <c r="D654" s="117"/>
      <c r="E654" s="117" t="n">
        <v>0</v>
      </c>
      <c r="F654" s="118" t="s">
        <v>48</v>
      </c>
      <c r="G654" s="118" t="s">
        <v>48</v>
      </c>
      <c r="H654" s="141" t="n">
        <v>1532</v>
      </c>
      <c r="I654" s="125" t="s">
        <v>1334</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50" t="s">
        <v>2006</v>
      </c>
      <c r="B655" s="151" t="s">
        <v>2007</v>
      </c>
      <c r="C655" s="147" t="s">
        <v>123</v>
      </c>
      <c r="D655" s="117"/>
      <c r="E655" s="117" t="n">
        <v>0</v>
      </c>
      <c r="F655" s="118" t="s">
        <v>48</v>
      </c>
      <c r="G655" s="118" t="s">
        <v>48</v>
      </c>
      <c r="H655" s="141" t="n">
        <v>1535</v>
      </c>
      <c r="I655" s="125" t="s">
        <v>1334</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50" t="s">
        <v>2008</v>
      </c>
      <c r="B656" s="151" t="s">
        <v>2009</v>
      </c>
      <c r="C656" s="147" t="s">
        <v>2010</v>
      </c>
      <c r="D656" s="117"/>
      <c r="E656" s="117" t="n">
        <v>0</v>
      </c>
      <c r="F656" s="118" t="s">
        <v>48</v>
      </c>
      <c r="G656" s="118" t="s">
        <v>48</v>
      </c>
      <c r="H656" s="141" t="n">
        <v>19629</v>
      </c>
      <c r="I656" s="119" t="s">
        <v>1334</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50" t="s">
        <v>2011</v>
      </c>
      <c r="B657" s="151" t="s">
        <v>2012</v>
      </c>
      <c r="C657" s="147" t="s">
        <v>1397</v>
      </c>
      <c r="D657" s="117"/>
      <c r="E657" s="117" t="n">
        <v>0</v>
      </c>
      <c r="F657" s="118" t="s">
        <v>48</v>
      </c>
      <c r="G657" s="118" t="s">
        <v>48</v>
      </c>
      <c r="H657" s="141" t="n">
        <v>19630</v>
      </c>
      <c r="I657" s="125" t="s">
        <v>1334</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50" t="s">
        <v>2013</v>
      </c>
      <c r="B658" s="151" t="s">
        <v>2014</v>
      </c>
      <c r="C658" s="147" t="s">
        <v>2015</v>
      </c>
      <c r="D658" s="117"/>
      <c r="E658" s="117" t="n">
        <v>0</v>
      </c>
      <c r="F658" s="118" t="s">
        <v>48</v>
      </c>
      <c r="G658" s="118" t="s">
        <v>48</v>
      </c>
      <c r="H658" s="141" t="n">
        <v>1536</v>
      </c>
      <c r="I658" s="125" t="s">
        <v>1334</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50" t="s">
        <v>2016</v>
      </c>
      <c r="B659" s="151" t="s">
        <v>2017</v>
      </c>
      <c r="C659" s="147" t="s">
        <v>2018</v>
      </c>
      <c r="D659" s="117"/>
      <c r="E659" s="117" t="n">
        <v>0</v>
      </c>
      <c r="F659" s="118" t="s">
        <v>48</v>
      </c>
      <c r="G659" s="118" t="s">
        <v>48</v>
      </c>
      <c r="H659" s="141" t="n">
        <v>19631</v>
      </c>
      <c r="I659" s="125" t="s">
        <v>1334</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50" t="s">
        <v>2019</v>
      </c>
      <c r="B660" s="151" t="s">
        <v>2020</v>
      </c>
      <c r="C660" s="116" t="s">
        <v>123</v>
      </c>
      <c r="D660" s="117"/>
      <c r="E660" s="117" t="n">
        <v>0</v>
      </c>
      <c r="F660" s="118" t="s">
        <v>48</v>
      </c>
      <c r="G660" s="118" t="s">
        <v>48</v>
      </c>
      <c r="H660" s="118" t="n">
        <v>1537</v>
      </c>
      <c r="I660" s="125" t="s">
        <v>1334</v>
      </c>
      <c r="J660" s="120" t="n">
        <v>8</v>
      </c>
      <c r="K660" s="121" t="n">
        <v>2</v>
      </c>
      <c r="L660" s="122" t="s">
        <v>2021</v>
      </c>
      <c r="M660" s="123" t="s">
        <v>2022</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50" t="s">
        <v>2023</v>
      </c>
      <c r="B661" s="151" t="s">
        <v>2024</v>
      </c>
      <c r="C661" s="147" t="s">
        <v>2025</v>
      </c>
      <c r="D661" s="117"/>
      <c r="E661" s="117" t="n">
        <v>0</v>
      </c>
      <c r="F661" s="118" t="s">
        <v>48</v>
      </c>
      <c r="G661" s="118" t="s">
        <v>48</v>
      </c>
      <c r="H661" s="141" t="n">
        <v>31582</v>
      </c>
      <c r="I661" s="125" t="s">
        <v>1334</v>
      </c>
      <c r="J661" s="120" t="n">
        <v>8</v>
      </c>
      <c r="K661" s="121" t="n">
        <v>2</v>
      </c>
      <c r="L661" s="126" t="s">
        <v>2026</v>
      </c>
      <c r="M661" s="123" t="s">
        <v>2027</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50" t="s">
        <v>2028</v>
      </c>
      <c r="B662" s="151" t="s">
        <v>2029</v>
      </c>
      <c r="C662" s="147" t="s">
        <v>123</v>
      </c>
      <c r="D662" s="117"/>
      <c r="E662" s="117" t="n">
        <v>0</v>
      </c>
      <c r="F662" s="118" t="s">
        <v>48</v>
      </c>
      <c r="G662" s="118" t="s">
        <v>48</v>
      </c>
      <c r="H662" s="141" t="n">
        <v>1534</v>
      </c>
      <c r="I662" s="125" t="s">
        <v>1334</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50" t="s">
        <v>2030</v>
      </c>
      <c r="B663" s="151" t="s">
        <v>2031</v>
      </c>
      <c r="C663" s="147" t="s">
        <v>2032</v>
      </c>
      <c r="D663" s="117"/>
      <c r="E663" s="117" t="n">
        <v>0</v>
      </c>
      <c r="F663" s="118" t="s">
        <v>48</v>
      </c>
      <c r="G663" s="118" t="s">
        <v>48</v>
      </c>
      <c r="H663" s="141" t="n">
        <v>19634</v>
      </c>
      <c r="I663" s="119" t="s">
        <v>1334</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50" t="s">
        <v>2033</v>
      </c>
      <c r="B664" s="151" t="s">
        <v>2034</v>
      </c>
      <c r="C664" s="116" t="s">
        <v>2035</v>
      </c>
      <c r="D664" s="117"/>
      <c r="E664" s="117" t="n">
        <v>0</v>
      </c>
      <c r="F664" s="118" t="s">
        <v>48</v>
      </c>
      <c r="G664" s="118" t="s">
        <v>48</v>
      </c>
      <c r="H664" s="118" t="n">
        <v>1504</v>
      </c>
      <c r="I664" s="119" t="s">
        <v>1334</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50" t="s">
        <v>2036</v>
      </c>
      <c r="B665" s="151" t="s">
        <v>2037</v>
      </c>
      <c r="C665" s="147" t="s">
        <v>2038</v>
      </c>
      <c r="D665" s="117"/>
      <c r="E665" s="117" t="n">
        <v>0</v>
      </c>
      <c r="F665" s="118" t="s">
        <v>48</v>
      </c>
      <c r="G665" s="118" t="s">
        <v>48</v>
      </c>
      <c r="H665" s="141" t="n">
        <v>19636</v>
      </c>
      <c r="I665" s="125" t="s">
        <v>1334</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50" t="s">
        <v>2039</v>
      </c>
      <c r="B666" s="151" t="s">
        <v>2040</v>
      </c>
      <c r="C666" s="147" t="s">
        <v>2041</v>
      </c>
      <c r="D666" s="117"/>
      <c r="E666" s="117" t="n">
        <v>0</v>
      </c>
      <c r="F666" s="118" t="s">
        <v>48</v>
      </c>
      <c r="G666" s="118" t="s">
        <v>48</v>
      </c>
      <c r="H666" s="141" t="n">
        <v>31598</v>
      </c>
      <c r="I666" s="125" t="s">
        <v>1334</v>
      </c>
      <c r="J666" s="120" t="n">
        <v>8</v>
      </c>
      <c r="K666" s="121" t="n">
        <v>4</v>
      </c>
      <c r="L666" s="126" t="s">
        <v>2042</v>
      </c>
      <c r="M666" s="123" t="s">
        <v>2043</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50" t="s">
        <v>2044</v>
      </c>
      <c r="B667" s="151" t="s">
        <v>2045</v>
      </c>
      <c r="C667" s="147" t="s">
        <v>2046</v>
      </c>
      <c r="D667" s="117"/>
      <c r="E667" s="117" t="n">
        <v>0</v>
      </c>
      <c r="F667" s="118" t="s">
        <v>48</v>
      </c>
      <c r="G667" s="118" t="s">
        <v>48</v>
      </c>
      <c r="H667" s="141" t="n">
        <v>1505</v>
      </c>
      <c r="I667" s="125" t="s">
        <v>1334</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50" t="s">
        <v>2047</v>
      </c>
      <c r="B668" s="151" t="s">
        <v>2048</v>
      </c>
      <c r="C668" s="147" t="s">
        <v>2049</v>
      </c>
      <c r="D668" s="117"/>
      <c r="E668" s="117" t="n">
        <v>0</v>
      </c>
      <c r="F668" s="118" t="s">
        <v>48</v>
      </c>
      <c r="G668" s="118" t="s">
        <v>48</v>
      </c>
      <c r="H668" s="141" t="n">
        <v>19637</v>
      </c>
      <c r="I668" s="125" t="s">
        <v>1334</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2050</v>
      </c>
      <c r="B669" s="115" t="s">
        <v>2051</v>
      </c>
      <c r="C669" s="147" t="s">
        <v>2052</v>
      </c>
      <c r="D669" s="117" t="s">
        <v>17</v>
      </c>
      <c r="E669" s="117" t="n">
        <v>0</v>
      </c>
      <c r="F669" s="118" t="n">
        <v>12</v>
      </c>
      <c r="G669" s="118" t="n">
        <v>2</v>
      </c>
      <c r="H669" s="141" t="n">
        <v>1506</v>
      </c>
      <c r="I669" s="119" t="s">
        <v>1334</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50" t="s">
        <v>2053</v>
      </c>
      <c r="B670" s="151" t="s">
        <v>2054</v>
      </c>
      <c r="C670" s="147" t="s">
        <v>2055</v>
      </c>
      <c r="D670" s="117"/>
      <c r="E670" s="117" t="n">
        <v>0</v>
      </c>
      <c r="F670" s="118" t="s">
        <v>48</v>
      </c>
      <c r="G670" s="118" t="s">
        <v>48</v>
      </c>
      <c r="H670" s="141" t="n">
        <v>19640</v>
      </c>
      <c r="I670" s="119" t="s">
        <v>1334</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50" t="s">
        <v>2056</v>
      </c>
      <c r="B671" s="151" t="s">
        <v>2057</v>
      </c>
      <c r="C671" s="147" t="s">
        <v>2058</v>
      </c>
      <c r="D671" s="117"/>
      <c r="E671" s="117" t="n">
        <v>0</v>
      </c>
      <c r="F671" s="118" t="s">
        <v>48</v>
      </c>
      <c r="G671" s="118" t="s">
        <v>48</v>
      </c>
      <c r="H671" s="141" t="n">
        <v>1507</v>
      </c>
      <c r="I671" s="119" t="s">
        <v>1334</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50" t="s">
        <v>2059</v>
      </c>
      <c r="B672" s="151" t="s">
        <v>2060</v>
      </c>
      <c r="C672" s="116" t="s">
        <v>1469</v>
      </c>
      <c r="D672" s="117"/>
      <c r="E672" s="117" t="n">
        <v>0</v>
      </c>
      <c r="F672" s="118" t="s">
        <v>48</v>
      </c>
      <c r="G672" s="118" t="s">
        <v>48</v>
      </c>
      <c r="H672" s="118" t="n">
        <v>1503</v>
      </c>
      <c r="I672" s="125" t="s">
        <v>1334</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50" t="s">
        <v>2061</v>
      </c>
      <c r="B673" s="151" t="s">
        <v>2062</v>
      </c>
      <c r="C673" s="147" t="s">
        <v>2063</v>
      </c>
      <c r="D673" s="117"/>
      <c r="E673" s="117" t="n">
        <v>0</v>
      </c>
      <c r="F673" s="118" t="s">
        <v>48</v>
      </c>
      <c r="G673" s="118" t="s">
        <v>48</v>
      </c>
      <c r="H673" s="141" t="n">
        <v>1508</v>
      </c>
      <c r="I673" s="125" t="s">
        <v>1334</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50" t="s">
        <v>2064</v>
      </c>
      <c r="B674" s="151" t="s">
        <v>2065</v>
      </c>
      <c r="C674" s="116" t="s">
        <v>1235</v>
      </c>
      <c r="D674" s="117"/>
      <c r="E674" s="117" t="n">
        <v>0</v>
      </c>
      <c r="F674" s="118" t="s">
        <v>48</v>
      </c>
      <c r="G674" s="118" t="s">
        <v>48</v>
      </c>
      <c r="H674" s="118" t="n">
        <v>19651</v>
      </c>
      <c r="I674" s="125" t="s">
        <v>1334</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50" t="s">
        <v>2066</v>
      </c>
      <c r="B675" s="151" t="s">
        <v>2067</v>
      </c>
      <c r="C675" s="147" t="s">
        <v>1235</v>
      </c>
      <c r="D675" s="117"/>
      <c r="E675" s="117" t="n">
        <v>0</v>
      </c>
      <c r="F675" s="118" t="s">
        <v>48</v>
      </c>
      <c r="G675" s="118" t="s">
        <v>48</v>
      </c>
      <c r="H675" s="141" t="n">
        <v>19652</v>
      </c>
      <c r="I675" s="125" t="s">
        <v>1334</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50" t="s">
        <v>2068</v>
      </c>
      <c r="B676" s="151" t="s">
        <v>2069</v>
      </c>
      <c r="C676" s="147" t="s">
        <v>2070</v>
      </c>
      <c r="D676" s="117"/>
      <c r="E676" s="117" t="n">
        <v>0</v>
      </c>
      <c r="F676" s="118" t="s">
        <v>48</v>
      </c>
      <c r="G676" s="118" t="s">
        <v>48</v>
      </c>
      <c r="H676" s="141" t="n">
        <v>19653</v>
      </c>
      <c r="I676" s="125" t="s">
        <v>1334</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50" t="s">
        <v>2071</v>
      </c>
      <c r="B677" s="151" t="s">
        <v>2072</v>
      </c>
      <c r="C677" s="147" t="s">
        <v>2073</v>
      </c>
      <c r="D677" s="117"/>
      <c r="E677" s="117" t="n">
        <v>0</v>
      </c>
      <c r="F677" s="118" t="s">
        <v>48</v>
      </c>
      <c r="G677" s="118" t="s">
        <v>48</v>
      </c>
      <c r="H677" s="141" t="n">
        <v>19660</v>
      </c>
      <c r="I677" s="125" t="s">
        <v>1334</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50" t="s">
        <v>2074</v>
      </c>
      <c r="B678" s="151" t="s">
        <v>2075</v>
      </c>
      <c r="C678" s="147" t="s">
        <v>2076</v>
      </c>
      <c r="D678" s="117"/>
      <c r="E678" s="117" t="n">
        <v>0</v>
      </c>
      <c r="F678" s="118" t="s">
        <v>48</v>
      </c>
      <c r="G678" s="118" t="s">
        <v>48</v>
      </c>
      <c r="H678" s="141" t="n">
        <v>19763</v>
      </c>
      <c r="I678" s="125" t="s">
        <v>1334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50" t="s">
        <v>2077</v>
      </c>
      <c r="B679" s="151" t="s">
        <v>2078</v>
      </c>
      <c r="C679" s="147" t="s">
        <v>2079</v>
      </c>
      <c r="D679" s="117"/>
      <c r="E679" s="117" t="n">
        <v>0</v>
      </c>
      <c r="F679" s="118" t="s">
        <v>48</v>
      </c>
      <c r="G679" s="118" t="s">
        <v>48</v>
      </c>
      <c r="H679" s="141" t="n">
        <v>19768</v>
      </c>
      <c r="I679" s="125" t="s">
        <v>1334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50" t="s">
        <v>2080</v>
      </c>
      <c r="B680" s="151" t="s">
        <v>2081</v>
      </c>
      <c r="C680" s="116" t="s">
        <v>2082</v>
      </c>
      <c r="D680" s="117"/>
      <c r="E680" s="117" t="n">
        <v>0</v>
      </c>
      <c r="F680" s="118" t="s">
        <v>48</v>
      </c>
      <c r="G680" s="118" t="s">
        <v>48</v>
      </c>
      <c r="H680" s="118" t="n">
        <v>1563</v>
      </c>
      <c r="I680" s="125" t="s">
        <v>1334</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2083</v>
      </c>
      <c r="B681" s="115" t="s">
        <v>2084</v>
      </c>
      <c r="C681" s="147" t="s">
        <v>1508</v>
      </c>
      <c r="D681" s="117" t="s">
        <v>17</v>
      </c>
      <c r="E681" s="117" t="n">
        <v>0</v>
      </c>
      <c r="F681" s="118" t="n">
        <v>14</v>
      </c>
      <c r="G681" s="118" t="n">
        <v>2</v>
      </c>
      <c r="H681" s="141" t="n">
        <v>1564</v>
      </c>
      <c r="I681" s="125" t="s">
        <v>1334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50" t="s">
        <v>2085</v>
      </c>
      <c r="B682" s="151" t="s">
        <v>2086</v>
      </c>
      <c r="C682" s="147" t="s">
        <v>2087</v>
      </c>
      <c r="D682" s="117"/>
      <c r="E682" s="117" t="n">
        <v>0</v>
      </c>
      <c r="F682" s="141" t="s">
        <v>48</v>
      </c>
      <c r="G682" s="141" t="s">
        <v>48</v>
      </c>
      <c r="H682" s="141" t="n">
        <v>1565</v>
      </c>
      <c r="I682" s="125" t="s">
        <v>1334</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50" t="s">
        <v>2088</v>
      </c>
      <c r="B683" s="151" t="s">
        <v>2089</v>
      </c>
      <c r="C683" s="147" t="s">
        <v>2090</v>
      </c>
      <c r="D683" s="117"/>
      <c r="E683" s="117" t="n">
        <v>0</v>
      </c>
      <c r="F683" s="118" t="s">
        <v>48</v>
      </c>
      <c r="G683" s="118" t="s">
        <v>48</v>
      </c>
      <c r="H683" s="141" t="n">
        <v>1566</v>
      </c>
      <c r="I683" s="125" t="s">
        <v>1334</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50" t="s">
        <v>2091</v>
      </c>
      <c r="B684" s="151" t="s">
        <v>2092</v>
      </c>
      <c r="C684" s="147" t="s">
        <v>1469</v>
      </c>
      <c r="D684" s="117"/>
      <c r="E684" s="117" t="n">
        <v>0</v>
      </c>
      <c r="F684" s="118" t="s">
        <v>48</v>
      </c>
      <c r="G684" s="118" t="s">
        <v>48</v>
      </c>
      <c r="H684" s="141" t="n">
        <v>1562</v>
      </c>
      <c r="I684" s="119" t="s">
        <v>1334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50" t="s">
        <v>2093</v>
      </c>
      <c r="B685" s="151" t="s">
        <v>2094</v>
      </c>
      <c r="C685" s="147" t="s">
        <v>2095</v>
      </c>
      <c r="D685" s="117"/>
      <c r="E685" s="117" t="n">
        <v>0</v>
      </c>
      <c r="F685" s="118" t="s">
        <v>48</v>
      </c>
      <c r="G685" s="118" t="s">
        <v>48</v>
      </c>
      <c r="H685" s="141" t="n">
        <v>30911</v>
      </c>
      <c r="I685" s="125" t="s">
        <v>1334</v>
      </c>
      <c r="J685" s="120" t="n">
        <v>8</v>
      </c>
      <c r="K685" s="121" t="n">
        <v>4</v>
      </c>
      <c r="L685" s="126" t="s">
        <v>2096</v>
      </c>
      <c r="M685" s="123" t="s">
        <v>2097</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2098</v>
      </c>
      <c r="B686" s="115" t="s">
        <v>2099</v>
      </c>
      <c r="C686" s="147" t="s">
        <v>123</v>
      </c>
      <c r="D686" s="117" t="s">
        <v>17</v>
      </c>
      <c r="E686" s="117" t="n">
        <v>0</v>
      </c>
      <c r="F686" s="118" t="n">
        <v>17</v>
      </c>
      <c r="G686" s="118" t="n">
        <v>3</v>
      </c>
      <c r="H686" s="141" t="n">
        <v>1785</v>
      </c>
      <c r="I686" s="125" t="s">
        <v>1334</v>
      </c>
      <c r="J686" s="120" t="n">
        <v>8</v>
      </c>
      <c r="K686" s="121" t="n">
        <v>4</v>
      </c>
      <c r="L686" s="126" t="s">
        <v>2100</v>
      </c>
      <c r="M686" s="123" t="s">
        <v>2101</v>
      </c>
      <c r="N686" s="149" t="s">
        <v>2102</v>
      </c>
      <c r="O686" s="148" t="s">
        <v>2103</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2104</v>
      </c>
      <c r="B687" s="115" t="s">
        <v>2105</v>
      </c>
      <c r="C687" s="116" t="s">
        <v>123</v>
      </c>
      <c r="D687" s="117" t="s">
        <v>17</v>
      </c>
      <c r="E687" s="117" t="n">
        <v>0</v>
      </c>
      <c r="F687" s="118" t="n">
        <v>10</v>
      </c>
      <c r="G687" s="118" t="n">
        <v>1</v>
      </c>
      <c r="H687" s="118" t="n">
        <v>1601</v>
      </c>
      <c r="I687" s="125" t="s">
        <v>1334</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2106</v>
      </c>
      <c r="B688" s="115" t="s">
        <v>2107</v>
      </c>
      <c r="C688" s="116" t="s">
        <v>123</v>
      </c>
      <c r="D688" s="117" t="s">
        <v>17</v>
      </c>
      <c r="E688" s="117" t="n">
        <v>0</v>
      </c>
      <c r="F688" s="118" t="n">
        <v>16</v>
      </c>
      <c r="G688" s="118" t="n">
        <v>3</v>
      </c>
      <c r="H688" s="118" t="n">
        <v>1611</v>
      </c>
      <c r="I688" s="125" t="s">
        <v>1334</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50" t="s">
        <v>2108</v>
      </c>
      <c r="B689" s="151" t="s">
        <v>2109</v>
      </c>
      <c r="C689" s="147" t="s">
        <v>123</v>
      </c>
      <c r="D689" s="117"/>
      <c r="E689" s="117" t="n">
        <v>0</v>
      </c>
      <c r="F689" s="141" t="s">
        <v>48</v>
      </c>
      <c r="G689" s="141" t="s">
        <v>48</v>
      </c>
      <c r="H689" s="141" t="n">
        <v>1612</v>
      </c>
      <c r="I689" s="125" t="s">
        <v>1334</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50" t="s">
        <v>2110</v>
      </c>
      <c r="B690" s="151" t="s">
        <v>2111</v>
      </c>
      <c r="C690" s="116" t="s">
        <v>123</v>
      </c>
      <c r="D690" s="117"/>
      <c r="E690" s="117" t="n">
        <v>0</v>
      </c>
      <c r="F690" s="118" t="s">
        <v>48</v>
      </c>
      <c r="G690" s="118" t="s">
        <v>48</v>
      </c>
      <c r="H690" s="118" t="n">
        <v>19819</v>
      </c>
      <c r="I690" s="125" t="s">
        <v>1334</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50" t="s">
        <v>2112</v>
      </c>
      <c r="B691" s="151" t="s">
        <v>2113</v>
      </c>
      <c r="C691" s="116" t="s">
        <v>2114</v>
      </c>
      <c r="D691" s="117"/>
      <c r="E691" s="117" t="n">
        <v>0</v>
      </c>
      <c r="F691" s="118" t="s">
        <v>48</v>
      </c>
      <c r="G691" s="118" t="s">
        <v>48</v>
      </c>
      <c r="H691" s="118" t="n">
        <v>1615</v>
      </c>
      <c r="I691" s="125" t="s">
        <v>1334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50" t="s">
        <v>2115</v>
      </c>
      <c r="B692" s="151" t="s">
        <v>2116</v>
      </c>
      <c r="C692" s="116" t="s">
        <v>2117</v>
      </c>
      <c r="D692" s="117"/>
      <c r="E692" s="117" t="n">
        <v>0</v>
      </c>
      <c r="F692" s="118" t="s">
        <v>48</v>
      </c>
      <c r="G692" s="118" t="s">
        <v>48</v>
      </c>
      <c r="H692" s="118" t="n">
        <v>19837</v>
      </c>
      <c r="I692" s="125" t="s">
        <v>1334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50" t="s">
        <v>2118</v>
      </c>
      <c r="B693" s="151" t="s">
        <v>2119</v>
      </c>
      <c r="C693" s="116" t="s">
        <v>2120</v>
      </c>
      <c r="D693" s="117"/>
      <c r="E693" s="117" t="n">
        <v>0</v>
      </c>
      <c r="F693" s="118" t="s">
        <v>48</v>
      </c>
      <c r="G693" s="118" t="s">
        <v>48</v>
      </c>
      <c r="H693" s="118" t="n">
        <v>19845</v>
      </c>
      <c r="I693" s="119" t="s">
        <v>1334</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50" t="s">
        <v>2121</v>
      </c>
      <c r="B694" s="151" t="s">
        <v>2122</v>
      </c>
      <c r="C694" s="147" t="s">
        <v>2123</v>
      </c>
      <c r="D694" s="117"/>
      <c r="E694" s="117" t="n">
        <v>0</v>
      </c>
      <c r="F694" s="118" t="s">
        <v>48</v>
      </c>
      <c r="G694" s="118" t="s">
        <v>48</v>
      </c>
      <c r="H694" s="141" t="n">
        <v>1855</v>
      </c>
      <c r="I694" s="125" t="s">
        <v>1334</v>
      </c>
      <c r="J694" s="120" t="n">
        <v>8</v>
      </c>
      <c r="K694" s="121" t="n">
        <v>2</v>
      </c>
      <c r="L694" s="126" t="s">
        <v>2124</v>
      </c>
      <c r="M694" s="123" t="s">
        <v>2125</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50" t="s">
        <v>2126</v>
      </c>
      <c r="B695" s="151" t="s">
        <v>2127</v>
      </c>
      <c r="C695" s="147" t="s">
        <v>2128</v>
      </c>
      <c r="D695" s="117"/>
      <c r="E695" s="117" t="n">
        <v>0</v>
      </c>
      <c r="F695" s="118" t="s">
        <v>48</v>
      </c>
      <c r="G695" s="118" t="s">
        <v>48</v>
      </c>
      <c r="H695" s="141" t="n">
        <v>1856</v>
      </c>
      <c r="I695" s="125" t="s">
        <v>1334</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50" t="s">
        <v>2129</v>
      </c>
      <c r="B696" s="151" t="s">
        <v>2130</v>
      </c>
      <c r="C696" s="147" t="s">
        <v>123</v>
      </c>
      <c r="D696" s="117"/>
      <c r="E696" s="117" t="n">
        <v>0</v>
      </c>
      <c r="F696" s="118" t="s">
        <v>48</v>
      </c>
      <c r="G696" s="118" t="s">
        <v>48</v>
      </c>
      <c r="H696" s="141" t="n">
        <v>1854</v>
      </c>
      <c r="I696" s="125" t="s">
        <v>1334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2131</v>
      </c>
      <c r="B697" s="115" t="s">
        <v>2132</v>
      </c>
      <c r="C697" s="147" t="s">
        <v>123</v>
      </c>
      <c r="D697" s="117" t="s">
        <v>17</v>
      </c>
      <c r="E697" s="117" t="n">
        <v>0</v>
      </c>
      <c r="F697" s="118" t="n">
        <v>11</v>
      </c>
      <c r="G697" s="118" t="n">
        <v>1</v>
      </c>
      <c r="H697" s="141" t="n">
        <v>1789</v>
      </c>
      <c r="I697" s="119" t="s">
        <v>1334</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50" t="s">
        <v>2133</v>
      </c>
      <c r="B698" s="151" t="s">
        <v>2134</v>
      </c>
      <c r="C698" s="147" t="s">
        <v>123</v>
      </c>
      <c r="D698" s="117"/>
      <c r="E698" s="117" t="n">
        <v>0</v>
      </c>
      <c r="F698" s="141" t="s">
        <v>48</v>
      </c>
      <c r="G698" s="141" t="s">
        <v>48</v>
      </c>
      <c r="H698" s="141" t="n">
        <v>1886</v>
      </c>
      <c r="I698" s="119" t="s">
        <v>1334</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2135</v>
      </c>
      <c r="B699" s="115" t="s">
        <v>2136</v>
      </c>
      <c r="C699" s="147" t="s">
        <v>123</v>
      </c>
      <c r="D699" s="117" t="s">
        <v>17</v>
      </c>
      <c r="E699" s="117" t="n">
        <v>0</v>
      </c>
      <c r="F699" s="118" t="n">
        <v>12</v>
      </c>
      <c r="G699" s="118" t="n">
        <v>1</v>
      </c>
      <c r="H699" s="141" t="n">
        <v>1791</v>
      </c>
      <c r="I699" s="119" t="s">
        <v>1334</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50" t="s">
        <v>2137</v>
      </c>
      <c r="B700" s="151" t="s">
        <v>2138</v>
      </c>
      <c r="C700" s="147" t="s">
        <v>2139</v>
      </c>
      <c r="D700" s="117"/>
      <c r="E700" s="117" t="n">
        <v>0</v>
      </c>
      <c r="F700" s="141" t="s">
        <v>48</v>
      </c>
      <c r="G700" s="141" t="s">
        <v>48</v>
      </c>
      <c r="H700" s="141" t="n">
        <v>19856</v>
      </c>
      <c r="I700" s="119" t="s">
        <v>1334</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2140</v>
      </c>
      <c r="B701" s="115" t="s">
        <v>2141</v>
      </c>
      <c r="C701" s="116" t="s">
        <v>123</v>
      </c>
      <c r="D701" s="117" t="s">
        <v>17</v>
      </c>
      <c r="E701" s="117" t="n">
        <v>0</v>
      </c>
      <c r="F701" s="118" t="n">
        <v>16</v>
      </c>
      <c r="G701" s="118" t="n">
        <v>3</v>
      </c>
      <c r="H701" s="118" t="n">
        <v>1829</v>
      </c>
      <c r="I701" s="125" t="s">
        <v>1334</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50" t="s">
        <v>2142</v>
      </c>
      <c r="B702" s="151" t="s">
        <v>2143</v>
      </c>
      <c r="C702" s="147" t="s">
        <v>2144</v>
      </c>
      <c r="D702" s="117"/>
      <c r="E702" s="117" t="n">
        <v>0</v>
      </c>
      <c r="F702" s="141" t="s">
        <v>48</v>
      </c>
      <c r="G702" s="141" t="s">
        <v>48</v>
      </c>
      <c r="H702" s="141" t="n">
        <v>19863</v>
      </c>
      <c r="I702" s="125" t="s">
        <v>1334</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2145</v>
      </c>
      <c r="B703" s="115" t="s">
        <v>2146</v>
      </c>
      <c r="C703" s="116" t="s">
        <v>123</v>
      </c>
      <c r="D703" s="117" t="s">
        <v>17</v>
      </c>
      <c r="E703" s="117" t="n">
        <v>0</v>
      </c>
      <c r="F703" s="118" t="n">
        <v>15</v>
      </c>
      <c r="G703" s="118" t="n">
        <v>2</v>
      </c>
      <c r="H703" s="118" t="n">
        <v>1879</v>
      </c>
      <c r="I703" s="125" t="s">
        <v>1334</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50" t="s">
        <v>2147</v>
      </c>
      <c r="B704" s="151" t="s">
        <v>2148</v>
      </c>
      <c r="C704" s="147" t="s">
        <v>2149</v>
      </c>
      <c r="D704" s="117"/>
      <c r="E704" s="117" t="n">
        <v>0</v>
      </c>
      <c r="F704" s="118" t="s">
        <v>48</v>
      </c>
      <c r="G704" s="118" t="s">
        <v>48</v>
      </c>
      <c r="H704" s="141" t="n">
        <v>19868</v>
      </c>
      <c r="I704" s="125" t="s">
        <v>1334</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50" t="s">
        <v>2150</v>
      </c>
      <c r="B705" s="151" t="s">
        <v>2151</v>
      </c>
      <c r="C705" s="116" t="s">
        <v>2152</v>
      </c>
      <c r="D705" s="117"/>
      <c r="E705" s="117" t="n">
        <v>0</v>
      </c>
      <c r="F705" s="118" t="s">
        <v>48</v>
      </c>
      <c r="G705" s="118" t="s">
        <v>48</v>
      </c>
      <c r="H705" s="118" t="n">
        <v>1690</v>
      </c>
      <c r="I705" s="125" t="s">
        <v>1334</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2153</v>
      </c>
      <c r="B706" s="115" t="s">
        <v>2154</v>
      </c>
      <c r="C706" s="116" t="s">
        <v>123</v>
      </c>
      <c r="D706" s="117" t="s">
        <v>17</v>
      </c>
      <c r="E706" s="117" t="n">
        <v>0</v>
      </c>
      <c r="F706" s="118" t="n">
        <v>12</v>
      </c>
      <c r="G706" s="118" t="n">
        <v>1</v>
      </c>
      <c r="H706" s="118" t="n">
        <v>1692</v>
      </c>
      <c r="I706" s="125" t="s">
        <v>1334</v>
      </c>
      <c r="J706" s="120" t="n">
        <v>8</v>
      </c>
      <c r="K706" s="121" t="n">
        <v>4</v>
      </c>
      <c r="L706" s="126" t="s">
        <v>2155</v>
      </c>
      <c r="M706" s="148" t="s">
        <v>2156</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50" t="s">
        <v>2157</v>
      </c>
      <c r="B707" s="151" t="s">
        <v>2158</v>
      </c>
      <c r="C707" s="116" t="s">
        <v>2159</v>
      </c>
      <c r="D707" s="117"/>
      <c r="E707" s="117" t="n">
        <v>0</v>
      </c>
      <c r="F707" s="118" t="s">
        <v>48</v>
      </c>
      <c r="G707" s="118" t="s">
        <v>48</v>
      </c>
      <c r="H707" s="118" t="n">
        <v>19869</v>
      </c>
      <c r="I707" s="125" t="s">
        <v>1334</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50" t="s">
        <v>2160</v>
      </c>
      <c r="B708" s="151" t="s">
        <v>2161</v>
      </c>
      <c r="C708" s="116" t="s">
        <v>2162</v>
      </c>
      <c r="D708" s="117"/>
      <c r="E708" s="117" t="n">
        <v>0</v>
      </c>
      <c r="F708" s="118" t="s">
        <v>48</v>
      </c>
      <c r="G708" s="118" t="s">
        <v>48</v>
      </c>
      <c r="H708" s="118" t="n">
        <v>19870</v>
      </c>
      <c r="I708" s="125" t="s">
        <v>1334</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2163</v>
      </c>
      <c r="B709" s="115" t="s">
        <v>2164</v>
      </c>
      <c r="C709" s="147" t="s">
        <v>1469</v>
      </c>
      <c r="D709" s="117" t="s">
        <v>17</v>
      </c>
      <c r="E709" s="117" t="n">
        <v>0</v>
      </c>
      <c r="F709" s="118" t="n">
        <v>11</v>
      </c>
      <c r="G709" s="118" t="n">
        <v>1</v>
      </c>
      <c r="H709" s="141" t="n">
        <v>1763</v>
      </c>
      <c r="I709" s="125" t="s">
        <v>1334</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2165</v>
      </c>
      <c r="B710" s="115" t="s">
        <v>2166</v>
      </c>
      <c r="C710" s="147" t="s">
        <v>123</v>
      </c>
      <c r="D710" s="117" t="s">
        <v>17</v>
      </c>
      <c r="E710" s="117" t="n">
        <v>0</v>
      </c>
      <c r="F710" s="141" t="n">
        <v>12</v>
      </c>
      <c r="G710" s="141" t="n">
        <v>2</v>
      </c>
      <c r="H710" s="141" t="n">
        <v>1986</v>
      </c>
      <c r="I710" s="125" t="s">
        <v>1334</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50" t="s">
        <v>2167</v>
      </c>
      <c r="B711" s="151" t="s">
        <v>2168</v>
      </c>
      <c r="C711" s="147" t="s">
        <v>123</v>
      </c>
      <c r="D711" s="117"/>
      <c r="E711" s="117" t="n">
        <v>0</v>
      </c>
      <c r="F711" s="141" t="s">
        <v>48</v>
      </c>
      <c r="G711" s="141" t="s">
        <v>48</v>
      </c>
      <c r="H711" s="141" t="n">
        <v>19900</v>
      </c>
      <c r="I711" s="125" t="s">
        <v>1334</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2169</v>
      </c>
      <c r="B712" s="115" t="s">
        <v>2170</v>
      </c>
      <c r="C712" s="116" t="s">
        <v>123</v>
      </c>
      <c r="D712" s="117" t="s">
        <v>17</v>
      </c>
      <c r="E712" s="117" t="n">
        <v>0</v>
      </c>
      <c r="F712" s="118" t="n">
        <v>10</v>
      </c>
      <c r="G712" s="118" t="n">
        <v>1</v>
      </c>
      <c r="H712" s="118" t="n">
        <v>1577</v>
      </c>
      <c r="I712" s="125" t="s">
        <v>1334</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50" t="s">
        <v>2171</v>
      </c>
      <c r="B713" s="151" t="s">
        <v>2172</v>
      </c>
      <c r="C713" s="147" t="s">
        <v>123</v>
      </c>
      <c r="D713" s="117"/>
      <c r="E713" s="117" t="n">
        <v>0</v>
      </c>
      <c r="F713" s="141" t="s">
        <v>48</v>
      </c>
      <c r="G713" s="141" t="s">
        <v>48</v>
      </c>
      <c r="H713" s="141" t="n">
        <v>1576</v>
      </c>
      <c r="I713" s="125" t="s">
        <v>1334</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2173</v>
      </c>
      <c r="B714" s="115" t="s">
        <v>2174</v>
      </c>
      <c r="C714" s="147" t="s">
        <v>2175</v>
      </c>
      <c r="D714" s="117" t="s">
        <v>17</v>
      </c>
      <c r="E714" s="117" t="n">
        <v>0</v>
      </c>
      <c r="F714" s="118" t="n">
        <v>9</v>
      </c>
      <c r="G714" s="118" t="n">
        <v>2</v>
      </c>
      <c r="H714" s="141" t="n">
        <v>1579</v>
      </c>
      <c r="I714" s="125" t="s">
        <v>1334</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2176</v>
      </c>
      <c r="B715" s="115" t="s">
        <v>2177</v>
      </c>
      <c r="C715" s="147" t="s">
        <v>2178</v>
      </c>
      <c r="D715" s="117" t="s">
        <v>17</v>
      </c>
      <c r="E715" s="117" t="n">
        <v>0</v>
      </c>
      <c r="F715" s="141" t="n">
        <v>16</v>
      </c>
      <c r="G715" s="141" t="n">
        <v>3</v>
      </c>
      <c r="H715" s="141" t="n">
        <v>1923</v>
      </c>
      <c r="I715" s="125" t="s">
        <v>1334</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2179</v>
      </c>
      <c r="B716" s="115" t="s">
        <v>2180</v>
      </c>
      <c r="C716" s="147" t="s">
        <v>123</v>
      </c>
      <c r="D716" s="117" t="s">
        <v>17</v>
      </c>
      <c r="E716" s="117" t="n">
        <v>0</v>
      </c>
      <c r="F716" s="141" t="n">
        <v>16</v>
      </c>
      <c r="G716" s="141" t="n">
        <v>3</v>
      </c>
      <c r="H716" s="141" t="n">
        <v>1902</v>
      </c>
      <c r="I716" s="125" t="s">
        <v>1334</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50" t="s">
        <v>2181</v>
      </c>
      <c r="B717" s="151" t="s">
        <v>2182</v>
      </c>
      <c r="C717" s="147" t="s">
        <v>123</v>
      </c>
      <c r="D717" s="117"/>
      <c r="E717" s="117" t="n">
        <v>0</v>
      </c>
      <c r="F717" s="118" t="s">
        <v>48</v>
      </c>
      <c r="G717" s="118" t="s">
        <v>48</v>
      </c>
      <c r="H717" s="141" t="n">
        <v>19971</v>
      </c>
      <c r="I717" s="119" t="s">
        <v>1334</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50" t="s">
        <v>2183</v>
      </c>
      <c r="B718" s="151" t="s">
        <v>2184</v>
      </c>
      <c r="C718" s="116" t="s">
        <v>2185</v>
      </c>
      <c r="D718" s="117"/>
      <c r="E718" s="117" t="n">
        <v>0</v>
      </c>
      <c r="F718" s="118" t="s">
        <v>48</v>
      </c>
      <c r="G718" s="118" t="s">
        <v>48</v>
      </c>
      <c r="H718" s="118" t="n">
        <v>1907</v>
      </c>
      <c r="I718" s="119" t="s">
        <v>1334</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50" t="s">
        <v>2186</v>
      </c>
      <c r="B719" s="151" t="s">
        <v>2187</v>
      </c>
      <c r="C719" s="147" t="s">
        <v>2188</v>
      </c>
      <c r="D719" s="117"/>
      <c r="E719" s="117" t="n">
        <v>0</v>
      </c>
      <c r="F719" s="118" t="s">
        <v>48</v>
      </c>
      <c r="G719" s="118" t="s">
        <v>48</v>
      </c>
      <c r="H719" s="141" t="n">
        <v>19977</v>
      </c>
      <c r="I719" s="119" t="s">
        <v>1334</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50" t="s">
        <v>2189</v>
      </c>
      <c r="B720" s="151" t="s">
        <v>2190</v>
      </c>
      <c r="C720" s="116" t="s">
        <v>2191</v>
      </c>
      <c r="D720" s="117"/>
      <c r="E720" s="117" t="n">
        <v>0</v>
      </c>
      <c r="F720" s="118" t="s">
        <v>48</v>
      </c>
      <c r="G720" s="118" t="s">
        <v>48</v>
      </c>
      <c r="H720" s="118" t="n">
        <v>19995</v>
      </c>
      <c r="I720" s="125" t="s">
        <v>1334</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2192</v>
      </c>
      <c r="B721" s="115" t="s">
        <v>2193</v>
      </c>
      <c r="C721" s="116" t="s">
        <v>2194</v>
      </c>
      <c r="D721" s="117" t="s">
        <v>17</v>
      </c>
      <c r="E721" s="117" t="n">
        <v>0</v>
      </c>
      <c r="F721" s="118" t="n">
        <v>9</v>
      </c>
      <c r="G721" s="118" t="n">
        <v>1</v>
      </c>
      <c r="H721" s="118" t="n">
        <v>1765</v>
      </c>
      <c r="I721" s="119" t="s">
        <v>1334</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50" t="s">
        <v>2195</v>
      </c>
      <c r="B722" s="151" t="s">
        <v>2196</v>
      </c>
      <c r="C722" s="147" t="s">
        <v>2197</v>
      </c>
      <c r="D722" s="117"/>
      <c r="E722" s="117" t="n">
        <v>0</v>
      </c>
      <c r="F722" s="141" t="s">
        <v>48</v>
      </c>
      <c r="G722" s="141" t="s">
        <v>48</v>
      </c>
      <c r="H722" s="141" t="n">
        <v>31583</v>
      </c>
      <c r="I722" s="125" t="s">
        <v>1334</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50" t="s">
        <v>2198</v>
      </c>
      <c r="B723" s="151" t="s">
        <v>2199</v>
      </c>
      <c r="C723" s="116" t="s">
        <v>2200</v>
      </c>
      <c r="D723" s="117"/>
      <c r="E723" s="117" t="n">
        <v>0</v>
      </c>
      <c r="F723" s="118" t="s">
        <v>48</v>
      </c>
      <c r="G723" s="118" t="s">
        <v>48</v>
      </c>
      <c r="H723" s="118" t="n">
        <v>20003</v>
      </c>
      <c r="I723" s="125" t="s">
        <v>1334</v>
      </c>
      <c r="J723" s="120" t="n">
        <v>8</v>
      </c>
      <c r="K723" s="121" t="n">
        <v>4</v>
      </c>
      <c r="L723" s="126" t="s">
        <v>2201</v>
      </c>
      <c r="M723" s="123" t="s">
        <v>2202</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50" t="s">
        <v>2203</v>
      </c>
      <c r="B724" s="151" t="s">
        <v>2204</v>
      </c>
      <c r="C724" s="147" t="s">
        <v>2001</v>
      </c>
      <c r="D724" s="117"/>
      <c r="E724" s="117" t="n">
        <v>0</v>
      </c>
      <c r="F724" s="118" t="s">
        <v>48</v>
      </c>
      <c r="G724" s="118" t="s">
        <v>48</v>
      </c>
      <c r="H724" s="141" t="n">
        <v>1873</v>
      </c>
      <c r="I724" s="125" t="s">
        <v>1334</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50" t="s">
        <v>2205</v>
      </c>
      <c r="B725" s="151" t="s">
        <v>2206</v>
      </c>
      <c r="C725" s="147" t="s">
        <v>475</v>
      </c>
      <c r="D725" s="117"/>
      <c r="E725" s="117" t="n">
        <v>0</v>
      </c>
      <c r="F725" s="118" t="s">
        <v>48</v>
      </c>
      <c r="G725" s="118" t="s">
        <v>48</v>
      </c>
      <c r="H725" s="141" t="n">
        <v>20010</v>
      </c>
      <c r="I725" s="125" t="s">
        <v>1334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50" t="s">
        <v>2207</v>
      </c>
      <c r="B726" s="151" t="s">
        <v>2208</v>
      </c>
      <c r="C726" s="147" t="s">
        <v>123</v>
      </c>
      <c r="D726" s="117"/>
      <c r="E726" s="117" t="n">
        <v>0</v>
      </c>
      <c r="F726" s="118" t="s">
        <v>48</v>
      </c>
      <c r="G726" s="118" t="s">
        <v>48</v>
      </c>
      <c r="H726" s="141" t="n">
        <v>19677</v>
      </c>
      <c r="I726" s="125" t="s">
        <v>1334</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2209</v>
      </c>
      <c r="B727" s="115" t="s">
        <v>2210</v>
      </c>
      <c r="C727" s="147" t="s">
        <v>1944</v>
      </c>
      <c r="D727" s="117" t="s">
        <v>17</v>
      </c>
      <c r="E727" s="117" t="n">
        <v>0</v>
      </c>
      <c r="F727" s="118" t="n">
        <v>8</v>
      </c>
      <c r="G727" s="118" t="n">
        <v>2</v>
      </c>
      <c r="H727" s="141" t="n">
        <v>31026</v>
      </c>
      <c r="I727" s="125" t="s">
        <v>1334</v>
      </c>
      <c r="J727" s="120" t="n">
        <v>8</v>
      </c>
      <c r="K727" s="121" t="n">
        <v>4</v>
      </c>
      <c r="L727" s="126" t="s">
        <v>2211</v>
      </c>
      <c r="M727" s="148" t="s">
        <v>2212</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50" t="s">
        <v>2213</v>
      </c>
      <c r="B728" s="151" t="s">
        <v>2214</v>
      </c>
      <c r="C728" s="147" t="s">
        <v>2215</v>
      </c>
      <c r="D728" s="117"/>
      <c r="E728" s="117" t="n">
        <v>0</v>
      </c>
      <c r="F728" s="118" t="s">
        <v>48</v>
      </c>
      <c r="G728" s="118" t="s">
        <v>48</v>
      </c>
      <c r="H728" s="141" t="n">
        <v>19680</v>
      </c>
      <c r="I728" s="125" t="s">
        <v>1334</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50" t="s">
        <v>2216</v>
      </c>
      <c r="B729" s="151" t="s">
        <v>2217</v>
      </c>
      <c r="C729" s="147" t="s">
        <v>2218</v>
      </c>
      <c r="D729" s="117"/>
      <c r="E729" s="117" t="n">
        <v>0</v>
      </c>
      <c r="F729" s="118" t="s">
        <v>48</v>
      </c>
      <c r="G729" s="118" t="s">
        <v>48</v>
      </c>
      <c r="H729" s="141" t="n">
        <v>19681</v>
      </c>
      <c r="I729" s="119" t="s">
        <v>1334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50" t="s">
        <v>2219</v>
      </c>
      <c r="B730" s="151" t="s">
        <v>2220</v>
      </c>
      <c r="C730" s="147" t="s">
        <v>1944</v>
      </c>
      <c r="D730" s="117"/>
      <c r="E730" s="117" t="n">
        <v>0</v>
      </c>
      <c r="F730" s="118" t="s">
        <v>48</v>
      </c>
      <c r="G730" s="118" t="s">
        <v>48</v>
      </c>
      <c r="H730" s="141" t="n">
        <v>19682</v>
      </c>
      <c r="I730" s="119" t="s">
        <v>1334</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50" t="s">
        <v>2221</v>
      </c>
      <c r="B731" s="151" t="s">
        <v>2222</v>
      </c>
      <c r="C731" s="147" t="s">
        <v>2223</v>
      </c>
      <c r="D731" s="117"/>
      <c r="E731" s="117" t="n">
        <v>0</v>
      </c>
      <c r="F731" s="118" t="s">
        <v>48</v>
      </c>
      <c r="G731" s="118" t="s">
        <v>48</v>
      </c>
      <c r="H731" s="141" t="n">
        <v>29933</v>
      </c>
      <c r="I731" s="119" t="s">
        <v>1334</v>
      </c>
      <c r="J731" s="120" t="n">
        <v>8</v>
      </c>
      <c r="K731" s="121" t="n">
        <v>4</v>
      </c>
      <c r="L731" s="122" t="s">
        <v>2224</v>
      </c>
      <c r="M731" s="123" t="s">
        <v>2225</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50" t="s">
        <v>2226</v>
      </c>
      <c r="B732" s="151" t="s">
        <v>2227</v>
      </c>
      <c r="C732" s="116" t="s">
        <v>1944</v>
      </c>
      <c r="D732" s="117"/>
      <c r="E732" s="117" t="n">
        <v>0</v>
      </c>
      <c r="F732" s="118" t="s">
        <v>48</v>
      </c>
      <c r="G732" s="118" t="s">
        <v>48</v>
      </c>
      <c r="H732" s="118" t="n">
        <v>31560</v>
      </c>
      <c r="I732" s="119" t="s">
        <v>1334</v>
      </c>
      <c r="J732" s="120" t="n">
        <v>8</v>
      </c>
      <c r="K732" s="121" t="n">
        <v>4</v>
      </c>
      <c r="L732" s="122" t="s">
        <v>2228</v>
      </c>
      <c r="M732" s="123" t="s">
        <v>2229</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50" t="s">
        <v>2230</v>
      </c>
      <c r="B733" s="151" t="s">
        <v>2231</v>
      </c>
      <c r="C733" s="147" t="s">
        <v>2232</v>
      </c>
      <c r="D733" s="117"/>
      <c r="E733" s="117" t="n">
        <v>0</v>
      </c>
      <c r="F733" s="118" t="s">
        <v>48</v>
      </c>
      <c r="G733" s="118" t="s">
        <v>48</v>
      </c>
      <c r="H733" s="141" t="n">
        <v>19683</v>
      </c>
      <c r="I733" s="119" t="s">
        <v>1334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50" t="s">
        <v>2233</v>
      </c>
      <c r="B734" s="151" t="s">
        <v>2234</v>
      </c>
      <c r="C734" s="116" t="s">
        <v>123</v>
      </c>
      <c r="D734" s="117"/>
      <c r="E734" s="117" t="n">
        <v>0</v>
      </c>
      <c r="F734" s="118" t="s">
        <v>48</v>
      </c>
      <c r="G734" s="118" t="s">
        <v>48</v>
      </c>
      <c r="H734" s="118" t="n">
        <v>1515</v>
      </c>
      <c r="I734" s="125" t="s">
        <v>1334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2235</v>
      </c>
      <c r="B735" s="115" t="s">
        <v>2236</v>
      </c>
      <c r="C735" s="147" t="s">
        <v>123</v>
      </c>
      <c r="D735" s="117" t="s">
        <v>17</v>
      </c>
      <c r="E735" s="117" t="n">
        <v>0</v>
      </c>
      <c r="F735" s="118" t="n">
        <v>10</v>
      </c>
      <c r="G735" s="118" t="n">
        <v>2</v>
      </c>
      <c r="H735" s="141" t="n">
        <v>1525</v>
      </c>
      <c r="I735" s="125" t="s">
        <v>1334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50" t="s">
        <v>2237</v>
      </c>
      <c r="B736" s="151" t="s">
        <v>2238</v>
      </c>
      <c r="C736" s="116" t="s">
        <v>1304</v>
      </c>
      <c r="D736" s="117"/>
      <c r="E736" s="117" t="n">
        <v>0</v>
      </c>
      <c r="F736" s="118" t="s">
        <v>48</v>
      </c>
      <c r="G736" s="118" t="s">
        <v>48</v>
      </c>
      <c r="H736" s="118" t="n">
        <v>19686</v>
      </c>
      <c r="I736" s="125" t="s">
        <v>1334</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2239</v>
      </c>
      <c r="B737" s="115" t="s">
        <v>2240</v>
      </c>
      <c r="C737" s="116" t="s">
        <v>123</v>
      </c>
      <c r="D737" s="117" t="s">
        <v>17</v>
      </c>
      <c r="E737" s="117" t="n">
        <v>0</v>
      </c>
      <c r="F737" s="118" t="n">
        <v>10</v>
      </c>
      <c r="G737" s="118" t="n">
        <v>1</v>
      </c>
      <c r="H737" s="118" t="n">
        <v>1671</v>
      </c>
      <c r="I737" s="125" t="s">
        <v>1334</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2241</v>
      </c>
      <c r="B738" s="115" t="s">
        <v>2242</v>
      </c>
      <c r="C738" s="147" t="s">
        <v>123</v>
      </c>
      <c r="D738" s="117" t="s">
        <v>17</v>
      </c>
      <c r="E738" s="117" t="n">
        <v>0</v>
      </c>
      <c r="F738" s="118" t="n">
        <v>6</v>
      </c>
      <c r="G738" s="118" t="n">
        <v>2</v>
      </c>
      <c r="H738" s="141" t="n">
        <v>1675</v>
      </c>
      <c r="I738" s="125" t="s">
        <v>1334</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50" t="s">
        <v>2243</v>
      </c>
      <c r="B739" s="151" t="s">
        <v>2244</v>
      </c>
      <c r="C739" s="147" t="s">
        <v>2245</v>
      </c>
      <c r="D739" s="117"/>
      <c r="E739" s="117" t="n">
        <v>0</v>
      </c>
      <c r="F739" s="141" t="s">
        <v>48</v>
      </c>
      <c r="G739" s="141" t="s">
        <v>48</v>
      </c>
      <c r="H739" s="141" t="n">
        <v>19723</v>
      </c>
      <c r="I739" s="125" t="s">
        <v>1334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2246</v>
      </c>
      <c r="B740" s="115" t="s">
        <v>2247</v>
      </c>
      <c r="C740" s="116" t="s">
        <v>123</v>
      </c>
      <c r="D740" s="117" t="s">
        <v>17</v>
      </c>
      <c r="E740" s="117" t="n">
        <v>0</v>
      </c>
      <c r="F740" s="118" t="n">
        <v>8</v>
      </c>
      <c r="G740" s="118" t="n">
        <v>1</v>
      </c>
      <c r="H740" s="118" t="n">
        <v>1676</v>
      </c>
      <c r="I740" s="125" t="s">
        <v>1334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50" t="s">
        <v>2248</v>
      </c>
      <c r="B741" s="151" t="s">
        <v>2249</v>
      </c>
      <c r="C741" s="116" t="s">
        <v>2250</v>
      </c>
      <c r="D741" s="117"/>
      <c r="E741" s="117" t="n">
        <v>0</v>
      </c>
      <c r="F741" s="118" t="s">
        <v>48</v>
      </c>
      <c r="G741" s="118" t="s">
        <v>48</v>
      </c>
      <c r="H741" s="118" t="n">
        <v>1677</v>
      </c>
      <c r="I741" s="119" t="s">
        <v>1334</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50" t="s">
        <v>2251</v>
      </c>
      <c r="B742" s="151" t="s">
        <v>2252</v>
      </c>
      <c r="C742" s="147" t="s">
        <v>2253</v>
      </c>
      <c r="D742" s="117"/>
      <c r="E742" s="117" t="n">
        <v>0</v>
      </c>
      <c r="F742" s="118" t="s">
        <v>48</v>
      </c>
      <c r="G742" s="118" t="s">
        <v>48</v>
      </c>
      <c r="H742" s="141" t="n">
        <v>1678</v>
      </c>
      <c r="I742" s="125" t="s">
        <v>1334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50" t="s">
        <v>2254</v>
      </c>
      <c r="B743" s="151" t="s">
        <v>2255</v>
      </c>
      <c r="C743" s="147" t="s">
        <v>2256</v>
      </c>
      <c r="D743" s="117"/>
      <c r="E743" s="117" t="n">
        <v>0</v>
      </c>
      <c r="F743" s="118" t="s">
        <v>48</v>
      </c>
      <c r="G743" s="118" t="s">
        <v>48</v>
      </c>
      <c r="H743" s="141" t="n">
        <v>19724</v>
      </c>
      <c r="I743" s="125" t="s">
        <v>1334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50" t="s">
        <v>2257</v>
      </c>
      <c r="B744" s="151" t="s">
        <v>2258</v>
      </c>
      <c r="C744" s="116" t="s">
        <v>123</v>
      </c>
      <c r="D744" s="117"/>
      <c r="E744" s="117" t="n">
        <v>0</v>
      </c>
      <c r="F744" s="118" t="s">
        <v>48</v>
      </c>
      <c r="G744" s="118" t="s">
        <v>48</v>
      </c>
      <c r="H744" s="118" t="n">
        <v>1674</v>
      </c>
      <c r="I744" s="125" t="s">
        <v>1334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2259</v>
      </c>
      <c r="B745" s="115" t="s">
        <v>2260</v>
      </c>
      <c r="C745" s="116" t="s">
        <v>123</v>
      </c>
      <c r="D745" s="117" t="s">
        <v>17</v>
      </c>
      <c r="E745" s="117" t="n">
        <v>0</v>
      </c>
      <c r="F745" s="118" t="n">
        <v>11</v>
      </c>
      <c r="G745" s="118" t="n">
        <v>2</v>
      </c>
      <c r="H745" s="118" t="n">
        <v>1955</v>
      </c>
      <c r="I745" s="125" t="s">
        <v>1334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2261</v>
      </c>
      <c r="B746" s="115" t="s">
        <v>2262</v>
      </c>
      <c r="C746" s="116" t="s">
        <v>123</v>
      </c>
      <c r="D746" s="117" t="s">
        <v>17</v>
      </c>
      <c r="E746" s="117" t="n">
        <v>0</v>
      </c>
      <c r="F746" s="118" t="n">
        <v>10</v>
      </c>
      <c r="G746" s="118" t="n">
        <v>1</v>
      </c>
      <c r="H746" s="118" t="n">
        <v>1957</v>
      </c>
      <c r="I746" s="125" t="s">
        <v>1334</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2263</v>
      </c>
      <c r="B747" s="115" t="s">
        <v>2264</v>
      </c>
      <c r="C747" s="116" t="s">
        <v>2265</v>
      </c>
      <c r="D747" s="117" t="s">
        <v>17</v>
      </c>
      <c r="E747" s="117" t="n">
        <v>0</v>
      </c>
      <c r="F747" s="118" t="n">
        <v>11</v>
      </c>
      <c r="G747" s="118" t="n">
        <v>2</v>
      </c>
      <c r="H747" s="118" t="n">
        <v>1958</v>
      </c>
      <c r="I747" s="125" t="s">
        <v>1334</v>
      </c>
      <c r="J747" s="120" t="n">
        <v>8</v>
      </c>
      <c r="K747" s="121" t="n">
        <v>4</v>
      </c>
      <c r="L747" s="126" t="s">
        <v>2266</v>
      </c>
      <c r="M747" s="123" t="s">
        <v>2267</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50" t="s">
        <v>2268</v>
      </c>
      <c r="B748" s="151" t="s">
        <v>2269</v>
      </c>
      <c r="C748" s="116" t="s">
        <v>123</v>
      </c>
      <c r="D748" s="117"/>
      <c r="E748" s="117" t="n">
        <v>0</v>
      </c>
      <c r="F748" s="118" t="s">
        <v>48</v>
      </c>
      <c r="G748" s="118" t="s">
        <v>48</v>
      </c>
      <c r="H748" s="118" t="n">
        <v>19746</v>
      </c>
      <c r="I748" s="125" t="s">
        <v>1334</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50" t="s">
        <v>2270</v>
      </c>
      <c r="B749" s="151" t="s">
        <v>2271</v>
      </c>
      <c r="C749" s="116" t="s">
        <v>2272</v>
      </c>
      <c r="D749" s="117"/>
      <c r="E749" s="117" t="n">
        <v>0</v>
      </c>
      <c r="F749" s="118" t="s">
        <v>48</v>
      </c>
      <c r="G749" s="118" t="s">
        <v>48</v>
      </c>
      <c r="H749" s="118" t="n">
        <v>19747</v>
      </c>
      <c r="I749" s="125" t="s">
        <v>1334</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50" t="s">
        <v>2273</v>
      </c>
      <c r="B750" s="151" t="s">
        <v>2274</v>
      </c>
      <c r="C750" s="147" t="s">
        <v>2275</v>
      </c>
      <c r="D750" s="117"/>
      <c r="E750" s="117" t="n">
        <v>0</v>
      </c>
      <c r="F750" s="141" t="s">
        <v>48</v>
      </c>
      <c r="G750" s="141" t="s">
        <v>48</v>
      </c>
      <c r="H750" s="141" t="n">
        <v>19522</v>
      </c>
      <c r="I750" s="125" t="s">
        <v>1354</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2276</v>
      </c>
      <c r="B751" s="115" t="s">
        <v>2277</v>
      </c>
      <c r="C751" s="147" t="s">
        <v>2278</v>
      </c>
      <c r="D751" s="117" t="s">
        <v>17</v>
      </c>
      <c r="E751" s="117" t="n">
        <v>0</v>
      </c>
      <c r="F751" s="118" t="n">
        <v>11</v>
      </c>
      <c r="G751" s="118" t="n">
        <v>2</v>
      </c>
      <c r="H751" s="141" t="n">
        <v>1555</v>
      </c>
      <c r="I751" s="119" t="s">
        <v>1354</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50" t="s">
        <v>2279</v>
      </c>
      <c r="B752" s="151" t="s">
        <v>2280</v>
      </c>
      <c r="C752" s="147" t="s">
        <v>2281</v>
      </c>
      <c r="D752" s="117"/>
      <c r="E752" s="117" t="n">
        <v>0</v>
      </c>
      <c r="F752" s="118" t="s">
        <v>48</v>
      </c>
      <c r="G752" s="118" t="s">
        <v>48</v>
      </c>
      <c r="H752" s="141" t="n">
        <v>19599</v>
      </c>
      <c r="I752" s="125" t="s">
        <v>1354</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50" t="s">
        <v>2282</v>
      </c>
      <c r="B753" s="151" t="s">
        <v>2283</v>
      </c>
      <c r="C753" s="147" t="s">
        <v>2284</v>
      </c>
      <c r="D753" s="117"/>
      <c r="E753" s="117" t="n">
        <v>0</v>
      </c>
      <c r="F753" s="118" t="s">
        <v>48</v>
      </c>
      <c r="G753" s="118" t="s">
        <v>48</v>
      </c>
      <c r="H753" s="141" t="n">
        <v>19603</v>
      </c>
      <c r="I753" s="125" t="s">
        <v>1354</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50" t="s">
        <v>2285</v>
      </c>
      <c r="B754" s="151" t="s">
        <v>2286</v>
      </c>
      <c r="C754" s="147" t="s">
        <v>2287</v>
      </c>
      <c r="D754" s="117"/>
      <c r="E754" s="117" t="n">
        <v>0</v>
      </c>
      <c r="F754" s="118" t="s">
        <v>48</v>
      </c>
      <c r="G754" s="118" t="s">
        <v>48</v>
      </c>
      <c r="H754" s="141" t="n">
        <v>19604</v>
      </c>
      <c r="I754" s="119" t="s">
        <v>1354</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50" t="s">
        <v>2288</v>
      </c>
      <c r="B755" s="151" t="s">
        <v>2289</v>
      </c>
      <c r="C755" s="147" t="s">
        <v>2290</v>
      </c>
      <c r="D755" s="117"/>
      <c r="E755" s="117" t="n">
        <v>0</v>
      </c>
      <c r="F755" s="118" t="s">
        <v>48</v>
      </c>
      <c r="G755" s="118" t="s">
        <v>48</v>
      </c>
      <c r="H755" s="141" t="n">
        <v>1895</v>
      </c>
      <c r="I755" s="125" t="s">
        <v>1354</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50" t="s">
        <v>2291</v>
      </c>
      <c r="B756" s="151" t="s">
        <v>2292</v>
      </c>
      <c r="C756" s="116" t="s">
        <v>2293</v>
      </c>
      <c r="D756" s="117"/>
      <c r="E756" s="117" t="n">
        <v>0</v>
      </c>
      <c r="F756" s="118" t="s">
        <v>48</v>
      </c>
      <c r="G756" s="118" t="s">
        <v>48</v>
      </c>
      <c r="H756" s="118" t="n">
        <v>30060</v>
      </c>
      <c r="I756" s="125" t="s">
        <v>1354</v>
      </c>
      <c r="J756" s="120" t="n">
        <v>8</v>
      </c>
      <c r="K756" s="121" t="n">
        <v>2</v>
      </c>
      <c r="L756" s="126" t="s">
        <v>2294</v>
      </c>
      <c r="M756" s="123" t="s">
        <v>2295</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50" t="s">
        <v>2296</v>
      </c>
      <c r="B757" s="151" t="s">
        <v>2297</v>
      </c>
      <c r="C757" s="147" t="s">
        <v>2293</v>
      </c>
      <c r="D757" s="117"/>
      <c r="E757" s="117" t="n">
        <v>0</v>
      </c>
      <c r="F757" s="118" t="s">
        <v>48</v>
      </c>
      <c r="G757" s="118" t="s">
        <v>48</v>
      </c>
      <c r="H757" s="141" t="n">
        <v>30061</v>
      </c>
      <c r="I757" s="125" t="s">
        <v>1354</v>
      </c>
      <c r="J757" s="120" t="n">
        <v>8</v>
      </c>
      <c r="K757" s="121" t="n">
        <v>2</v>
      </c>
      <c r="L757" s="126" t="s">
        <v>2298</v>
      </c>
      <c r="M757" s="123" t="s">
        <v>2299</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50" t="s">
        <v>2300</v>
      </c>
      <c r="B758" s="151" t="s">
        <v>2301</v>
      </c>
      <c r="C758" s="116" t="s">
        <v>2302</v>
      </c>
      <c r="D758" s="117"/>
      <c r="E758" s="117" t="n">
        <v>0</v>
      </c>
      <c r="F758" s="118" t="s">
        <v>48</v>
      </c>
      <c r="G758" s="118" t="s">
        <v>48</v>
      </c>
      <c r="H758" s="118" t="n">
        <v>20007</v>
      </c>
      <c r="I758" s="125" t="s">
        <v>1354</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50" t="s">
        <v>2303</v>
      </c>
      <c r="B759" s="151" t="s">
        <v>2304</v>
      </c>
      <c r="C759" s="147" t="s">
        <v>2305</v>
      </c>
      <c r="D759" s="117"/>
      <c r="E759" s="117" t="n">
        <v>0</v>
      </c>
      <c r="F759" s="118" t="s">
        <v>48</v>
      </c>
      <c r="G759" s="118" t="s">
        <v>48</v>
      </c>
      <c r="H759" s="141" t="n">
        <v>20008</v>
      </c>
      <c r="I759" s="125" t="s">
        <v>1354</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2306</v>
      </c>
      <c r="C760" s="182"/>
      <c r="D760" s="131" t="s">
        <v>17</v>
      </c>
      <c r="E760" s="131" t="n">
        <v>1</v>
      </c>
      <c r="F760" s="183"/>
      <c r="G760" s="183"/>
      <c r="H760" s="183"/>
      <c r="I760" s="184" t="s">
        <v>1325</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2307</v>
      </c>
      <c r="B761" s="115" t="s">
        <v>2308</v>
      </c>
      <c r="C761" s="147" t="s">
        <v>2309</v>
      </c>
      <c r="D761" s="117" t="s">
        <v>17</v>
      </c>
      <c r="E761" s="117" t="n">
        <v>0</v>
      </c>
      <c r="F761" s="118" t="n">
        <v>8</v>
      </c>
      <c r="G761" s="118" t="n">
        <v>2</v>
      </c>
      <c r="H761" s="141" t="n">
        <v>31021</v>
      </c>
      <c r="I761" s="125" t="s">
        <v>1334</v>
      </c>
      <c r="J761" s="120" t="n">
        <v>9</v>
      </c>
      <c r="K761" s="121" t="n">
        <v>4</v>
      </c>
      <c r="L761" s="126" t="s">
        <v>2310</v>
      </c>
      <c r="M761" s="148" t="s">
        <v>2311</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50" t="s">
        <v>2312</v>
      </c>
      <c r="B762" s="151" t="s">
        <v>2313</v>
      </c>
      <c r="C762" s="116" t="s">
        <v>123</v>
      </c>
      <c r="D762" s="117"/>
      <c r="E762" s="117" t="n">
        <v>0</v>
      </c>
      <c r="F762" s="118" t="s">
        <v>48</v>
      </c>
      <c r="G762" s="118" t="s">
        <v>48</v>
      </c>
      <c r="H762" s="118" t="n">
        <v>1723</v>
      </c>
      <c r="I762" s="119" t="s">
        <v>1351</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50" t="s">
        <v>2314</v>
      </c>
      <c r="B763" s="151" t="s">
        <v>2315</v>
      </c>
      <c r="C763" s="116" t="s">
        <v>123</v>
      </c>
      <c r="D763" s="117"/>
      <c r="E763" s="117" t="n">
        <v>0</v>
      </c>
      <c r="F763" s="118" t="s">
        <v>48</v>
      </c>
      <c r="G763" s="118" t="s">
        <v>48</v>
      </c>
      <c r="H763" s="118" t="n">
        <v>19749</v>
      </c>
      <c r="I763" s="119" t="s">
        <v>1351</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50" t="s">
        <v>2316</v>
      </c>
      <c r="B764" s="151" t="s">
        <v>2317</v>
      </c>
      <c r="C764" s="147" t="s">
        <v>66</v>
      </c>
      <c r="D764" s="117"/>
      <c r="E764" s="117" t="n">
        <v>0</v>
      </c>
      <c r="F764" s="118" t="s">
        <v>48</v>
      </c>
      <c r="G764" s="118" t="s">
        <v>48</v>
      </c>
      <c r="H764" s="141" t="n">
        <v>19750</v>
      </c>
      <c r="I764" s="125" t="s">
        <v>1351</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50" t="s">
        <v>2318</v>
      </c>
      <c r="B765" s="151" t="s">
        <v>2319</v>
      </c>
      <c r="C765" s="116" t="s">
        <v>2320</v>
      </c>
      <c r="D765" s="117"/>
      <c r="E765" s="117" t="n">
        <v>0</v>
      </c>
      <c r="F765" s="118" t="s">
        <v>48</v>
      </c>
      <c r="G765" s="118" t="s">
        <v>48</v>
      </c>
      <c r="H765" s="118" t="n">
        <v>19754</v>
      </c>
      <c r="I765" s="125" t="s">
        <v>1351</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50" t="s">
        <v>2321</v>
      </c>
      <c r="B766" s="151" t="s">
        <v>2322</v>
      </c>
      <c r="C766" s="147" t="s">
        <v>123</v>
      </c>
      <c r="D766" s="117"/>
      <c r="E766" s="117" t="n">
        <v>0</v>
      </c>
      <c r="F766" s="118" t="s">
        <v>48</v>
      </c>
      <c r="G766" s="118" t="s">
        <v>48</v>
      </c>
      <c r="H766" s="141" t="n">
        <v>1547</v>
      </c>
      <c r="I766" s="125" t="s">
        <v>1351</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50" t="s">
        <v>2323</v>
      </c>
      <c r="B767" s="151" t="s">
        <v>2324</v>
      </c>
      <c r="C767" s="147" t="s">
        <v>123</v>
      </c>
      <c r="D767" s="117"/>
      <c r="E767" s="117" t="n">
        <v>0</v>
      </c>
      <c r="F767" s="118" t="s">
        <v>48</v>
      </c>
      <c r="G767" s="118" t="s">
        <v>48</v>
      </c>
      <c r="H767" s="141" t="n">
        <v>19755</v>
      </c>
      <c r="I767" s="125" t="s">
        <v>1351</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50" t="s">
        <v>2325</v>
      </c>
      <c r="B768" s="151" t="s">
        <v>2326</v>
      </c>
      <c r="C768" s="147" t="s">
        <v>123</v>
      </c>
      <c r="D768" s="117"/>
      <c r="E768" s="117" t="n">
        <v>0</v>
      </c>
      <c r="F768" s="118" t="s">
        <v>48</v>
      </c>
      <c r="G768" s="118" t="s">
        <v>48</v>
      </c>
      <c r="H768" s="141" t="n">
        <v>19514</v>
      </c>
      <c r="I768" s="125" t="s">
        <v>1351</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50" t="s">
        <v>2327</v>
      </c>
      <c r="B769" s="151" t="s">
        <v>2328</v>
      </c>
      <c r="C769" s="116" t="s">
        <v>123</v>
      </c>
      <c r="D769" s="117"/>
      <c r="E769" s="117" t="n">
        <v>0</v>
      </c>
      <c r="F769" s="118" t="s">
        <v>48</v>
      </c>
      <c r="G769" s="118" t="s">
        <v>48</v>
      </c>
      <c r="H769" s="118" t="n">
        <v>1971</v>
      </c>
      <c r="I769" s="125" t="s">
        <v>1351</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50" t="s">
        <v>2329</v>
      </c>
      <c r="B770" s="151" t="s">
        <v>2330</v>
      </c>
      <c r="C770" s="116" t="s">
        <v>2331</v>
      </c>
      <c r="D770" s="117"/>
      <c r="E770" s="117" t="n">
        <v>0</v>
      </c>
      <c r="F770" s="118" t="s">
        <v>48</v>
      </c>
      <c r="G770" s="118" t="s">
        <v>48</v>
      </c>
      <c r="H770" s="118" t="n">
        <v>19516</v>
      </c>
      <c r="I770" s="125" t="s">
        <v>1351</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50" t="s">
        <v>2332</v>
      </c>
      <c r="B771" s="151" t="s">
        <v>2333</v>
      </c>
      <c r="C771" s="147" t="s">
        <v>123</v>
      </c>
      <c r="D771" s="117"/>
      <c r="E771" s="117" t="n">
        <v>0</v>
      </c>
      <c r="F771" s="118" t="s">
        <v>48</v>
      </c>
      <c r="G771" s="118" t="s">
        <v>48</v>
      </c>
      <c r="H771" s="141" t="n">
        <v>19517</v>
      </c>
      <c r="I771" s="125" t="s">
        <v>1351</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50" t="s">
        <v>2334</v>
      </c>
      <c r="B772" s="151" t="s">
        <v>2335</v>
      </c>
      <c r="C772" s="147" t="s">
        <v>123</v>
      </c>
      <c r="D772" s="117"/>
      <c r="E772" s="117" t="n">
        <v>0</v>
      </c>
      <c r="F772" s="118" t="s">
        <v>48</v>
      </c>
      <c r="G772" s="118" t="s">
        <v>48</v>
      </c>
      <c r="H772" s="141" t="n">
        <v>1551</v>
      </c>
      <c r="I772" s="125" t="s">
        <v>1351</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50" t="s">
        <v>2336</v>
      </c>
      <c r="B773" s="151" t="s">
        <v>2337</v>
      </c>
      <c r="C773" s="147" t="s">
        <v>2338</v>
      </c>
      <c r="D773" s="117"/>
      <c r="E773" s="117" t="n">
        <v>0</v>
      </c>
      <c r="F773" s="118" t="s">
        <v>48</v>
      </c>
      <c r="G773" s="118" t="s">
        <v>48</v>
      </c>
      <c r="H773" s="141" t="n">
        <v>19526</v>
      </c>
      <c r="I773" s="125" t="s">
        <v>1351</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50" t="s">
        <v>2339</v>
      </c>
      <c r="B774" s="151" t="s">
        <v>2340</v>
      </c>
      <c r="C774" s="147" t="s">
        <v>123</v>
      </c>
      <c r="D774" s="117"/>
      <c r="E774" s="117" t="n">
        <v>0</v>
      </c>
      <c r="F774" s="118" t="s">
        <v>48</v>
      </c>
      <c r="G774" s="118" t="s">
        <v>48</v>
      </c>
      <c r="H774" s="141" t="n">
        <v>1725</v>
      </c>
      <c r="I774" s="125" t="s">
        <v>1351</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50" t="s">
        <v>2341</v>
      </c>
      <c r="B775" s="151" t="s">
        <v>2342</v>
      </c>
      <c r="C775" s="116" t="s">
        <v>2343</v>
      </c>
      <c r="D775" s="117"/>
      <c r="E775" s="117" t="n">
        <v>0</v>
      </c>
      <c r="F775" s="118" t="s">
        <v>48</v>
      </c>
      <c r="G775" s="118" t="s">
        <v>48</v>
      </c>
      <c r="H775" s="118" t="n">
        <v>1726</v>
      </c>
      <c r="I775" s="125" t="s">
        <v>1351</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50" t="s">
        <v>2344</v>
      </c>
      <c r="B776" s="151" t="s">
        <v>2345</v>
      </c>
      <c r="C776" s="147" t="s">
        <v>123</v>
      </c>
      <c r="D776" s="117"/>
      <c r="E776" s="117" t="n">
        <v>0</v>
      </c>
      <c r="F776" s="118" t="s">
        <v>48</v>
      </c>
      <c r="G776" s="118" t="s">
        <v>48</v>
      </c>
      <c r="H776" s="141" t="n">
        <v>1727</v>
      </c>
      <c r="I776" s="125" t="s">
        <v>1351</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50" t="s">
        <v>2346</v>
      </c>
      <c r="B777" s="151" t="s">
        <v>2347</v>
      </c>
      <c r="C777" s="147" t="s">
        <v>123</v>
      </c>
      <c r="D777" s="117"/>
      <c r="E777" s="117" t="n">
        <v>0</v>
      </c>
      <c r="F777" s="118" t="s">
        <v>48</v>
      </c>
      <c r="G777" s="118" t="s">
        <v>48</v>
      </c>
      <c r="H777" s="141" t="n">
        <v>1729</v>
      </c>
      <c r="I777" s="125" t="s">
        <v>1351</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50" t="s">
        <v>2348</v>
      </c>
      <c r="B778" s="151" t="s">
        <v>2349</v>
      </c>
      <c r="C778" s="147" t="s">
        <v>2350</v>
      </c>
      <c r="D778" s="117"/>
      <c r="E778" s="117" t="n">
        <v>0</v>
      </c>
      <c r="F778" s="118" t="s">
        <v>48</v>
      </c>
      <c r="G778" s="118" t="s">
        <v>48</v>
      </c>
      <c r="H778" s="141" t="n">
        <v>19532</v>
      </c>
      <c r="I778" s="125" t="s">
        <v>1351</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50" t="s">
        <v>2351</v>
      </c>
      <c r="B779" s="151" t="s">
        <v>2352</v>
      </c>
      <c r="C779" s="147" t="s">
        <v>2353</v>
      </c>
      <c r="D779" s="117"/>
      <c r="E779" s="117" t="n">
        <v>0</v>
      </c>
      <c r="F779" s="118" t="s">
        <v>48</v>
      </c>
      <c r="G779" s="118" t="s">
        <v>48</v>
      </c>
      <c r="H779" s="141" t="n">
        <v>19534</v>
      </c>
      <c r="I779" s="125" t="s">
        <v>1351</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50" t="s">
        <v>2354</v>
      </c>
      <c r="B780" s="151" t="s">
        <v>2355</v>
      </c>
      <c r="C780" s="147" t="s">
        <v>2356</v>
      </c>
      <c r="D780" s="117"/>
      <c r="E780" s="117" t="n">
        <v>0</v>
      </c>
      <c r="F780" s="118" t="s">
        <v>48</v>
      </c>
      <c r="G780" s="118" t="s">
        <v>48</v>
      </c>
      <c r="H780" s="141" t="n">
        <v>29916</v>
      </c>
      <c r="I780" s="119" t="s">
        <v>1351</v>
      </c>
      <c r="J780" s="120" t="n">
        <v>9</v>
      </c>
      <c r="K780" s="121" t="n">
        <v>5</v>
      </c>
      <c r="L780" s="126" t="s">
        <v>2357</v>
      </c>
      <c r="M780" s="123" t="s">
        <v>2358</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50" t="s">
        <v>2359</v>
      </c>
      <c r="B781" s="151" t="s">
        <v>2360</v>
      </c>
      <c r="C781" s="116" t="s">
        <v>1232</v>
      </c>
      <c r="D781" s="117"/>
      <c r="E781" s="117" t="n">
        <v>0</v>
      </c>
      <c r="F781" s="118" t="s">
        <v>48</v>
      </c>
      <c r="G781" s="118" t="s">
        <v>48</v>
      </c>
      <c r="H781" s="118" t="n">
        <v>30237</v>
      </c>
      <c r="I781" s="125" t="s">
        <v>1351</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50" t="s">
        <v>2361</v>
      </c>
      <c r="B782" s="151" t="s">
        <v>2362</v>
      </c>
      <c r="C782" s="147" t="s">
        <v>2363</v>
      </c>
      <c r="D782" s="117"/>
      <c r="E782" s="117" t="n">
        <v>0</v>
      </c>
      <c r="F782" s="118" t="s">
        <v>48</v>
      </c>
      <c r="G782" s="118" t="s">
        <v>48</v>
      </c>
      <c r="H782" s="141" t="n">
        <v>19545</v>
      </c>
      <c r="I782" s="125" t="s">
        <v>1351</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50" t="s">
        <v>2364</v>
      </c>
      <c r="B783" s="151" t="s">
        <v>2365</v>
      </c>
      <c r="C783" s="116" t="s">
        <v>1232</v>
      </c>
      <c r="D783" s="117"/>
      <c r="E783" s="117" t="n">
        <v>0</v>
      </c>
      <c r="F783" s="118" t="s">
        <v>48</v>
      </c>
      <c r="G783" s="118" t="s">
        <v>48</v>
      </c>
      <c r="H783" s="118" t="n">
        <v>1553</v>
      </c>
      <c r="I783" s="125" t="s">
        <v>1351</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50" t="s">
        <v>2366</v>
      </c>
      <c r="B784" s="151" t="s">
        <v>2367</v>
      </c>
      <c r="C784" s="116" t="s">
        <v>123</v>
      </c>
      <c r="D784" s="117"/>
      <c r="E784" s="117" t="n">
        <v>0</v>
      </c>
      <c r="F784" s="118" t="s">
        <v>48</v>
      </c>
      <c r="G784" s="118" t="s">
        <v>48</v>
      </c>
      <c r="H784" s="118" t="n">
        <v>1758</v>
      </c>
      <c r="I784" s="125" t="s">
        <v>1351</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50" t="s">
        <v>2368</v>
      </c>
      <c r="B785" s="151" t="s">
        <v>2369</v>
      </c>
      <c r="C785" s="147" t="s">
        <v>486</v>
      </c>
      <c r="D785" s="117"/>
      <c r="E785" s="117" t="n">
        <v>0</v>
      </c>
      <c r="F785" s="118" t="s">
        <v>48</v>
      </c>
      <c r="G785" s="118" t="s">
        <v>48</v>
      </c>
      <c r="H785" s="141" t="n">
        <v>19565</v>
      </c>
      <c r="I785" s="125" t="s">
        <v>1351</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50" t="s">
        <v>2370</v>
      </c>
      <c r="B786" s="151" t="s">
        <v>2371</v>
      </c>
      <c r="C786" s="147" t="s">
        <v>123</v>
      </c>
      <c r="D786" s="117"/>
      <c r="E786" s="117" t="n">
        <v>0</v>
      </c>
      <c r="F786" s="118" t="s">
        <v>48</v>
      </c>
      <c r="G786" s="118" t="s">
        <v>48</v>
      </c>
      <c r="H786" s="141" t="n">
        <v>1760</v>
      </c>
      <c r="I786" s="125" t="s">
        <v>1351</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50" t="s">
        <v>2372</v>
      </c>
      <c r="B787" s="151" t="s">
        <v>2373</v>
      </c>
      <c r="C787" s="147" t="s">
        <v>1696</v>
      </c>
      <c r="D787" s="117"/>
      <c r="E787" s="117" t="n">
        <v>0</v>
      </c>
      <c r="F787" s="118" t="s">
        <v>48</v>
      </c>
      <c r="G787" s="118" t="s">
        <v>48</v>
      </c>
      <c r="H787" s="141" t="n">
        <v>31520</v>
      </c>
      <c r="I787" s="125" t="s">
        <v>1351</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50" t="s">
        <v>2374</v>
      </c>
      <c r="B788" s="151" t="s">
        <v>2375</v>
      </c>
      <c r="C788" s="147" t="s">
        <v>1696</v>
      </c>
      <c r="D788" s="117"/>
      <c r="E788" s="117" t="n">
        <v>0</v>
      </c>
      <c r="F788" s="118" t="s">
        <v>48</v>
      </c>
      <c r="G788" s="118" t="s">
        <v>48</v>
      </c>
      <c r="H788" s="141" t="n">
        <v>31541</v>
      </c>
      <c r="I788" s="125" t="s">
        <v>1351</v>
      </c>
      <c r="J788" s="120" t="n">
        <v>9</v>
      </c>
      <c r="K788" s="121" t="n">
        <v>5</v>
      </c>
      <c r="L788" s="126" t="s">
        <v>2376</v>
      </c>
      <c r="M788" s="123" t="s">
        <v>2377</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50" t="s">
        <v>2378</v>
      </c>
      <c r="B789" s="151" t="s">
        <v>2379</v>
      </c>
      <c r="C789" s="147" t="s">
        <v>123</v>
      </c>
      <c r="D789" s="117"/>
      <c r="E789" s="117" t="n">
        <v>0</v>
      </c>
      <c r="F789" s="118" t="s">
        <v>48</v>
      </c>
      <c r="G789" s="118" t="s">
        <v>48</v>
      </c>
      <c r="H789" s="141" t="n">
        <v>19567</v>
      </c>
      <c r="I789" s="125" t="s">
        <v>1351</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50" t="s">
        <v>2380</v>
      </c>
      <c r="B790" s="151" t="s">
        <v>2381</v>
      </c>
      <c r="C790" s="147" t="s">
        <v>1268</v>
      </c>
      <c r="D790" s="117"/>
      <c r="E790" s="117" t="n">
        <v>0</v>
      </c>
      <c r="F790" s="118" t="s">
        <v>48</v>
      </c>
      <c r="G790" s="118" t="s">
        <v>48</v>
      </c>
      <c r="H790" s="141" t="n">
        <v>1468</v>
      </c>
      <c r="I790" s="125" t="s">
        <v>1351</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50" t="s">
        <v>2382</v>
      </c>
      <c r="B791" s="151" t="s">
        <v>2383</v>
      </c>
      <c r="C791" s="147" t="s">
        <v>2384</v>
      </c>
      <c r="D791" s="117"/>
      <c r="E791" s="117" t="n">
        <v>0</v>
      </c>
      <c r="F791" s="118" t="s">
        <v>48</v>
      </c>
      <c r="G791" s="118" t="s">
        <v>48</v>
      </c>
      <c r="H791" s="141" t="n">
        <v>31525</v>
      </c>
      <c r="I791" s="125" t="s">
        <v>1351</v>
      </c>
      <c r="J791" s="120" t="n">
        <v>9</v>
      </c>
      <c r="K791" s="121" t="n">
        <v>5</v>
      </c>
      <c r="L791" s="126" t="s">
        <v>2385</v>
      </c>
      <c r="M791" s="123" t="s">
        <v>2386</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50" t="s">
        <v>2387</v>
      </c>
      <c r="B792" s="151" t="s">
        <v>2388</v>
      </c>
      <c r="C792" s="147" t="s">
        <v>79</v>
      </c>
      <c r="D792" s="117"/>
      <c r="E792" s="117" t="n">
        <v>0</v>
      </c>
      <c r="F792" s="118" t="s">
        <v>48</v>
      </c>
      <c r="G792" s="118" t="s">
        <v>48</v>
      </c>
      <c r="H792" s="141" t="n">
        <v>19570</v>
      </c>
      <c r="I792" s="125" t="s">
        <v>1351</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50" t="s">
        <v>2389</v>
      </c>
      <c r="B793" s="151" t="s">
        <v>2390</v>
      </c>
      <c r="C793" s="147" t="s">
        <v>2001</v>
      </c>
      <c r="D793" s="117"/>
      <c r="E793" s="117" t="n">
        <v>0</v>
      </c>
      <c r="F793" s="118" t="s">
        <v>48</v>
      </c>
      <c r="G793" s="118" t="s">
        <v>48</v>
      </c>
      <c r="H793" s="141" t="n">
        <v>1473</v>
      </c>
      <c r="I793" s="125" t="s">
        <v>1351</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50" t="s">
        <v>2391</v>
      </c>
      <c r="B794" s="151" t="s">
        <v>2392</v>
      </c>
      <c r="C794" s="116" t="s">
        <v>2159</v>
      </c>
      <c r="D794" s="117"/>
      <c r="E794" s="117" t="n">
        <v>0</v>
      </c>
      <c r="F794" s="118" t="s">
        <v>48</v>
      </c>
      <c r="G794" s="118" t="s">
        <v>48</v>
      </c>
      <c r="H794" s="118" t="n">
        <v>1474</v>
      </c>
      <c r="I794" s="125" t="s">
        <v>1351</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50" t="s">
        <v>2393</v>
      </c>
      <c r="B795" s="151" t="s">
        <v>2394</v>
      </c>
      <c r="C795" s="147" t="s">
        <v>2395</v>
      </c>
      <c r="D795" s="117"/>
      <c r="E795" s="117" t="n">
        <v>0</v>
      </c>
      <c r="F795" s="118" t="s">
        <v>48</v>
      </c>
      <c r="G795" s="118" t="s">
        <v>48</v>
      </c>
      <c r="H795" s="141" t="n">
        <v>1475</v>
      </c>
      <c r="I795" s="125" t="s">
        <v>1351</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50" t="s">
        <v>2396</v>
      </c>
      <c r="B796" s="151" t="s">
        <v>2397</v>
      </c>
      <c r="C796" s="116" t="s">
        <v>123</v>
      </c>
      <c r="D796" s="117"/>
      <c r="E796" s="117" t="n">
        <v>0</v>
      </c>
      <c r="F796" s="118" t="s">
        <v>48</v>
      </c>
      <c r="G796" s="118" t="s">
        <v>48</v>
      </c>
      <c r="H796" s="118" t="n">
        <v>19571</v>
      </c>
      <c r="I796" s="125" t="s">
        <v>1351</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50" t="s">
        <v>2398</v>
      </c>
      <c r="B797" s="151" t="s">
        <v>2399</v>
      </c>
      <c r="C797" s="147" t="s">
        <v>2400</v>
      </c>
      <c r="D797" s="117"/>
      <c r="E797" s="117" t="n">
        <v>0</v>
      </c>
      <c r="F797" s="118" t="s">
        <v>48</v>
      </c>
      <c r="G797" s="118" t="s">
        <v>48</v>
      </c>
      <c r="H797" s="141" t="n">
        <v>19572</v>
      </c>
      <c r="I797" s="125" t="s">
        <v>1351</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50" t="s">
        <v>2401</v>
      </c>
      <c r="B798" s="151" t="s">
        <v>2402</v>
      </c>
      <c r="C798" s="147" t="s">
        <v>123</v>
      </c>
      <c r="D798" s="117"/>
      <c r="E798" s="117" t="n">
        <v>0</v>
      </c>
      <c r="F798" s="118" t="s">
        <v>48</v>
      </c>
      <c r="G798" s="118" t="s">
        <v>48</v>
      </c>
      <c r="H798" s="141" t="n">
        <v>1477</v>
      </c>
      <c r="I798" s="125" t="s">
        <v>1351</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50" t="s">
        <v>2403</v>
      </c>
      <c r="B799" s="151" t="s">
        <v>2404</v>
      </c>
      <c r="C799" s="147" t="s">
        <v>2405</v>
      </c>
      <c r="D799" s="117"/>
      <c r="E799" s="117" t="n">
        <v>0</v>
      </c>
      <c r="F799" s="118" t="s">
        <v>48</v>
      </c>
      <c r="G799" s="118" t="s">
        <v>48</v>
      </c>
      <c r="H799" s="141" t="n">
        <v>19573</v>
      </c>
      <c r="I799" s="119" t="s">
        <v>1351</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50" t="s">
        <v>2406</v>
      </c>
      <c r="B800" s="151" t="s">
        <v>2407</v>
      </c>
      <c r="C800" s="116" t="s">
        <v>123</v>
      </c>
      <c r="D800" s="117"/>
      <c r="E800" s="117" t="n">
        <v>0</v>
      </c>
      <c r="F800" s="118" t="s">
        <v>48</v>
      </c>
      <c r="G800" s="118" t="s">
        <v>48</v>
      </c>
      <c r="H800" s="118" t="n">
        <v>1478</v>
      </c>
      <c r="I800" s="125" t="s">
        <v>1351</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50" t="s">
        <v>2408</v>
      </c>
      <c r="B801" s="151" t="s">
        <v>2409</v>
      </c>
      <c r="C801" s="147" t="s">
        <v>396</v>
      </c>
      <c r="D801" s="117"/>
      <c r="E801" s="117" t="n">
        <v>0</v>
      </c>
      <c r="F801" s="118" t="s">
        <v>48</v>
      </c>
      <c r="G801" s="118" t="s">
        <v>48</v>
      </c>
      <c r="H801" s="141" t="n">
        <v>19574</v>
      </c>
      <c r="I801" s="125" t="s">
        <v>1351</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50" t="s">
        <v>2410</v>
      </c>
      <c r="B802" s="151" t="s">
        <v>2411</v>
      </c>
      <c r="C802" s="147" t="s">
        <v>2412</v>
      </c>
      <c r="D802" s="117"/>
      <c r="E802" s="117" t="n">
        <v>0</v>
      </c>
      <c r="F802" s="118" t="s">
        <v>48</v>
      </c>
      <c r="G802" s="118" t="s">
        <v>48</v>
      </c>
      <c r="H802" s="141" t="n">
        <v>35488</v>
      </c>
      <c r="I802" s="125" t="s">
        <v>1351</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50" t="s">
        <v>2413</v>
      </c>
      <c r="B803" s="151" t="s">
        <v>2414</v>
      </c>
      <c r="C803" s="147" t="s">
        <v>2415</v>
      </c>
      <c r="D803" s="117"/>
      <c r="E803" s="117" t="n">
        <v>0</v>
      </c>
      <c r="F803" s="118" t="s">
        <v>48</v>
      </c>
      <c r="G803" s="118" t="s">
        <v>48</v>
      </c>
      <c r="H803" s="141" t="n">
        <v>1480</v>
      </c>
      <c r="I803" s="125" t="s">
        <v>1351</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50" t="s">
        <v>2416</v>
      </c>
      <c r="B804" s="151" t="s">
        <v>2417</v>
      </c>
      <c r="C804" s="147" t="s">
        <v>1963</v>
      </c>
      <c r="D804" s="117"/>
      <c r="E804" s="117" t="n">
        <v>0</v>
      </c>
      <c r="F804" s="118" t="s">
        <v>48</v>
      </c>
      <c r="G804" s="118" t="s">
        <v>48</v>
      </c>
      <c r="H804" s="141" t="n">
        <v>1482</v>
      </c>
      <c r="I804" s="125" t="s">
        <v>1351</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50" t="s">
        <v>2418</v>
      </c>
      <c r="B805" s="151" t="s">
        <v>2419</v>
      </c>
      <c r="C805" s="147" t="s">
        <v>123</v>
      </c>
      <c r="D805" s="117"/>
      <c r="E805" s="117" t="n">
        <v>0</v>
      </c>
      <c r="F805" s="118" t="s">
        <v>48</v>
      </c>
      <c r="G805" s="118" t="s">
        <v>48</v>
      </c>
      <c r="H805" s="141" t="n">
        <v>1483</v>
      </c>
      <c r="I805" s="119" t="s">
        <v>1351</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50" t="s">
        <v>2420</v>
      </c>
      <c r="B806" s="151" t="s">
        <v>2421</v>
      </c>
      <c r="C806" s="147" t="s">
        <v>2001</v>
      </c>
      <c r="D806" s="117"/>
      <c r="E806" s="117" t="n">
        <v>0</v>
      </c>
      <c r="F806" s="118" t="s">
        <v>48</v>
      </c>
      <c r="G806" s="118" t="s">
        <v>48</v>
      </c>
      <c r="H806" s="141" t="n">
        <v>1485</v>
      </c>
      <c r="I806" s="125" t="s">
        <v>1351</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50" t="s">
        <v>2422</v>
      </c>
      <c r="B807" s="151" t="s">
        <v>2423</v>
      </c>
      <c r="C807" s="147" t="s">
        <v>2424</v>
      </c>
      <c r="D807" s="117"/>
      <c r="E807" s="117" t="n">
        <v>0</v>
      </c>
      <c r="F807" s="118" t="s">
        <v>48</v>
      </c>
      <c r="G807" s="118" t="s">
        <v>48</v>
      </c>
      <c r="H807" s="141" t="n">
        <v>1489</v>
      </c>
      <c r="I807" s="125" t="s">
        <v>1351</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50" t="s">
        <v>2425</v>
      </c>
      <c r="B808" s="151" t="s">
        <v>2426</v>
      </c>
      <c r="C808" s="147" t="s">
        <v>2001</v>
      </c>
      <c r="D808" s="117"/>
      <c r="E808" s="117" t="n">
        <v>0</v>
      </c>
      <c r="F808" s="118" t="s">
        <v>48</v>
      </c>
      <c r="G808" s="118" t="s">
        <v>48</v>
      </c>
      <c r="H808" s="141" t="n">
        <v>19578</v>
      </c>
      <c r="I808" s="125" t="s">
        <v>1351</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50" t="s">
        <v>2427</v>
      </c>
      <c r="B809" s="151" t="s">
        <v>2428</v>
      </c>
      <c r="C809" s="147" t="s">
        <v>2001</v>
      </c>
      <c r="D809" s="117"/>
      <c r="E809" s="117" t="n">
        <v>0</v>
      </c>
      <c r="F809" s="118" t="s">
        <v>48</v>
      </c>
      <c r="G809" s="118" t="s">
        <v>48</v>
      </c>
      <c r="H809" s="141" t="n">
        <v>19579</v>
      </c>
      <c r="I809" s="125" t="s">
        <v>1351</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50" t="s">
        <v>2429</v>
      </c>
      <c r="B810" s="151" t="s">
        <v>2430</v>
      </c>
      <c r="C810" s="147" t="s">
        <v>2001</v>
      </c>
      <c r="D810" s="117"/>
      <c r="E810" s="117" t="n">
        <v>0</v>
      </c>
      <c r="F810" s="118" t="s">
        <v>48</v>
      </c>
      <c r="G810" s="118" t="s">
        <v>48</v>
      </c>
      <c r="H810" s="141" t="n">
        <v>32251</v>
      </c>
      <c r="I810" s="125" t="s">
        <v>1351</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50" t="s">
        <v>2431</v>
      </c>
      <c r="B811" s="151" t="s">
        <v>2432</v>
      </c>
      <c r="C811" s="147" t="s">
        <v>1457</v>
      </c>
      <c r="D811" s="117"/>
      <c r="E811" s="117" t="n">
        <v>0</v>
      </c>
      <c r="F811" s="118" t="s">
        <v>48</v>
      </c>
      <c r="G811" s="118" t="s">
        <v>48</v>
      </c>
      <c r="H811" s="141" t="n">
        <v>10235</v>
      </c>
      <c r="I811" s="125" t="s">
        <v>1351</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50" t="s">
        <v>2433</v>
      </c>
      <c r="B812" s="151" t="s">
        <v>2434</v>
      </c>
      <c r="C812" s="147" t="s">
        <v>2435</v>
      </c>
      <c r="D812" s="117"/>
      <c r="E812" s="117" t="n">
        <v>0</v>
      </c>
      <c r="F812" s="118" t="s">
        <v>48</v>
      </c>
      <c r="G812" s="118" t="s">
        <v>48</v>
      </c>
      <c r="H812" s="141" t="n">
        <v>19580</v>
      </c>
      <c r="I812" s="119" t="s">
        <v>1351</v>
      </c>
      <c r="J812" s="120" t="n">
        <v>9</v>
      </c>
      <c r="K812" s="121" t="n">
        <v>5</v>
      </c>
      <c r="L812" s="122" t="s">
        <v>2436</v>
      </c>
      <c r="M812" s="123" t="s">
        <v>2437</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50" t="s">
        <v>2438</v>
      </c>
      <c r="B813" s="151" t="s">
        <v>2439</v>
      </c>
      <c r="C813" s="147" t="s">
        <v>2440</v>
      </c>
      <c r="D813" s="117"/>
      <c r="E813" s="117" t="n">
        <v>0</v>
      </c>
      <c r="F813" s="118" t="s">
        <v>48</v>
      </c>
      <c r="G813" s="118" t="s">
        <v>48</v>
      </c>
      <c r="H813" s="141" t="n">
        <v>30063</v>
      </c>
      <c r="I813" s="119" t="s">
        <v>1351</v>
      </c>
      <c r="J813" s="120" t="n">
        <v>9</v>
      </c>
      <c r="K813" s="121" t="n">
        <v>5</v>
      </c>
      <c r="L813" s="122" t="s">
        <v>2441</v>
      </c>
      <c r="M813" s="123" t="s">
        <v>2442</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50" t="s">
        <v>2443</v>
      </c>
      <c r="B814" s="151" t="s">
        <v>2444</v>
      </c>
      <c r="C814" s="116" t="s">
        <v>1477</v>
      </c>
      <c r="D814" s="117"/>
      <c r="E814" s="117" t="n">
        <v>0</v>
      </c>
      <c r="F814" s="118" t="s">
        <v>48</v>
      </c>
      <c r="G814" s="118" t="s">
        <v>48</v>
      </c>
      <c r="H814" s="118" t="n">
        <v>1979</v>
      </c>
      <c r="I814" s="125" t="s">
        <v>1351</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50" t="s">
        <v>2445</v>
      </c>
      <c r="B815" s="151" t="s">
        <v>2446</v>
      </c>
      <c r="C815" s="147" t="s">
        <v>123</v>
      </c>
      <c r="D815" s="117"/>
      <c r="E815" s="117" t="n">
        <v>0</v>
      </c>
      <c r="F815" s="118" t="s">
        <v>48</v>
      </c>
      <c r="G815" s="118" t="s">
        <v>48</v>
      </c>
      <c r="H815" s="141" t="n">
        <v>32422</v>
      </c>
      <c r="I815" s="119" t="s">
        <v>1351</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50" t="s">
        <v>2447</v>
      </c>
      <c r="B816" s="151" t="s">
        <v>2448</v>
      </c>
      <c r="C816" s="147" t="s">
        <v>123</v>
      </c>
      <c r="D816" s="117"/>
      <c r="E816" s="117" t="n">
        <v>0</v>
      </c>
      <c r="F816" s="118" t="s">
        <v>48</v>
      </c>
      <c r="G816" s="118" t="s">
        <v>48</v>
      </c>
      <c r="H816" s="141" t="n">
        <v>1938</v>
      </c>
      <c r="I816" s="119" t="s">
        <v>1351</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50" t="s">
        <v>2449</v>
      </c>
      <c r="B817" s="151" t="s">
        <v>2450</v>
      </c>
      <c r="C817" s="147" t="s">
        <v>123</v>
      </c>
      <c r="D817" s="117"/>
      <c r="E817" s="117" t="n">
        <v>0</v>
      </c>
      <c r="F817" s="118" t="s">
        <v>48</v>
      </c>
      <c r="G817" s="118" t="s">
        <v>48</v>
      </c>
      <c r="H817" s="141" t="n">
        <v>1939</v>
      </c>
      <c r="I817" s="119" t="s">
        <v>1351</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50" t="s">
        <v>2451</v>
      </c>
      <c r="B818" s="151" t="s">
        <v>2452</v>
      </c>
      <c r="C818" s="147" t="s">
        <v>123</v>
      </c>
      <c r="D818" s="117"/>
      <c r="E818" s="117" t="n">
        <v>0</v>
      </c>
      <c r="F818" s="118" t="s">
        <v>48</v>
      </c>
      <c r="G818" s="118" t="s">
        <v>48</v>
      </c>
      <c r="H818" s="141" t="n">
        <v>1981</v>
      </c>
      <c r="I818" s="119" t="s">
        <v>1351</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50" t="s">
        <v>2453</v>
      </c>
      <c r="B819" s="151" t="s">
        <v>2454</v>
      </c>
      <c r="C819" s="116" t="s">
        <v>123</v>
      </c>
      <c r="D819" s="117"/>
      <c r="E819" s="117" t="n">
        <v>0</v>
      </c>
      <c r="F819" s="118" t="s">
        <v>48</v>
      </c>
      <c r="G819" s="118" t="s">
        <v>48</v>
      </c>
      <c r="H819" s="118" t="n">
        <v>19596</v>
      </c>
      <c r="I819" s="125" t="s">
        <v>1351</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50" t="s">
        <v>2455</v>
      </c>
      <c r="B820" s="151" t="s">
        <v>2456</v>
      </c>
      <c r="C820" s="116" t="s">
        <v>2457</v>
      </c>
      <c r="D820" s="117"/>
      <c r="E820" s="117" t="n">
        <v>0</v>
      </c>
      <c r="F820" s="118" t="s">
        <v>48</v>
      </c>
      <c r="G820" s="118" t="s">
        <v>48</v>
      </c>
      <c r="H820" s="118" t="n">
        <v>1734</v>
      </c>
      <c r="I820" s="119" t="s">
        <v>1351</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50" t="s">
        <v>2458</v>
      </c>
      <c r="B821" s="151" t="s">
        <v>2459</v>
      </c>
      <c r="C821" s="147" t="s">
        <v>2178</v>
      </c>
      <c r="D821" s="117"/>
      <c r="E821" s="117" t="n">
        <v>0</v>
      </c>
      <c r="F821" s="118" t="s">
        <v>48</v>
      </c>
      <c r="G821" s="118" t="s">
        <v>48</v>
      </c>
      <c r="H821" s="141" t="n">
        <v>1737</v>
      </c>
      <c r="I821" s="125" t="s">
        <v>1351</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50" t="s">
        <v>2460</v>
      </c>
      <c r="B822" s="151" t="s">
        <v>2461</v>
      </c>
      <c r="C822" s="147" t="s">
        <v>2178</v>
      </c>
      <c r="D822" s="117"/>
      <c r="E822" s="117" t="n">
        <v>0</v>
      </c>
      <c r="F822" s="118" t="s">
        <v>48</v>
      </c>
      <c r="G822" s="118" t="s">
        <v>48</v>
      </c>
      <c r="H822" s="141" t="n">
        <v>1738</v>
      </c>
      <c r="I822" s="125" t="s">
        <v>1351</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50" t="s">
        <v>2462</v>
      </c>
      <c r="B823" s="151" t="s">
        <v>2463</v>
      </c>
      <c r="C823" s="147" t="s">
        <v>1320</v>
      </c>
      <c r="D823" s="117"/>
      <c r="E823" s="117" t="n">
        <v>0</v>
      </c>
      <c r="F823" s="118" t="s">
        <v>48</v>
      </c>
      <c r="G823" s="118" t="s">
        <v>48</v>
      </c>
      <c r="H823" s="141" t="n">
        <v>32042</v>
      </c>
      <c r="I823" s="125" t="s">
        <v>1351</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50" t="s">
        <v>2464</v>
      </c>
      <c r="B824" s="151" t="s">
        <v>2465</v>
      </c>
      <c r="C824" s="147" t="s">
        <v>123</v>
      </c>
      <c r="D824" s="117"/>
      <c r="E824" s="117" t="n">
        <v>0</v>
      </c>
      <c r="F824" s="118" t="s">
        <v>48</v>
      </c>
      <c r="G824" s="118" t="s">
        <v>48</v>
      </c>
      <c r="H824" s="141" t="n">
        <v>19601</v>
      </c>
      <c r="I824" s="125" t="s">
        <v>1351</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50" t="s">
        <v>2466</v>
      </c>
      <c r="B825" s="151" t="s">
        <v>2467</v>
      </c>
      <c r="C825" s="147" t="s">
        <v>2468</v>
      </c>
      <c r="D825" s="117"/>
      <c r="E825" s="117" t="n">
        <v>0</v>
      </c>
      <c r="F825" s="118" t="s">
        <v>48</v>
      </c>
      <c r="G825" s="118" t="s">
        <v>48</v>
      </c>
      <c r="H825" s="141" t="n">
        <v>19607</v>
      </c>
      <c r="I825" s="125" t="s">
        <v>1351</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50" t="s">
        <v>2469</v>
      </c>
      <c r="B826" s="151" t="s">
        <v>2470</v>
      </c>
      <c r="C826" s="147" t="s">
        <v>2471</v>
      </c>
      <c r="D826" s="117"/>
      <c r="E826" s="117" t="n">
        <v>0</v>
      </c>
      <c r="F826" s="118" t="s">
        <v>48</v>
      </c>
      <c r="G826" s="118" t="s">
        <v>48</v>
      </c>
      <c r="H826" s="141" t="n">
        <v>19608</v>
      </c>
      <c r="I826" s="125" t="s">
        <v>1351</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50" t="s">
        <v>2472</v>
      </c>
      <c r="B827" s="151" t="s">
        <v>2473</v>
      </c>
      <c r="C827" s="147" t="s">
        <v>1235</v>
      </c>
      <c r="D827" s="117"/>
      <c r="E827" s="117" t="n">
        <v>0</v>
      </c>
      <c r="F827" s="118" t="s">
        <v>48</v>
      </c>
      <c r="G827" s="118" t="s">
        <v>48</v>
      </c>
      <c r="H827" s="141" t="n">
        <v>19611</v>
      </c>
      <c r="I827" s="125" t="s">
        <v>1351</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50" t="s">
        <v>2474</v>
      </c>
      <c r="B828" s="151" t="s">
        <v>2475</v>
      </c>
      <c r="C828" s="147" t="s">
        <v>123</v>
      </c>
      <c r="D828" s="117"/>
      <c r="E828" s="117" t="n">
        <v>0</v>
      </c>
      <c r="F828" s="118" t="s">
        <v>48</v>
      </c>
      <c r="G828" s="118" t="s">
        <v>48</v>
      </c>
      <c r="H828" s="141" t="n">
        <v>1497</v>
      </c>
      <c r="I828" s="125" t="s">
        <v>1351</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50" t="s">
        <v>2476</v>
      </c>
      <c r="B829" s="151" t="s">
        <v>2477</v>
      </c>
      <c r="C829" s="147" t="s">
        <v>123</v>
      </c>
      <c r="D829" s="117"/>
      <c r="E829" s="117" t="n">
        <v>0</v>
      </c>
      <c r="F829" s="118" t="s">
        <v>48</v>
      </c>
      <c r="G829" s="118" t="s">
        <v>48</v>
      </c>
      <c r="H829" s="141" t="n">
        <v>1499</v>
      </c>
      <c r="I829" s="125" t="s">
        <v>1351</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50" t="s">
        <v>2478</v>
      </c>
      <c r="B830" s="151" t="s">
        <v>2479</v>
      </c>
      <c r="C830" s="147" t="s">
        <v>123</v>
      </c>
      <c r="D830" s="117"/>
      <c r="E830" s="117" t="n">
        <v>0</v>
      </c>
      <c r="F830" s="118" t="s">
        <v>48</v>
      </c>
      <c r="G830" s="118" t="s">
        <v>48</v>
      </c>
      <c r="H830" s="141" t="n">
        <v>1500</v>
      </c>
      <c r="I830" s="125" t="s">
        <v>1351</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50" t="s">
        <v>2480</v>
      </c>
      <c r="B831" s="151" t="s">
        <v>2481</v>
      </c>
      <c r="C831" s="116" t="s">
        <v>2482</v>
      </c>
      <c r="D831" s="117"/>
      <c r="E831" s="117" t="n">
        <v>0</v>
      </c>
      <c r="F831" s="118" t="s">
        <v>48</v>
      </c>
      <c r="G831" s="118" t="s">
        <v>48</v>
      </c>
      <c r="H831" s="118" t="n">
        <v>1557</v>
      </c>
      <c r="I831" s="119" t="s">
        <v>1351</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50" t="s">
        <v>2483</v>
      </c>
      <c r="B832" s="151" t="s">
        <v>2484</v>
      </c>
      <c r="C832" s="116" t="s">
        <v>123</v>
      </c>
      <c r="D832" s="117"/>
      <c r="E832" s="117" t="n">
        <v>0</v>
      </c>
      <c r="F832" s="118" t="s">
        <v>48</v>
      </c>
      <c r="G832" s="118" t="s">
        <v>48</v>
      </c>
      <c r="H832" s="118" t="n">
        <v>29980</v>
      </c>
      <c r="I832" s="119" t="s">
        <v>1351</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50" t="s">
        <v>2485</v>
      </c>
      <c r="B833" s="151" t="s">
        <v>2486</v>
      </c>
      <c r="C833" s="147" t="s">
        <v>2487</v>
      </c>
      <c r="D833" s="117"/>
      <c r="E833" s="117" t="n">
        <v>0</v>
      </c>
      <c r="F833" s="118" t="s">
        <v>48</v>
      </c>
      <c r="G833" s="118" t="s">
        <v>48</v>
      </c>
      <c r="H833" s="141" t="n">
        <v>1561</v>
      </c>
      <c r="I833" s="119" t="s">
        <v>1351</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50" t="s">
        <v>2488</v>
      </c>
      <c r="B834" s="151" t="s">
        <v>2489</v>
      </c>
      <c r="C834" s="147" t="s">
        <v>2490</v>
      </c>
      <c r="D834" s="117"/>
      <c r="E834" s="117" t="n">
        <v>0</v>
      </c>
      <c r="F834" s="118" t="s">
        <v>48</v>
      </c>
      <c r="G834" s="118" t="s">
        <v>48</v>
      </c>
      <c r="H834" s="141" t="n">
        <v>19625</v>
      </c>
      <c r="I834" s="119" t="s">
        <v>1351</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50" t="s">
        <v>2491</v>
      </c>
      <c r="B835" s="151" t="s">
        <v>2492</v>
      </c>
      <c r="C835" s="116" t="s">
        <v>123</v>
      </c>
      <c r="D835" s="117"/>
      <c r="E835" s="117" t="n">
        <v>0</v>
      </c>
      <c r="F835" s="118" t="s">
        <v>48</v>
      </c>
      <c r="G835" s="118" t="s">
        <v>48</v>
      </c>
      <c r="H835" s="118" t="n">
        <v>1846</v>
      </c>
      <c r="I835" s="119" t="s">
        <v>1351</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50" t="s">
        <v>2493</v>
      </c>
      <c r="B836" s="151" t="s">
        <v>2494</v>
      </c>
      <c r="C836" s="147" t="s">
        <v>123</v>
      </c>
      <c r="D836" s="117"/>
      <c r="E836" s="117" t="n">
        <v>0</v>
      </c>
      <c r="F836" s="118" t="s">
        <v>48</v>
      </c>
      <c r="G836" s="118" t="s">
        <v>48</v>
      </c>
      <c r="H836" s="141" t="n">
        <v>1848</v>
      </c>
      <c r="I836" s="125" t="s">
        <v>1351</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50" t="s">
        <v>2495</v>
      </c>
      <c r="B837" s="151" t="s">
        <v>2496</v>
      </c>
      <c r="C837" s="147" t="s">
        <v>2400</v>
      </c>
      <c r="D837" s="117"/>
      <c r="E837" s="117" t="n">
        <v>0</v>
      </c>
      <c r="F837" s="118" t="s">
        <v>48</v>
      </c>
      <c r="G837" s="118" t="s">
        <v>48</v>
      </c>
      <c r="H837" s="141" t="n">
        <v>1849</v>
      </c>
      <c r="I837" s="125" t="s">
        <v>1351</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50" t="s">
        <v>2497</v>
      </c>
      <c r="B838" s="151" t="s">
        <v>2498</v>
      </c>
      <c r="C838" s="147" t="s">
        <v>123</v>
      </c>
      <c r="D838" s="117"/>
      <c r="E838" s="117" t="n">
        <v>0</v>
      </c>
      <c r="F838" s="118" t="s">
        <v>48</v>
      </c>
      <c r="G838" s="118" t="s">
        <v>48</v>
      </c>
      <c r="H838" s="141" t="n">
        <v>1850</v>
      </c>
      <c r="I838" s="125" t="s">
        <v>1351</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50" t="s">
        <v>2499</v>
      </c>
      <c r="B839" s="151" t="s">
        <v>2500</v>
      </c>
      <c r="C839" s="147" t="s">
        <v>2400</v>
      </c>
      <c r="D839" s="117"/>
      <c r="E839" s="117" t="n">
        <v>0</v>
      </c>
      <c r="F839" s="118" t="s">
        <v>48</v>
      </c>
      <c r="G839" s="118" t="s">
        <v>48</v>
      </c>
      <c r="H839" s="141" t="n">
        <v>1851</v>
      </c>
      <c r="I839" s="125" t="s">
        <v>1351</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50" t="s">
        <v>2501</v>
      </c>
      <c r="B840" s="151" t="s">
        <v>2502</v>
      </c>
      <c r="C840" s="147" t="s">
        <v>2400</v>
      </c>
      <c r="D840" s="117"/>
      <c r="E840" s="117" t="n">
        <v>0</v>
      </c>
      <c r="F840" s="118" t="s">
        <v>48</v>
      </c>
      <c r="G840" s="118" t="s">
        <v>48</v>
      </c>
      <c r="H840" s="141" t="n">
        <v>1852</v>
      </c>
      <c r="I840" s="125" t="s">
        <v>1351</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50" t="s">
        <v>2503</v>
      </c>
      <c r="B841" s="151" t="s">
        <v>2504</v>
      </c>
      <c r="C841" s="147" t="s">
        <v>2482</v>
      </c>
      <c r="D841" s="117"/>
      <c r="E841" s="117" t="n">
        <v>0</v>
      </c>
      <c r="F841" s="118" t="s">
        <v>48</v>
      </c>
      <c r="G841" s="118" t="s">
        <v>48</v>
      </c>
      <c r="H841" s="141" t="n">
        <v>31536</v>
      </c>
      <c r="I841" s="125" t="s">
        <v>1351</v>
      </c>
      <c r="J841" s="120" t="n">
        <v>9</v>
      </c>
      <c r="K841" s="121" t="n">
        <v>5</v>
      </c>
      <c r="L841" s="126" t="s">
        <v>2505</v>
      </c>
      <c r="M841" s="123" t="s">
        <v>2506</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50" t="s">
        <v>2507</v>
      </c>
      <c r="B842" s="151" t="s">
        <v>2508</v>
      </c>
      <c r="C842" s="116" t="s">
        <v>2509</v>
      </c>
      <c r="D842" s="117"/>
      <c r="E842" s="117" t="n">
        <v>0</v>
      </c>
      <c r="F842" s="118" t="s">
        <v>48</v>
      </c>
      <c r="G842" s="118" t="s">
        <v>48</v>
      </c>
      <c r="H842" s="118" t="n">
        <v>1510</v>
      </c>
      <c r="I842" s="125" t="s">
        <v>1351</v>
      </c>
      <c r="J842" s="120" t="n">
        <v>9</v>
      </c>
      <c r="K842" s="121" t="n">
        <v>5</v>
      </c>
      <c r="L842" s="126" t="s">
        <v>2510</v>
      </c>
      <c r="M842" s="123" t="s">
        <v>2511</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50" t="s">
        <v>2512</v>
      </c>
      <c r="B843" s="151" t="s">
        <v>2513</v>
      </c>
      <c r="C843" s="116" t="s">
        <v>123</v>
      </c>
      <c r="D843" s="117"/>
      <c r="E843" s="117" t="n">
        <v>0</v>
      </c>
      <c r="F843" s="118" t="s">
        <v>48</v>
      </c>
      <c r="G843" s="118" t="s">
        <v>48</v>
      </c>
      <c r="H843" s="118" t="n">
        <v>1741</v>
      </c>
      <c r="I843" s="119" t="s">
        <v>1351</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50" t="s">
        <v>2514</v>
      </c>
      <c r="B844" s="151" t="s">
        <v>2515</v>
      </c>
      <c r="C844" s="147" t="s">
        <v>2516</v>
      </c>
      <c r="D844" s="117"/>
      <c r="E844" s="117" t="n">
        <v>0</v>
      </c>
      <c r="F844" s="118" t="s">
        <v>48</v>
      </c>
      <c r="G844" s="118" t="s">
        <v>48</v>
      </c>
      <c r="H844" s="141" t="n">
        <v>29968</v>
      </c>
      <c r="I844" s="125" t="s">
        <v>1351</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50" t="s">
        <v>2517</v>
      </c>
      <c r="B845" s="151" t="s">
        <v>2518</v>
      </c>
      <c r="C845" s="147" t="s">
        <v>2001</v>
      </c>
      <c r="D845" s="117"/>
      <c r="E845" s="117" t="n">
        <v>0</v>
      </c>
      <c r="F845" s="118" t="s">
        <v>48</v>
      </c>
      <c r="G845" s="118" t="s">
        <v>48</v>
      </c>
      <c r="H845" s="141" t="n">
        <v>34445</v>
      </c>
      <c r="I845" s="125" t="s">
        <v>1351</v>
      </c>
      <c r="J845" s="120" t="n">
        <v>9</v>
      </c>
      <c r="K845" s="121" t="n">
        <v>5</v>
      </c>
      <c r="L845" s="126" t="s">
        <v>2519</v>
      </c>
      <c r="M845" s="123" t="s">
        <v>2520</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50" t="s">
        <v>2521</v>
      </c>
      <c r="B846" s="151" t="s">
        <v>2522</v>
      </c>
      <c r="C846" s="147" t="s">
        <v>2523</v>
      </c>
      <c r="D846" s="117"/>
      <c r="E846" s="117" t="n">
        <v>0</v>
      </c>
      <c r="F846" s="118" t="s">
        <v>48</v>
      </c>
      <c r="G846" s="118" t="s">
        <v>48</v>
      </c>
      <c r="H846" s="141" t="n">
        <v>1919</v>
      </c>
      <c r="I846" s="125" t="s">
        <v>1351</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50" t="s">
        <v>2524</v>
      </c>
      <c r="B847" s="151" t="s">
        <v>2525</v>
      </c>
      <c r="C847" s="147" t="s">
        <v>2526</v>
      </c>
      <c r="D847" s="117"/>
      <c r="E847" s="117" t="n">
        <v>0</v>
      </c>
      <c r="F847" s="118" t="s">
        <v>48</v>
      </c>
      <c r="G847" s="118" t="s">
        <v>48</v>
      </c>
      <c r="H847" s="141" t="n">
        <v>19661</v>
      </c>
      <c r="I847" s="125" t="s">
        <v>1351</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50" t="s">
        <v>2527</v>
      </c>
      <c r="B848" s="151" t="s">
        <v>2528</v>
      </c>
      <c r="C848" s="147" t="s">
        <v>2529</v>
      </c>
      <c r="D848" s="117"/>
      <c r="E848" s="117" t="n">
        <v>0</v>
      </c>
      <c r="F848" s="118" t="s">
        <v>48</v>
      </c>
      <c r="G848" s="118" t="s">
        <v>48</v>
      </c>
      <c r="H848" s="141" t="n">
        <v>19662</v>
      </c>
      <c r="I848" s="119" t="s">
        <v>1351</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50" t="s">
        <v>2530</v>
      </c>
      <c r="B849" s="151" t="s">
        <v>2531</v>
      </c>
      <c r="C849" s="147" t="s">
        <v>123</v>
      </c>
      <c r="D849" s="117"/>
      <c r="E849" s="117" t="n">
        <v>0</v>
      </c>
      <c r="F849" s="118" t="s">
        <v>48</v>
      </c>
      <c r="G849" s="118" t="s">
        <v>48</v>
      </c>
      <c r="H849" s="141" t="n">
        <v>1927</v>
      </c>
      <c r="I849" s="125" t="s">
        <v>1351</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50" t="s">
        <v>2532</v>
      </c>
      <c r="B850" s="151" t="s">
        <v>2533</v>
      </c>
      <c r="C850" s="116" t="s">
        <v>2534</v>
      </c>
      <c r="D850" s="117"/>
      <c r="E850" s="117" t="n">
        <v>0</v>
      </c>
      <c r="F850" s="118" t="s">
        <v>48</v>
      </c>
      <c r="G850" s="118" t="s">
        <v>48</v>
      </c>
      <c r="H850" s="118" t="n">
        <v>31594</v>
      </c>
      <c r="I850" s="125" t="s">
        <v>1351</v>
      </c>
      <c r="J850" s="120" t="n">
        <v>9</v>
      </c>
      <c r="K850" s="121" t="n">
        <v>5</v>
      </c>
      <c r="L850" s="126" t="s">
        <v>2535</v>
      </c>
      <c r="M850" s="123" t="s">
        <v>2536</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50" t="s">
        <v>2537</v>
      </c>
      <c r="B851" s="151" t="s">
        <v>2538</v>
      </c>
      <c r="C851" s="116" t="s">
        <v>123</v>
      </c>
      <c r="D851" s="117"/>
      <c r="E851" s="117" t="n">
        <v>0</v>
      </c>
      <c r="F851" s="118" t="s">
        <v>48</v>
      </c>
      <c r="G851" s="118" t="s">
        <v>48</v>
      </c>
      <c r="H851" s="118" t="n">
        <v>1930</v>
      </c>
      <c r="I851" s="125" t="s">
        <v>1351</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50" t="s">
        <v>2539</v>
      </c>
      <c r="B852" s="151" t="s">
        <v>2540</v>
      </c>
      <c r="C852" s="147" t="s">
        <v>123</v>
      </c>
      <c r="D852" s="117"/>
      <c r="E852" s="117" t="n">
        <v>0</v>
      </c>
      <c r="F852" s="118" t="s">
        <v>48</v>
      </c>
      <c r="G852" s="118" t="s">
        <v>48</v>
      </c>
      <c r="H852" s="141" t="n">
        <v>19765</v>
      </c>
      <c r="I852" s="125" t="s">
        <v>1351</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50" t="s">
        <v>2541</v>
      </c>
      <c r="B853" s="151" t="s">
        <v>2542</v>
      </c>
      <c r="C853" s="116" t="s">
        <v>123</v>
      </c>
      <c r="D853" s="117"/>
      <c r="E853" s="117" t="n">
        <v>0</v>
      </c>
      <c r="F853" s="118" t="s">
        <v>48</v>
      </c>
      <c r="G853" s="118" t="s">
        <v>48</v>
      </c>
      <c r="H853" s="118" t="n">
        <v>19766</v>
      </c>
      <c r="I853" s="125" t="s">
        <v>1351</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50" t="s">
        <v>2543</v>
      </c>
      <c r="B854" s="151" t="s">
        <v>2544</v>
      </c>
      <c r="C854" s="147" t="s">
        <v>123</v>
      </c>
      <c r="D854" s="117"/>
      <c r="E854" s="117" t="n">
        <v>0</v>
      </c>
      <c r="F854" s="118" t="s">
        <v>48</v>
      </c>
      <c r="G854" s="118" t="s">
        <v>48</v>
      </c>
      <c r="H854" s="141" t="n">
        <v>19767</v>
      </c>
      <c r="I854" s="125" t="s">
        <v>1351</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50" t="s">
        <v>2545</v>
      </c>
      <c r="B855" s="151" t="s">
        <v>2546</v>
      </c>
      <c r="C855" s="116" t="s">
        <v>123</v>
      </c>
      <c r="D855" s="117"/>
      <c r="E855" s="117" t="n">
        <v>0</v>
      </c>
      <c r="F855" s="118" t="s">
        <v>48</v>
      </c>
      <c r="G855" s="118" t="s">
        <v>48</v>
      </c>
      <c r="H855" s="118" t="n">
        <v>19770</v>
      </c>
      <c r="I855" s="125" t="s">
        <v>1351</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50" t="s">
        <v>2547</v>
      </c>
      <c r="B856" s="151" t="s">
        <v>2548</v>
      </c>
      <c r="C856" s="147" t="s">
        <v>2529</v>
      </c>
      <c r="D856" s="117"/>
      <c r="E856" s="117" t="n">
        <v>0</v>
      </c>
      <c r="F856" s="118" t="s">
        <v>48</v>
      </c>
      <c r="G856" s="118" t="s">
        <v>48</v>
      </c>
      <c r="H856" s="141" t="n">
        <v>19772</v>
      </c>
      <c r="I856" s="125" t="s">
        <v>1351</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50" t="s">
        <v>2549</v>
      </c>
      <c r="B857" s="151" t="s">
        <v>2550</v>
      </c>
      <c r="C857" s="147" t="s">
        <v>2551</v>
      </c>
      <c r="D857" s="117"/>
      <c r="E857" s="117" t="n">
        <v>0</v>
      </c>
      <c r="F857" s="118" t="s">
        <v>48</v>
      </c>
      <c r="G857" s="118" t="s">
        <v>48</v>
      </c>
      <c r="H857" s="141" t="n">
        <v>19773</v>
      </c>
      <c r="I857" s="125" t="s">
        <v>1351</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50" t="s">
        <v>2552</v>
      </c>
      <c r="B858" s="151" t="s">
        <v>2553</v>
      </c>
      <c r="C858" s="147" t="s">
        <v>123</v>
      </c>
      <c r="D858" s="117"/>
      <c r="E858" s="117" t="n">
        <v>0</v>
      </c>
      <c r="F858" s="118" t="s">
        <v>48</v>
      </c>
      <c r="G858" s="118" t="s">
        <v>48</v>
      </c>
      <c r="H858" s="141" t="n">
        <v>19774</v>
      </c>
      <c r="I858" s="125" t="s">
        <v>1351</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50" t="s">
        <v>2554</v>
      </c>
      <c r="B859" s="151" t="s">
        <v>2555</v>
      </c>
      <c r="C859" s="116" t="s">
        <v>2556</v>
      </c>
      <c r="D859" s="117"/>
      <c r="E859" s="117" t="n">
        <v>0</v>
      </c>
      <c r="F859" s="118" t="s">
        <v>48</v>
      </c>
      <c r="G859" s="118" t="s">
        <v>48</v>
      </c>
      <c r="H859" s="118" t="n">
        <v>19775</v>
      </c>
      <c r="I859" s="125" t="s">
        <v>1351</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50" t="s">
        <v>2557</v>
      </c>
      <c r="B860" s="151" t="s">
        <v>2558</v>
      </c>
      <c r="C860" s="147" t="s">
        <v>123</v>
      </c>
      <c r="D860" s="117"/>
      <c r="E860" s="117" t="n">
        <v>0</v>
      </c>
      <c r="F860" s="118" t="s">
        <v>48</v>
      </c>
      <c r="G860" s="118" t="s">
        <v>48</v>
      </c>
      <c r="H860" s="141" t="n">
        <v>19780</v>
      </c>
      <c r="I860" s="119" t="s">
        <v>1351</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50" t="s">
        <v>2559</v>
      </c>
      <c r="B861" s="151" t="s">
        <v>2560</v>
      </c>
      <c r="C861" s="147" t="s">
        <v>123</v>
      </c>
      <c r="D861" s="117"/>
      <c r="E861" s="117" t="n">
        <v>0</v>
      </c>
      <c r="F861" s="118" t="s">
        <v>48</v>
      </c>
      <c r="G861" s="118" t="s">
        <v>48</v>
      </c>
      <c r="H861" s="141" t="n">
        <v>19783</v>
      </c>
      <c r="I861" s="125" t="s">
        <v>1351</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50" t="s">
        <v>2561</v>
      </c>
      <c r="B862" s="151" t="s">
        <v>2562</v>
      </c>
      <c r="C862" s="147" t="s">
        <v>123</v>
      </c>
      <c r="D862" s="117"/>
      <c r="E862" s="117" t="n">
        <v>0</v>
      </c>
      <c r="F862" s="118" t="s">
        <v>48</v>
      </c>
      <c r="G862" s="118" t="s">
        <v>48</v>
      </c>
      <c r="H862" s="141" t="n">
        <v>35490</v>
      </c>
      <c r="I862" s="125" t="s">
        <v>1351</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50" t="s">
        <v>2563</v>
      </c>
      <c r="B863" s="151" t="s">
        <v>2564</v>
      </c>
      <c r="C863" s="147" t="s">
        <v>2565</v>
      </c>
      <c r="D863" s="117"/>
      <c r="E863" s="117" t="n">
        <v>0</v>
      </c>
      <c r="F863" s="118" t="s">
        <v>48</v>
      </c>
      <c r="G863" s="118" t="s">
        <v>48</v>
      </c>
      <c r="H863" s="141" t="n">
        <v>19793</v>
      </c>
      <c r="I863" s="125" t="s">
        <v>1351</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50" t="s">
        <v>2566</v>
      </c>
      <c r="B864" s="151" t="s">
        <v>2567</v>
      </c>
      <c r="C864" s="147" t="s">
        <v>2568</v>
      </c>
      <c r="D864" s="117"/>
      <c r="E864" s="117" t="n">
        <v>0</v>
      </c>
      <c r="F864" s="118" t="s">
        <v>48</v>
      </c>
      <c r="G864" s="118" t="s">
        <v>48</v>
      </c>
      <c r="H864" s="141" t="n">
        <v>1786</v>
      </c>
      <c r="I864" s="125" t="s">
        <v>1351</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50" t="s">
        <v>2569</v>
      </c>
      <c r="B865" s="151" t="s">
        <v>2570</v>
      </c>
      <c r="C865" s="116" t="s">
        <v>2571</v>
      </c>
      <c r="D865" s="117"/>
      <c r="E865" s="117" t="n">
        <v>0</v>
      </c>
      <c r="F865" s="118" t="s">
        <v>48</v>
      </c>
      <c r="G865" s="118" t="s">
        <v>48</v>
      </c>
      <c r="H865" s="118" t="n">
        <v>30238</v>
      </c>
      <c r="I865" s="125" t="s">
        <v>1351</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50" t="s">
        <v>2572</v>
      </c>
      <c r="B866" s="151" t="s">
        <v>2573</v>
      </c>
      <c r="C866" s="147" t="s">
        <v>2574</v>
      </c>
      <c r="D866" s="117"/>
      <c r="E866" s="117" t="n">
        <v>0</v>
      </c>
      <c r="F866" s="118" t="s">
        <v>48</v>
      </c>
      <c r="G866" s="118" t="s">
        <v>48</v>
      </c>
      <c r="H866" s="141" t="n">
        <v>1685</v>
      </c>
      <c r="I866" s="125" t="s">
        <v>1351</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50" t="s">
        <v>2575</v>
      </c>
      <c r="B867" s="151" t="s">
        <v>2576</v>
      </c>
      <c r="C867" s="147" t="s">
        <v>2577</v>
      </c>
      <c r="D867" s="117"/>
      <c r="E867" s="117" t="n">
        <v>0</v>
      </c>
      <c r="F867" s="118" t="s">
        <v>48</v>
      </c>
      <c r="G867" s="118" t="s">
        <v>48</v>
      </c>
      <c r="H867" s="141" t="n">
        <v>1686</v>
      </c>
      <c r="I867" s="125" t="s">
        <v>1351</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50" t="s">
        <v>2578</v>
      </c>
      <c r="B868" s="151" t="s">
        <v>2579</v>
      </c>
      <c r="C868" s="147" t="s">
        <v>123</v>
      </c>
      <c r="D868" s="117"/>
      <c r="E868" s="117" t="n">
        <v>0</v>
      </c>
      <c r="F868" s="118" t="s">
        <v>48</v>
      </c>
      <c r="G868" s="118" t="s">
        <v>48</v>
      </c>
      <c r="H868" s="141" t="n">
        <v>35492</v>
      </c>
      <c r="I868" s="125" t="s">
        <v>1351</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50" t="s">
        <v>2580</v>
      </c>
      <c r="B869" s="151" t="s">
        <v>2581</v>
      </c>
      <c r="C869" s="116" t="s">
        <v>123</v>
      </c>
      <c r="D869" s="117"/>
      <c r="E869" s="117" t="n">
        <v>0</v>
      </c>
      <c r="F869" s="118" t="s">
        <v>48</v>
      </c>
      <c r="G869" s="118" t="s">
        <v>48</v>
      </c>
      <c r="H869" s="118" t="n">
        <v>32256</v>
      </c>
      <c r="I869" s="125" t="s">
        <v>1351</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50" t="s">
        <v>2582</v>
      </c>
      <c r="B870" s="151" t="s">
        <v>2583</v>
      </c>
      <c r="C870" s="116" t="s">
        <v>123</v>
      </c>
      <c r="D870" s="117"/>
      <c r="E870" s="117" t="n">
        <v>0</v>
      </c>
      <c r="F870" s="118" t="s">
        <v>48</v>
      </c>
      <c r="G870" s="118" t="s">
        <v>48</v>
      </c>
      <c r="H870" s="118" t="n">
        <v>19796</v>
      </c>
      <c r="I870" s="125" t="s">
        <v>1351</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50" t="s">
        <v>2584</v>
      </c>
      <c r="B871" s="151" t="s">
        <v>2585</v>
      </c>
      <c r="C871" s="116" t="s">
        <v>123</v>
      </c>
      <c r="D871" s="117"/>
      <c r="E871" s="117" t="n">
        <v>0</v>
      </c>
      <c r="F871" s="118" t="s">
        <v>48</v>
      </c>
      <c r="G871" s="118" t="s">
        <v>48</v>
      </c>
      <c r="H871" s="118" t="n">
        <v>19797</v>
      </c>
      <c r="I871" s="125" t="s">
        <v>1351</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50" t="s">
        <v>2586</v>
      </c>
      <c r="B872" s="151" t="s">
        <v>2587</v>
      </c>
      <c r="C872" s="147" t="s">
        <v>2588</v>
      </c>
      <c r="D872" s="117"/>
      <c r="E872" s="117" t="n">
        <v>0</v>
      </c>
      <c r="F872" s="118" t="s">
        <v>48</v>
      </c>
      <c r="G872" s="118" t="s">
        <v>48</v>
      </c>
      <c r="H872" s="141" t="n">
        <v>19812</v>
      </c>
      <c r="I872" s="125" t="s">
        <v>1351</v>
      </c>
      <c r="J872" s="120" t="n">
        <v>9</v>
      </c>
      <c r="K872" s="121" t="n">
        <v>5</v>
      </c>
      <c r="L872" s="126" t="s">
        <v>2589</v>
      </c>
      <c r="M872" s="123" t="s">
        <v>2590</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50" t="s">
        <v>2591</v>
      </c>
      <c r="B873" s="151" t="s">
        <v>2592</v>
      </c>
      <c r="C873" s="147" t="s">
        <v>963</v>
      </c>
      <c r="D873" s="117"/>
      <c r="E873" s="117" t="n">
        <v>0</v>
      </c>
      <c r="F873" s="118" t="s">
        <v>48</v>
      </c>
      <c r="G873" s="118" t="s">
        <v>48</v>
      </c>
      <c r="H873" s="141" t="n">
        <v>19813</v>
      </c>
      <c r="I873" s="125" t="s">
        <v>1351</v>
      </c>
      <c r="J873" s="120" t="n">
        <v>9</v>
      </c>
      <c r="K873" s="121" t="n">
        <v>5</v>
      </c>
      <c r="L873" s="126" t="s">
        <v>2593</v>
      </c>
      <c r="M873" s="123" t="s">
        <v>2594</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50" t="s">
        <v>2595</v>
      </c>
      <c r="B874" s="151" t="s">
        <v>2596</v>
      </c>
      <c r="C874" s="116" t="s">
        <v>2597</v>
      </c>
      <c r="D874" s="117"/>
      <c r="E874" s="117" t="n">
        <v>0</v>
      </c>
      <c r="F874" s="118" t="s">
        <v>48</v>
      </c>
      <c r="G874" s="118" t="s">
        <v>48</v>
      </c>
      <c r="H874" s="118" t="n">
        <v>31029</v>
      </c>
      <c r="I874" s="125" t="s">
        <v>1351</v>
      </c>
      <c r="J874" s="120" t="n">
        <v>9</v>
      </c>
      <c r="K874" s="121" t="n">
        <v>5</v>
      </c>
      <c r="L874" s="126" t="s">
        <v>2598</v>
      </c>
      <c r="M874" s="123" t="s">
        <v>2599</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50" t="s">
        <v>2600</v>
      </c>
      <c r="B875" s="151" t="s">
        <v>2601</v>
      </c>
      <c r="C875" s="147" t="s">
        <v>2602</v>
      </c>
      <c r="D875" s="117"/>
      <c r="E875" s="117" t="n">
        <v>0</v>
      </c>
      <c r="F875" s="118" t="s">
        <v>48</v>
      </c>
      <c r="G875" s="118" t="s">
        <v>48</v>
      </c>
      <c r="H875" s="141" t="n">
        <v>31553</v>
      </c>
      <c r="I875" s="125" t="s">
        <v>1351</v>
      </c>
      <c r="J875" s="120" t="n">
        <v>9</v>
      </c>
      <c r="K875" s="121" t="n">
        <v>5</v>
      </c>
      <c r="L875" s="126" t="s">
        <v>2603</v>
      </c>
      <c r="M875" s="123" t="s">
        <v>2604</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50" t="s">
        <v>2605</v>
      </c>
      <c r="B876" s="151" t="s">
        <v>2606</v>
      </c>
      <c r="C876" s="147" t="s">
        <v>2607</v>
      </c>
      <c r="D876" s="117"/>
      <c r="E876" s="117" t="n">
        <v>0</v>
      </c>
      <c r="F876" s="118" t="s">
        <v>48</v>
      </c>
      <c r="G876" s="118" t="s">
        <v>48</v>
      </c>
      <c r="H876" s="141" t="n">
        <v>1607</v>
      </c>
      <c r="I876" s="125" t="s">
        <v>1351</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50" t="s">
        <v>2608</v>
      </c>
      <c r="B877" s="151" t="s">
        <v>2609</v>
      </c>
      <c r="C877" s="147" t="s">
        <v>1810</v>
      </c>
      <c r="D877" s="117"/>
      <c r="E877" s="117" t="n">
        <v>0</v>
      </c>
      <c r="F877" s="118" t="s">
        <v>48</v>
      </c>
      <c r="G877" s="118" t="s">
        <v>48</v>
      </c>
      <c r="H877" s="141" t="n">
        <v>19815</v>
      </c>
      <c r="I877" s="125" t="s">
        <v>1351</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50" t="s">
        <v>2610</v>
      </c>
      <c r="B878" s="151" t="s">
        <v>2611</v>
      </c>
      <c r="C878" s="147" t="s">
        <v>123</v>
      </c>
      <c r="D878" s="117"/>
      <c r="E878" s="117" t="n">
        <v>0</v>
      </c>
      <c r="F878" s="118" t="s">
        <v>48</v>
      </c>
      <c r="G878" s="118" t="s">
        <v>48</v>
      </c>
      <c r="H878" s="141" t="n">
        <v>1609</v>
      </c>
      <c r="I878" s="125" t="s">
        <v>1351</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50" t="s">
        <v>2612</v>
      </c>
      <c r="B879" s="151" t="s">
        <v>2613</v>
      </c>
      <c r="C879" s="116" t="s">
        <v>123</v>
      </c>
      <c r="D879" s="117"/>
      <c r="E879" s="117" t="n">
        <v>0</v>
      </c>
      <c r="F879" s="118" t="s">
        <v>48</v>
      </c>
      <c r="G879" s="118" t="s">
        <v>48</v>
      </c>
      <c r="H879" s="118" t="n">
        <v>1610</v>
      </c>
      <c r="I879" s="119" t="s">
        <v>1351</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50" t="s">
        <v>2614</v>
      </c>
      <c r="B880" s="151" t="s">
        <v>2615</v>
      </c>
      <c r="C880" s="147" t="s">
        <v>2616</v>
      </c>
      <c r="D880" s="117"/>
      <c r="E880" s="117" t="n">
        <v>0</v>
      </c>
      <c r="F880" s="118" t="s">
        <v>48</v>
      </c>
      <c r="G880" s="118" t="s">
        <v>48</v>
      </c>
      <c r="H880" s="141" t="n">
        <v>19818</v>
      </c>
      <c r="I880" s="119" t="s">
        <v>1351</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50" t="s">
        <v>2617</v>
      </c>
      <c r="B881" s="151" t="s">
        <v>2618</v>
      </c>
      <c r="C881" s="147" t="s">
        <v>123</v>
      </c>
      <c r="D881" s="117"/>
      <c r="E881" s="117" t="n">
        <v>0</v>
      </c>
      <c r="F881" s="118" t="s">
        <v>48</v>
      </c>
      <c r="G881" s="118" t="s">
        <v>48</v>
      </c>
      <c r="H881" s="141" t="n">
        <v>1613</v>
      </c>
      <c r="I881" s="125" t="s">
        <v>1351</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50" t="s">
        <v>2619</v>
      </c>
      <c r="B882" s="151" t="s">
        <v>2620</v>
      </c>
      <c r="C882" s="116" t="s">
        <v>123</v>
      </c>
      <c r="D882" s="117"/>
      <c r="E882" s="117" t="n">
        <v>0</v>
      </c>
      <c r="F882" s="118" t="s">
        <v>48</v>
      </c>
      <c r="G882" s="118" t="s">
        <v>48</v>
      </c>
      <c r="H882" s="118" t="n">
        <v>1616</v>
      </c>
      <c r="I882" s="125" t="s">
        <v>1351</v>
      </c>
      <c r="J882" s="120" t="n">
        <v>9</v>
      </c>
      <c r="K882" s="121" t="n">
        <v>4</v>
      </c>
      <c r="L882" s="126" t="s">
        <v>2621</v>
      </c>
      <c r="M882" s="123" t="s">
        <v>2622</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50" t="s">
        <v>2623</v>
      </c>
      <c r="B883" s="151" t="s">
        <v>2624</v>
      </c>
      <c r="C883" s="147" t="s">
        <v>1235</v>
      </c>
      <c r="D883" s="117"/>
      <c r="E883" s="117" t="n">
        <v>0</v>
      </c>
      <c r="F883" s="118" t="s">
        <v>48</v>
      </c>
      <c r="G883" s="118" t="s">
        <v>48</v>
      </c>
      <c r="H883" s="141" t="n">
        <v>1617</v>
      </c>
      <c r="I883" s="125" t="s">
        <v>1351</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50" t="s">
        <v>2625</v>
      </c>
      <c r="B884" s="151" t="s">
        <v>2626</v>
      </c>
      <c r="C884" s="147" t="s">
        <v>2627</v>
      </c>
      <c r="D884" s="117"/>
      <c r="E884" s="117" t="n">
        <v>0</v>
      </c>
      <c r="F884" s="118" t="s">
        <v>48</v>
      </c>
      <c r="G884" s="118" t="s">
        <v>48</v>
      </c>
      <c r="H884" s="141" t="n">
        <v>34435</v>
      </c>
      <c r="I884" s="125" t="s">
        <v>1351</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50" t="s">
        <v>2628</v>
      </c>
      <c r="B885" s="151" t="s">
        <v>2629</v>
      </c>
      <c r="C885" s="147" t="s">
        <v>2630</v>
      </c>
      <c r="D885" s="117"/>
      <c r="E885" s="117" t="n">
        <v>0</v>
      </c>
      <c r="F885" s="118" t="s">
        <v>48</v>
      </c>
      <c r="G885" s="118" t="s">
        <v>48</v>
      </c>
      <c r="H885" s="141" t="n">
        <v>1619</v>
      </c>
      <c r="I885" s="125" t="s">
        <v>1351</v>
      </c>
      <c r="J885" s="120" t="n">
        <v>9</v>
      </c>
      <c r="K885" s="121" t="n">
        <v>5</v>
      </c>
      <c r="L885" s="126" t="s">
        <v>2631</v>
      </c>
      <c r="M885" s="123" t="s">
        <v>2632</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50" t="s">
        <v>2633</v>
      </c>
      <c r="B886" s="151" t="s">
        <v>2634</v>
      </c>
      <c r="C886" s="116" t="s">
        <v>123</v>
      </c>
      <c r="D886" s="117"/>
      <c r="E886" s="117" t="n">
        <v>0</v>
      </c>
      <c r="F886" s="118" t="s">
        <v>48</v>
      </c>
      <c r="G886" s="118" t="s">
        <v>48</v>
      </c>
      <c r="H886" s="118" t="n">
        <v>1606</v>
      </c>
      <c r="I886" s="125" t="s">
        <v>1351</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2635</v>
      </c>
      <c r="B887" s="115" t="s">
        <v>2636</v>
      </c>
      <c r="C887" s="147" t="s">
        <v>79</v>
      </c>
      <c r="D887" s="117" t="s">
        <v>17</v>
      </c>
      <c r="E887" s="117" t="n">
        <v>0</v>
      </c>
      <c r="F887" s="118" t="n">
        <v>17</v>
      </c>
      <c r="G887" s="118" t="n">
        <v>3</v>
      </c>
      <c r="H887" s="141" t="n">
        <v>1622</v>
      </c>
      <c r="I887" s="119" t="s">
        <v>1351</v>
      </c>
      <c r="J887" s="120" t="n">
        <v>9</v>
      </c>
      <c r="K887" s="121" t="n">
        <v>4</v>
      </c>
      <c r="L887" s="122" t="s">
        <v>2637</v>
      </c>
      <c r="M887" s="123" t="s">
        <v>2638</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50" t="s">
        <v>2639</v>
      </c>
      <c r="B888" s="151" t="s">
        <v>2640</v>
      </c>
      <c r="C888" s="116" t="s">
        <v>2641</v>
      </c>
      <c r="D888" s="117"/>
      <c r="E888" s="117" t="n">
        <v>0</v>
      </c>
      <c r="F888" s="118" t="s">
        <v>48</v>
      </c>
      <c r="G888" s="118" t="s">
        <v>48</v>
      </c>
      <c r="H888" s="118" t="n">
        <v>20716</v>
      </c>
      <c r="I888" s="125" t="s">
        <v>1351</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50" t="s">
        <v>2642</v>
      </c>
      <c r="B889" s="151" t="s">
        <v>2643</v>
      </c>
      <c r="C889" s="147" t="s">
        <v>1304</v>
      </c>
      <c r="D889" s="117"/>
      <c r="E889" s="117" t="n">
        <v>0</v>
      </c>
      <c r="F889" s="118" t="s">
        <v>48</v>
      </c>
      <c r="G889" s="118" t="s">
        <v>48</v>
      </c>
      <c r="H889" s="141" t="n">
        <v>32212</v>
      </c>
      <c r="I889" s="125" t="s">
        <v>1351</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50" t="s">
        <v>2644</v>
      </c>
      <c r="B890" s="151" t="s">
        <v>2645</v>
      </c>
      <c r="C890" s="116" t="s">
        <v>2646</v>
      </c>
      <c r="D890" s="117"/>
      <c r="E890" s="117" t="n">
        <v>0</v>
      </c>
      <c r="F890" s="118" t="s">
        <v>48</v>
      </c>
      <c r="G890" s="118" t="s">
        <v>48</v>
      </c>
      <c r="H890" s="118" t="n">
        <v>1569</v>
      </c>
      <c r="I890" s="125" t="s">
        <v>1351</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50" t="s">
        <v>2647</v>
      </c>
      <c r="B891" s="151" t="s">
        <v>2648</v>
      </c>
      <c r="C891" s="116" t="s">
        <v>123</v>
      </c>
      <c r="D891" s="117"/>
      <c r="E891" s="117" t="n">
        <v>0</v>
      </c>
      <c r="F891" s="118" t="s">
        <v>48</v>
      </c>
      <c r="G891" s="118" t="s">
        <v>48</v>
      </c>
      <c r="H891" s="118" t="n">
        <v>19836</v>
      </c>
      <c r="I891" s="125" t="s">
        <v>1351</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50" t="s">
        <v>2649</v>
      </c>
      <c r="B892" s="151" t="s">
        <v>2650</v>
      </c>
      <c r="C892" s="147" t="s">
        <v>2651</v>
      </c>
      <c r="D892" s="117"/>
      <c r="E892" s="117" t="n">
        <v>0</v>
      </c>
      <c r="F892" s="118" t="s">
        <v>48</v>
      </c>
      <c r="G892" s="118" t="s">
        <v>48</v>
      </c>
      <c r="H892" s="141" t="n">
        <v>19838</v>
      </c>
      <c r="I892" s="125" t="s">
        <v>1351</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50" t="s">
        <v>2652</v>
      </c>
      <c r="B893" s="151" t="s">
        <v>2653</v>
      </c>
      <c r="C893" s="147" t="s">
        <v>123</v>
      </c>
      <c r="D893" s="117"/>
      <c r="E893" s="117" t="n">
        <v>0</v>
      </c>
      <c r="F893" s="118" t="s">
        <v>48</v>
      </c>
      <c r="G893" s="118" t="s">
        <v>48</v>
      </c>
      <c r="H893" s="141" t="n">
        <v>19839</v>
      </c>
      <c r="I893" s="125" t="s">
        <v>1351</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50" t="s">
        <v>2654</v>
      </c>
      <c r="B894" s="151" t="s">
        <v>2655</v>
      </c>
      <c r="C894" s="147" t="s">
        <v>1469</v>
      </c>
      <c r="D894" s="117"/>
      <c r="E894" s="117" t="n">
        <v>0</v>
      </c>
      <c r="F894" s="118" t="s">
        <v>48</v>
      </c>
      <c r="G894" s="118" t="s">
        <v>48</v>
      </c>
      <c r="H894" s="141" t="n">
        <v>19840</v>
      </c>
      <c r="I894" s="125" t="s">
        <v>1351</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50" t="s">
        <v>2656</v>
      </c>
      <c r="B895" s="151" t="s">
        <v>2657</v>
      </c>
      <c r="C895" s="116" t="s">
        <v>2658</v>
      </c>
      <c r="D895" s="117"/>
      <c r="E895" s="117" t="n">
        <v>0</v>
      </c>
      <c r="F895" s="118" t="s">
        <v>48</v>
      </c>
      <c r="G895" s="118" t="s">
        <v>48</v>
      </c>
      <c r="H895" s="118" t="n">
        <v>19841</v>
      </c>
      <c r="I895" s="125" t="s">
        <v>1351</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50" t="s">
        <v>2659</v>
      </c>
      <c r="B896" s="151" t="s">
        <v>2660</v>
      </c>
      <c r="C896" s="147" t="s">
        <v>2661</v>
      </c>
      <c r="D896" s="117"/>
      <c r="E896" s="117" t="n">
        <v>0</v>
      </c>
      <c r="F896" s="118" t="s">
        <v>48</v>
      </c>
      <c r="G896" s="118" t="s">
        <v>48</v>
      </c>
      <c r="H896" s="141" t="n">
        <v>31554</v>
      </c>
      <c r="I896" s="125" t="s">
        <v>1351</v>
      </c>
      <c r="J896" s="120" t="n">
        <v>9</v>
      </c>
      <c r="K896" s="121" t="n">
        <v>5</v>
      </c>
      <c r="L896" s="126" t="s">
        <v>2662</v>
      </c>
      <c r="M896" s="123" t="s">
        <v>2663</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50" t="s">
        <v>2664</v>
      </c>
      <c r="B897" s="151" t="s">
        <v>2665</v>
      </c>
      <c r="C897" s="116" t="s">
        <v>123</v>
      </c>
      <c r="D897" s="117"/>
      <c r="E897" s="117" t="n">
        <v>0</v>
      </c>
      <c r="F897" s="118" t="s">
        <v>48</v>
      </c>
      <c r="G897" s="118" t="s">
        <v>48</v>
      </c>
      <c r="H897" s="118" t="n">
        <v>19843</v>
      </c>
      <c r="I897" s="119" t="s">
        <v>1351</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50" t="s">
        <v>2666</v>
      </c>
      <c r="B898" s="151" t="s">
        <v>2667</v>
      </c>
      <c r="C898" s="147" t="s">
        <v>2668</v>
      </c>
      <c r="D898" s="117"/>
      <c r="E898" s="117" t="n">
        <v>0</v>
      </c>
      <c r="F898" s="118" t="s">
        <v>48</v>
      </c>
      <c r="G898" s="118" t="s">
        <v>48</v>
      </c>
      <c r="H898" s="141" t="n">
        <v>19844</v>
      </c>
      <c r="I898" s="119" t="s">
        <v>1351</v>
      </c>
      <c r="J898" s="120" t="n">
        <v>9</v>
      </c>
      <c r="K898" s="121" t="n">
        <v>5</v>
      </c>
      <c r="L898" s="122" t="s">
        <v>2669</v>
      </c>
      <c r="M898" s="123" t="s">
        <v>2670</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50" t="s">
        <v>2671</v>
      </c>
      <c r="B899" s="151" t="s">
        <v>2672</v>
      </c>
      <c r="C899" s="147" t="s">
        <v>2673</v>
      </c>
      <c r="D899" s="117"/>
      <c r="E899" s="117" t="n">
        <v>0</v>
      </c>
      <c r="F899" s="118" t="s">
        <v>48</v>
      </c>
      <c r="G899" s="118" t="s">
        <v>48</v>
      </c>
      <c r="H899" s="141" t="n">
        <v>19846</v>
      </c>
      <c r="I899" s="125" t="s">
        <v>1351</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50" t="s">
        <v>2674</v>
      </c>
      <c r="B900" s="151" t="s">
        <v>2675</v>
      </c>
      <c r="C900" s="116" t="s">
        <v>2676</v>
      </c>
      <c r="D900" s="117"/>
      <c r="E900" s="117" t="n">
        <v>0</v>
      </c>
      <c r="F900" s="118" t="s">
        <v>48</v>
      </c>
      <c r="G900" s="118" t="s">
        <v>48</v>
      </c>
      <c r="H900" s="118" t="n">
        <v>29982</v>
      </c>
      <c r="I900" s="125" t="s">
        <v>1351</v>
      </c>
      <c r="J900" s="120" t="n">
        <v>9</v>
      </c>
      <c r="K900" s="121" t="n">
        <v>5</v>
      </c>
      <c r="L900" s="126" t="s">
        <v>2677</v>
      </c>
      <c r="M900" s="123" t="s">
        <v>2678</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50" t="s">
        <v>2679</v>
      </c>
      <c r="B901" s="151" t="s">
        <v>2680</v>
      </c>
      <c r="C901" s="147" t="s">
        <v>123</v>
      </c>
      <c r="D901" s="117"/>
      <c r="E901" s="117" t="n">
        <v>0</v>
      </c>
      <c r="F901" s="118" t="s">
        <v>48</v>
      </c>
      <c r="G901" s="118" t="s">
        <v>48</v>
      </c>
      <c r="H901" s="141" t="n">
        <v>1884</v>
      </c>
      <c r="I901" s="125" t="s">
        <v>1351</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50" t="s">
        <v>2681</v>
      </c>
      <c r="B902" s="151" t="s">
        <v>2682</v>
      </c>
      <c r="C902" s="147" t="s">
        <v>123</v>
      </c>
      <c r="D902" s="117"/>
      <c r="E902" s="117" t="n">
        <v>0</v>
      </c>
      <c r="F902" s="118" t="s">
        <v>48</v>
      </c>
      <c r="G902" s="118" t="s">
        <v>48</v>
      </c>
      <c r="H902" s="141" t="n">
        <v>1885</v>
      </c>
      <c r="I902" s="125" t="s">
        <v>1351</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50" t="s">
        <v>2683</v>
      </c>
      <c r="B903" s="151" t="s">
        <v>2684</v>
      </c>
      <c r="C903" s="116" t="s">
        <v>123</v>
      </c>
      <c r="D903" s="117"/>
      <c r="E903" s="117" t="n">
        <v>0</v>
      </c>
      <c r="F903" s="118" t="s">
        <v>48</v>
      </c>
      <c r="G903" s="118" t="s">
        <v>48</v>
      </c>
      <c r="H903" s="118" t="n">
        <v>31558</v>
      </c>
      <c r="I903" s="125" t="s">
        <v>1351</v>
      </c>
      <c r="J903" s="120" t="n">
        <v>9</v>
      </c>
      <c r="K903" s="121" t="n">
        <v>5</v>
      </c>
      <c r="L903" s="126" t="s">
        <v>2685</v>
      </c>
      <c r="M903" s="123" t="s">
        <v>2686</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50" t="s">
        <v>2687</v>
      </c>
      <c r="B904" s="151" t="s">
        <v>2688</v>
      </c>
      <c r="C904" s="116" t="s">
        <v>123</v>
      </c>
      <c r="D904" s="117"/>
      <c r="E904" s="117" t="n">
        <v>0</v>
      </c>
      <c r="F904" s="118" t="s">
        <v>48</v>
      </c>
      <c r="G904" s="118" t="s">
        <v>48</v>
      </c>
      <c r="H904" s="118" t="n">
        <v>1887</v>
      </c>
      <c r="I904" s="125" t="s">
        <v>1351</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50" t="s">
        <v>2689</v>
      </c>
      <c r="B905" s="151" t="s">
        <v>2690</v>
      </c>
      <c r="C905" s="116" t="s">
        <v>123</v>
      </c>
      <c r="D905" s="117"/>
      <c r="E905" s="117" t="n">
        <v>0</v>
      </c>
      <c r="F905" s="118" t="s">
        <v>48</v>
      </c>
      <c r="G905" s="118" t="s">
        <v>48</v>
      </c>
      <c r="H905" s="118" t="n">
        <v>19847</v>
      </c>
      <c r="I905" s="125" t="s">
        <v>1351</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50" t="s">
        <v>2691</v>
      </c>
      <c r="B906" s="151" t="s">
        <v>2692</v>
      </c>
      <c r="C906" s="147" t="s">
        <v>2693</v>
      </c>
      <c r="D906" s="117"/>
      <c r="E906" s="117" t="n">
        <v>0</v>
      </c>
      <c r="F906" s="118" t="s">
        <v>48</v>
      </c>
      <c r="G906" s="118" t="s">
        <v>48</v>
      </c>
      <c r="H906" s="141" t="n">
        <v>1822</v>
      </c>
      <c r="I906" s="125" t="s">
        <v>1351</v>
      </c>
      <c r="J906" s="120" t="n">
        <v>9</v>
      </c>
      <c r="K906" s="121" t="n">
        <v>5</v>
      </c>
      <c r="L906" s="126" t="s">
        <v>2694</v>
      </c>
      <c r="M906" s="123" t="s">
        <v>2695</v>
      </c>
      <c r="N906" s="127" t="s">
        <v>2696</v>
      </c>
      <c r="O906" s="123" t="s">
        <v>2697</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50" t="s">
        <v>2698</v>
      </c>
      <c r="B907" s="151" t="s">
        <v>2699</v>
      </c>
      <c r="C907" s="147" t="s">
        <v>123</v>
      </c>
      <c r="D907" s="117"/>
      <c r="E907" s="117" t="n">
        <v>0</v>
      </c>
      <c r="F907" s="118" t="s">
        <v>48</v>
      </c>
      <c r="G907" s="118" t="s">
        <v>48</v>
      </c>
      <c r="H907" s="141" t="n">
        <v>1823</v>
      </c>
      <c r="I907" s="125" t="s">
        <v>1351</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50" t="s">
        <v>2700</v>
      </c>
      <c r="B908" s="151" t="s">
        <v>2701</v>
      </c>
      <c r="C908" s="147" t="s">
        <v>123</v>
      </c>
      <c r="D908" s="117"/>
      <c r="E908" s="117" t="n">
        <v>0</v>
      </c>
      <c r="F908" s="118" t="s">
        <v>48</v>
      </c>
      <c r="G908" s="118" t="s">
        <v>48</v>
      </c>
      <c r="H908" s="141" t="n">
        <v>19855</v>
      </c>
      <c r="I908" s="125" t="s">
        <v>1351</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50" t="s">
        <v>2702</v>
      </c>
      <c r="B909" s="151" t="s">
        <v>2703</v>
      </c>
      <c r="C909" s="147" t="s">
        <v>123</v>
      </c>
      <c r="D909" s="117"/>
      <c r="E909" s="117" t="n">
        <v>0</v>
      </c>
      <c r="F909" s="118" t="s">
        <v>48</v>
      </c>
      <c r="G909" s="118" t="s">
        <v>48</v>
      </c>
      <c r="H909" s="141" t="n">
        <v>10239</v>
      </c>
      <c r="I909" s="125" t="s">
        <v>1351</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50" t="s">
        <v>2704</v>
      </c>
      <c r="B910" s="151" t="s">
        <v>2705</v>
      </c>
      <c r="C910" s="147" t="s">
        <v>1268</v>
      </c>
      <c r="D910" s="117"/>
      <c r="E910" s="117" t="n">
        <v>0</v>
      </c>
      <c r="F910" s="118" t="s">
        <v>48</v>
      </c>
      <c r="G910" s="118" t="s">
        <v>48</v>
      </c>
      <c r="H910" s="141" t="n">
        <v>29952</v>
      </c>
      <c r="I910" s="125" t="s">
        <v>1351</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50" t="s">
        <v>2706</v>
      </c>
      <c r="B911" s="151" t="s">
        <v>2707</v>
      </c>
      <c r="C911" s="147" t="s">
        <v>2708</v>
      </c>
      <c r="D911" s="117"/>
      <c r="E911" s="117" t="n">
        <v>0</v>
      </c>
      <c r="F911" s="118" t="s">
        <v>48</v>
      </c>
      <c r="G911" s="118" t="s">
        <v>48</v>
      </c>
      <c r="H911" s="141" t="n">
        <v>31668</v>
      </c>
      <c r="I911" s="125" t="s">
        <v>1351</v>
      </c>
      <c r="J911" s="120" t="n">
        <v>9</v>
      </c>
      <c r="K911" s="121" t="n">
        <v>5</v>
      </c>
      <c r="L911" s="126" t="s">
        <v>2709</v>
      </c>
      <c r="M911" s="123" t="s">
        <v>2710</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50" t="s">
        <v>2711</v>
      </c>
      <c r="B912" s="151" t="s">
        <v>2712</v>
      </c>
      <c r="C912" s="147" t="s">
        <v>123</v>
      </c>
      <c r="D912" s="117"/>
      <c r="E912" s="117" t="n">
        <v>0</v>
      </c>
      <c r="F912" s="118" t="s">
        <v>48</v>
      </c>
      <c r="G912" s="118" t="s">
        <v>48</v>
      </c>
      <c r="H912" s="141" t="n">
        <v>19858</v>
      </c>
      <c r="I912" s="119" t="s">
        <v>1351</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50" t="s">
        <v>2713</v>
      </c>
      <c r="B913" s="151" t="s">
        <v>2714</v>
      </c>
      <c r="C913" s="147" t="s">
        <v>123</v>
      </c>
      <c r="D913" s="117"/>
      <c r="E913" s="117" t="n">
        <v>0</v>
      </c>
      <c r="F913" s="118" t="s">
        <v>48</v>
      </c>
      <c r="G913" s="118" t="s">
        <v>48</v>
      </c>
      <c r="H913" s="141" t="n">
        <v>29983</v>
      </c>
      <c r="I913" s="125" t="s">
        <v>1351</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50" t="s">
        <v>2715</v>
      </c>
      <c r="B914" s="151" t="s">
        <v>2716</v>
      </c>
      <c r="C914" s="147" t="s">
        <v>396</v>
      </c>
      <c r="D914" s="117"/>
      <c r="E914" s="117" t="n">
        <v>0</v>
      </c>
      <c r="F914" s="118" t="s">
        <v>48</v>
      </c>
      <c r="G914" s="118" t="s">
        <v>48</v>
      </c>
      <c r="H914" s="141" t="n">
        <v>1946</v>
      </c>
      <c r="I914" s="125" t="s">
        <v>1351</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50" t="s">
        <v>2717</v>
      </c>
      <c r="B915" s="151" t="s">
        <v>2718</v>
      </c>
      <c r="C915" s="147" t="s">
        <v>987</v>
      </c>
      <c r="D915" s="117"/>
      <c r="E915" s="117" t="n">
        <v>0</v>
      </c>
      <c r="F915" s="118" t="s">
        <v>48</v>
      </c>
      <c r="G915" s="118" t="s">
        <v>48</v>
      </c>
      <c r="H915" s="141" t="n">
        <v>19859</v>
      </c>
      <c r="I915" s="125" t="s">
        <v>1351</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50" t="s">
        <v>2719</v>
      </c>
      <c r="B916" s="151" t="s">
        <v>2720</v>
      </c>
      <c r="C916" s="147" t="s">
        <v>2721</v>
      </c>
      <c r="D916" s="117"/>
      <c r="E916" s="117" t="n">
        <v>0</v>
      </c>
      <c r="F916" s="118" t="s">
        <v>48</v>
      </c>
      <c r="G916" s="118" t="s">
        <v>48</v>
      </c>
      <c r="H916" s="141" t="n">
        <v>19860</v>
      </c>
      <c r="I916" s="125" t="s">
        <v>1351</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50" t="s">
        <v>2722</v>
      </c>
      <c r="B917" s="151" t="s">
        <v>2723</v>
      </c>
      <c r="C917" s="147" t="s">
        <v>2724</v>
      </c>
      <c r="D917" s="117"/>
      <c r="E917" s="117" t="n">
        <v>0</v>
      </c>
      <c r="F917" s="118" t="s">
        <v>48</v>
      </c>
      <c r="G917" s="118" t="s">
        <v>48</v>
      </c>
      <c r="H917" s="141" t="n">
        <v>19861</v>
      </c>
      <c r="I917" s="125" t="s">
        <v>1351</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50" t="s">
        <v>2725</v>
      </c>
      <c r="B918" s="151" t="s">
        <v>2726</v>
      </c>
      <c r="C918" s="147" t="s">
        <v>2468</v>
      </c>
      <c r="D918" s="117"/>
      <c r="E918" s="117" t="n">
        <v>0</v>
      </c>
      <c r="F918" s="118" t="s">
        <v>48</v>
      </c>
      <c r="G918" s="118" t="s">
        <v>48</v>
      </c>
      <c r="H918" s="141" t="n">
        <v>1571</v>
      </c>
      <c r="I918" s="125" t="s">
        <v>1351</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50" t="s">
        <v>2727</v>
      </c>
      <c r="B919" s="151" t="s">
        <v>2728</v>
      </c>
      <c r="C919" s="147" t="s">
        <v>2729</v>
      </c>
      <c r="D919" s="117"/>
      <c r="E919" s="117" t="n">
        <v>0</v>
      </c>
      <c r="F919" s="118" t="s">
        <v>48</v>
      </c>
      <c r="G919" s="118" t="s">
        <v>48</v>
      </c>
      <c r="H919" s="141" t="n">
        <v>31584</v>
      </c>
      <c r="I919" s="125" t="s">
        <v>1351</v>
      </c>
      <c r="J919" s="120" t="n">
        <v>9</v>
      </c>
      <c r="K919" s="121" t="n">
        <v>5</v>
      </c>
      <c r="L919" s="126" t="s">
        <v>2730</v>
      </c>
      <c r="M919" s="123" t="s">
        <v>2731</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50" t="s">
        <v>2732</v>
      </c>
      <c r="B920" s="151" t="s">
        <v>2733</v>
      </c>
      <c r="C920" s="147" t="s">
        <v>2734</v>
      </c>
      <c r="D920" s="117"/>
      <c r="E920" s="117" t="n">
        <v>0</v>
      </c>
      <c r="F920" s="118" t="s">
        <v>48</v>
      </c>
      <c r="G920" s="118" t="s">
        <v>48</v>
      </c>
      <c r="H920" s="141" t="n">
        <v>31011</v>
      </c>
      <c r="I920" s="125" t="s">
        <v>1351</v>
      </c>
      <c r="J920" s="120" t="n">
        <v>9</v>
      </c>
      <c r="K920" s="121" t="n">
        <v>5</v>
      </c>
      <c r="L920" s="126" t="s">
        <v>2735</v>
      </c>
      <c r="M920" s="123" t="s">
        <v>2736</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50" t="s">
        <v>2737</v>
      </c>
      <c r="B921" s="151" t="s">
        <v>2738</v>
      </c>
      <c r="C921" s="147" t="s">
        <v>2468</v>
      </c>
      <c r="D921" s="117"/>
      <c r="E921" s="117" t="n">
        <v>0</v>
      </c>
      <c r="F921" s="118" t="s">
        <v>48</v>
      </c>
      <c r="G921" s="118" t="s">
        <v>48</v>
      </c>
      <c r="H921" s="141" t="n">
        <v>1710</v>
      </c>
      <c r="I921" s="125" t="s">
        <v>1351</v>
      </c>
      <c r="J921" s="120" t="n">
        <v>9</v>
      </c>
      <c r="K921" s="121" t="n">
        <v>5</v>
      </c>
      <c r="L921" s="126" t="s">
        <v>2739</v>
      </c>
      <c r="M921" s="123" t="s">
        <v>2740</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50" t="s">
        <v>2741</v>
      </c>
      <c r="B922" s="151" t="s">
        <v>2742</v>
      </c>
      <c r="C922" s="147" t="s">
        <v>123</v>
      </c>
      <c r="D922" s="117"/>
      <c r="E922" s="117" t="n">
        <v>0</v>
      </c>
      <c r="F922" s="118" t="s">
        <v>48</v>
      </c>
      <c r="G922" s="118" t="s">
        <v>48</v>
      </c>
      <c r="H922" s="141" t="n">
        <v>1832</v>
      </c>
      <c r="I922" s="125" t="s">
        <v>1351</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50" t="s">
        <v>2743</v>
      </c>
      <c r="B923" s="151" t="s">
        <v>2744</v>
      </c>
      <c r="C923" s="147" t="s">
        <v>2745</v>
      </c>
      <c r="D923" s="117"/>
      <c r="E923" s="117" t="n">
        <v>0</v>
      </c>
      <c r="F923" s="118" t="s">
        <v>48</v>
      </c>
      <c r="G923" s="118" t="s">
        <v>48</v>
      </c>
      <c r="H923" s="141" t="n">
        <v>31567</v>
      </c>
      <c r="I923" s="125" t="s">
        <v>1351</v>
      </c>
      <c r="J923" s="120" t="n">
        <v>9</v>
      </c>
      <c r="K923" s="121" t="n">
        <v>4</v>
      </c>
      <c r="L923" s="126" t="s">
        <v>2746</v>
      </c>
      <c r="M923" s="123" t="s">
        <v>2747</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91" t="s">
        <v>2748</v>
      </c>
      <c r="B924" s="151" t="s">
        <v>2749</v>
      </c>
      <c r="C924" s="147" t="s">
        <v>2750</v>
      </c>
      <c r="D924" s="117"/>
      <c r="E924" s="117" t="n">
        <v>0</v>
      </c>
      <c r="F924" s="118" t="s">
        <v>48</v>
      </c>
      <c r="G924" s="118" t="s">
        <v>48</v>
      </c>
      <c r="H924" s="141" t="n">
        <v>31597</v>
      </c>
      <c r="I924" s="125" t="s">
        <v>1351</v>
      </c>
      <c r="J924" s="120" t="n">
        <v>9</v>
      </c>
      <c r="K924" s="121" t="n">
        <v>5</v>
      </c>
      <c r="L924" s="126" t="s">
        <v>2751</v>
      </c>
      <c r="M924" s="123" t="s">
        <v>2752</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50" t="s">
        <v>2753</v>
      </c>
      <c r="B925" s="151" t="s">
        <v>2754</v>
      </c>
      <c r="C925" s="116" t="s">
        <v>123</v>
      </c>
      <c r="D925" s="117"/>
      <c r="E925" s="117" t="n">
        <v>0</v>
      </c>
      <c r="F925" s="118" t="s">
        <v>48</v>
      </c>
      <c r="G925" s="118" t="s">
        <v>48</v>
      </c>
      <c r="H925" s="118" t="n">
        <v>1987</v>
      </c>
      <c r="I925" s="125" t="s">
        <v>1351</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50" t="s">
        <v>2755</v>
      </c>
      <c r="B926" s="151" t="s">
        <v>2756</v>
      </c>
      <c r="C926" s="147" t="s">
        <v>1682</v>
      </c>
      <c r="D926" s="117"/>
      <c r="E926" s="117" t="n">
        <v>0</v>
      </c>
      <c r="F926" s="118" t="s">
        <v>48</v>
      </c>
      <c r="G926" s="118" t="s">
        <v>48</v>
      </c>
      <c r="H926" s="141" t="n">
        <v>10234</v>
      </c>
      <c r="I926" s="125" t="s">
        <v>1351</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50" t="s">
        <v>2757</v>
      </c>
      <c r="B927" s="151" t="s">
        <v>2758</v>
      </c>
      <c r="C927" s="147" t="s">
        <v>123</v>
      </c>
      <c r="D927" s="117"/>
      <c r="E927" s="117" t="n">
        <v>0</v>
      </c>
      <c r="F927" s="118" t="s">
        <v>48</v>
      </c>
      <c r="G927" s="118" t="s">
        <v>48</v>
      </c>
      <c r="H927" s="141" t="n">
        <v>10237</v>
      </c>
      <c r="I927" s="119" t="s">
        <v>1351</v>
      </c>
      <c r="J927" s="120" t="n">
        <v>9</v>
      </c>
      <c r="K927" s="121" t="n">
        <v>5</v>
      </c>
      <c r="L927" s="122" t="s">
        <v>2759</v>
      </c>
      <c r="M927" s="123" t="s">
        <v>2760</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50" t="s">
        <v>2761</v>
      </c>
      <c r="B928" s="151" t="s">
        <v>2762</v>
      </c>
      <c r="C928" s="147" t="s">
        <v>2763</v>
      </c>
      <c r="D928" s="117"/>
      <c r="E928" s="117" t="n">
        <v>0</v>
      </c>
      <c r="F928" s="118" t="s">
        <v>48</v>
      </c>
      <c r="G928" s="118" t="s">
        <v>48</v>
      </c>
      <c r="H928" s="141" t="n">
        <v>19905</v>
      </c>
      <c r="I928" s="119" t="s">
        <v>1351</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50" t="s">
        <v>2764</v>
      </c>
      <c r="B929" s="151" t="s">
        <v>2765</v>
      </c>
      <c r="C929" s="147" t="s">
        <v>2766</v>
      </c>
      <c r="D929" s="117"/>
      <c r="E929" s="117" t="n">
        <v>0</v>
      </c>
      <c r="F929" s="118" t="s">
        <v>48</v>
      </c>
      <c r="G929" s="118" t="s">
        <v>48</v>
      </c>
      <c r="H929" s="141" t="n">
        <v>19906</v>
      </c>
      <c r="I929" s="125" t="s">
        <v>1351</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50" t="s">
        <v>2767</v>
      </c>
      <c r="B930" s="151" t="s">
        <v>2768</v>
      </c>
      <c r="C930" s="116" t="s">
        <v>2769</v>
      </c>
      <c r="D930" s="117"/>
      <c r="E930" s="117" t="n">
        <v>0</v>
      </c>
      <c r="F930" s="118" t="s">
        <v>48</v>
      </c>
      <c r="G930" s="118" t="s">
        <v>48</v>
      </c>
      <c r="H930" s="118" t="n">
        <v>31022</v>
      </c>
      <c r="I930" s="125" t="s">
        <v>1351</v>
      </c>
      <c r="J930" s="120" t="n">
        <v>9</v>
      </c>
      <c r="K930" s="121" t="n">
        <v>5</v>
      </c>
      <c r="L930" s="126" t="s">
        <v>2770</v>
      </c>
      <c r="M930" s="123" t="s">
        <v>2771</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50" t="s">
        <v>2772</v>
      </c>
      <c r="B931" s="151" t="s">
        <v>2773</v>
      </c>
      <c r="C931" s="116" t="s">
        <v>987</v>
      </c>
      <c r="D931" s="117"/>
      <c r="E931" s="117" t="n">
        <v>0</v>
      </c>
      <c r="F931" s="118" t="s">
        <v>48</v>
      </c>
      <c r="G931" s="118" t="s">
        <v>48</v>
      </c>
      <c r="H931" s="118" t="n">
        <v>30525</v>
      </c>
      <c r="I931" s="125" t="s">
        <v>1351</v>
      </c>
      <c r="J931" s="120" t="n">
        <v>9</v>
      </c>
      <c r="K931" s="121" t="n">
        <v>5</v>
      </c>
      <c r="L931" s="126" t="s">
        <v>2774</v>
      </c>
      <c r="M931" s="123" t="s">
        <v>2775</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50" t="s">
        <v>2776</v>
      </c>
      <c r="B932" s="151" t="s">
        <v>2777</v>
      </c>
      <c r="C932" s="116" t="s">
        <v>546</v>
      </c>
      <c r="D932" s="117"/>
      <c r="E932" s="117" t="n">
        <v>0</v>
      </c>
      <c r="F932" s="118" t="s">
        <v>48</v>
      </c>
      <c r="G932" s="118" t="s">
        <v>48</v>
      </c>
      <c r="H932" s="118" t="n">
        <v>30056</v>
      </c>
      <c r="I932" s="119" t="s">
        <v>1351</v>
      </c>
      <c r="J932" s="120" t="n">
        <v>9</v>
      </c>
      <c r="K932" s="121" t="n">
        <v>5</v>
      </c>
      <c r="L932" s="122" t="s">
        <v>2778</v>
      </c>
      <c r="M932" s="123" t="s">
        <v>2779</v>
      </c>
      <c r="N932" s="123" t="s">
        <v>2780</v>
      </c>
      <c r="O932" s="123" t="s">
        <v>2781</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50" t="s">
        <v>2782</v>
      </c>
      <c r="B933" s="151" t="s">
        <v>2783</v>
      </c>
      <c r="C933" s="116" t="s">
        <v>2784</v>
      </c>
      <c r="D933" s="117"/>
      <c r="E933" s="117" t="n">
        <v>0</v>
      </c>
      <c r="F933" s="118" t="s">
        <v>48</v>
      </c>
      <c r="G933" s="118" t="s">
        <v>48</v>
      </c>
      <c r="H933" s="118" t="n">
        <v>31023</v>
      </c>
      <c r="I933" s="125" t="s">
        <v>1351</v>
      </c>
      <c r="J933" s="120" t="n">
        <v>9</v>
      </c>
      <c r="K933" s="121" t="n">
        <v>5</v>
      </c>
      <c r="L933" s="126" t="s">
        <v>2785</v>
      </c>
      <c r="M933" s="123" t="s">
        <v>2786</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50" t="s">
        <v>2787</v>
      </c>
      <c r="B934" s="151" t="s">
        <v>2788</v>
      </c>
      <c r="C934" s="116" t="s">
        <v>2789</v>
      </c>
      <c r="D934" s="117"/>
      <c r="E934" s="117" t="n">
        <v>0</v>
      </c>
      <c r="F934" s="118" t="s">
        <v>48</v>
      </c>
      <c r="G934" s="118" t="s">
        <v>48</v>
      </c>
      <c r="H934" s="118" t="n">
        <v>31024</v>
      </c>
      <c r="I934" s="125" t="s">
        <v>1351</v>
      </c>
      <c r="J934" s="120" t="n">
        <v>9</v>
      </c>
      <c r="K934" s="121" t="n">
        <v>5</v>
      </c>
      <c r="L934" s="126" t="s">
        <v>2790</v>
      </c>
      <c r="M934" s="123" t="s">
        <v>2791</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50" t="s">
        <v>2792</v>
      </c>
      <c r="B935" s="151" t="s">
        <v>2793</v>
      </c>
      <c r="C935" s="147" t="s">
        <v>2794</v>
      </c>
      <c r="D935" s="117"/>
      <c r="E935" s="117" t="n">
        <v>0</v>
      </c>
      <c r="F935" s="118" t="s">
        <v>48</v>
      </c>
      <c r="G935" s="118" t="s">
        <v>48</v>
      </c>
      <c r="H935" s="141" t="n">
        <v>34548</v>
      </c>
      <c r="I935" s="119" t="s">
        <v>1351</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50" t="s">
        <v>2795</v>
      </c>
      <c r="B936" s="151" t="s">
        <v>2796</v>
      </c>
      <c r="C936" s="147" t="s">
        <v>2797</v>
      </c>
      <c r="D936" s="117"/>
      <c r="E936" s="117" t="n">
        <v>0</v>
      </c>
      <c r="F936" s="118" t="s">
        <v>48</v>
      </c>
      <c r="G936" s="118" t="s">
        <v>48</v>
      </c>
      <c r="H936" s="141" t="n">
        <v>1745</v>
      </c>
      <c r="I936" s="119" t="s">
        <v>1351</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50" t="s">
        <v>2798</v>
      </c>
      <c r="B937" s="151" t="s">
        <v>2799</v>
      </c>
      <c r="C937" s="116" t="s">
        <v>2800</v>
      </c>
      <c r="D937" s="117"/>
      <c r="E937" s="117" t="n">
        <v>0</v>
      </c>
      <c r="F937" s="118" t="s">
        <v>48</v>
      </c>
      <c r="G937" s="118" t="s">
        <v>48</v>
      </c>
      <c r="H937" s="118" t="n">
        <v>19907</v>
      </c>
      <c r="I937" s="119" t="s">
        <v>1351</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50" t="s">
        <v>2801</v>
      </c>
      <c r="B938" s="151" t="s">
        <v>2802</v>
      </c>
      <c r="C938" s="147" t="s">
        <v>123</v>
      </c>
      <c r="D938" s="117"/>
      <c r="E938" s="117" t="n">
        <v>0</v>
      </c>
      <c r="F938" s="118" t="s">
        <v>48</v>
      </c>
      <c r="G938" s="118" t="s">
        <v>48</v>
      </c>
      <c r="H938" s="141" t="n">
        <v>19926</v>
      </c>
      <c r="I938" s="125" t="s">
        <v>1351</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50" t="s">
        <v>2803</v>
      </c>
      <c r="B939" s="151" t="s">
        <v>2804</v>
      </c>
      <c r="C939" s="147" t="s">
        <v>1469</v>
      </c>
      <c r="D939" s="117"/>
      <c r="E939" s="117" t="n">
        <v>0</v>
      </c>
      <c r="F939" s="118" t="s">
        <v>48</v>
      </c>
      <c r="G939" s="118" t="s">
        <v>48</v>
      </c>
      <c r="H939" s="141" t="n">
        <v>19927</v>
      </c>
      <c r="I939" s="125" t="s">
        <v>1351</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50" t="s">
        <v>2805</v>
      </c>
      <c r="B940" s="151" t="s">
        <v>2806</v>
      </c>
      <c r="C940" s="116" t="s">
        <v>123</v>
      </c>
      <c r="D940" s="117"/>
      <c r="E940" s="117" t="n">
        <v>0</v>
      </c>
      <c r="F940" s="118" t="s">
        <v>48</v>
      </c>
      <c r="G940" s="118" t="s">
        <v>48</v>
      </c>
      <c r="H940" s="118" t="n">
        <v>1582</v>
      </c>
      <c r="I940" s="125" t="s">
        <v>1351</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50" t="s">
        <v>2807</v>
      </c>
      <c r="B941" s="151" t="s">
        <v>2808</v>
      </c>
      <c r="C941" s="147" t="s">
        <v>2809</v>
      </c>
      <c r="D941" s="117"/>
      <c r="E941" s="117" t="n">
        <v>0</v>
      </c>
      <c r="F941" s="118" t="s">
        <v>48</v>
      </c>
      <c r="G941" s="118" t="s">
        <v>48</v>
      </c>
      <c r="H941" s="141" t="n">
        <v>29919</v>
      </c>
      <c r="I941" s="125" t="s">
        <v>1351</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50" t="s">
        <v>2810</v>
      </c>
      <c r="B942" s="151" t="s">
        <v>2811</v>
      </c>
      <c r="C942" s="147" t="s">
        <v>2038</v>
      </c>
      <c r="D942" s="117"/>
      <c r="E942" s="117" t="n">
        <v>0</v>
      </c>
      <c r="F942" s="118" t="s">
        <v>48</v>
      </c>
      <c r="G942" s="118" t="s">
        <v>48</v>
      </c>
      <c r="H942" s="141" t="n">
        <v>19930</v>
      </c>
      <c r="I942" s="125" t="s">
        <v>1351</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50" t="s">
        <v>2812</v>
      </c>
      <c r="B943" s="151" t="s">
        <v>2813</v>
      </c>
      <c r="C943" s="116" t="s">
        <v>1247</v>
      </c>
      <c r="D943" s="117"/>
      <c r="E943" s="117" t="n">
        <v>0</v>
      </c>
      <c r="F943" s="118" t="s">
        <v>48</v>
      </c>
      <c r="G943" s="118" t="s">
        <v>48</v>
      </c>
      <c r="H943" s="118" t="n">
        <v>1748</v>
      </c>
      <c r="I943" s="125" t="s">
        <v>1351</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50" t="s">
        <v>2814</v>
      </c>
      <c r="B944" s="151" t="s">
        <v>2815</v>
      </c>
      <c r="C944" s="116" t="s">
        <v>1588</v>
      </c>
      <c r="D944" s="117"/>
      <c r="E944" s="117" t="n">
        <v>0</v>
      </c>
      <c r="F944" s="118" t="s">
        <v>48</v>
      </c>
      <c r="G944" s="118" t="s">
        <v>48</v>
      </c>
      <c r="H944" s="118" t="n">
        <v>29943</v>
      </c>
      <c r="I944" s="125" t="s">
        <v>1351</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50" t="s">
        <v>2816</v>
      </c>
      <c r="B945" s="151" t="s">
        <v>2817</v>
      </c>
      <c r="C945" s="116" t="s">
        <v>123</v>
      </c>
      <c r="D945" s="117"/>
      <c r="E945" s="117" t="n">
        <v>0</v>
      </c>
      <c r="F945" s="118" t="s">
        <v>48</v>
      </c>
      <c r="G945" s="118" t="s">
        <v>48</v>
      </c>
      <c r="H945" s="118" t="n">
        <v>1897</v>
      </c>
      <c r="I945" s="125" t="s">
        <v>1351</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50" t="s">
        <v>2818</v>
      </c>
      <c r="B946" s="151" t="s">
        <v>2819</v>
      </c>
      <c r="C946" s="116" t="s">
        <v>123</v>
      </c>
      <c r="D946" s="117"/>
      <c r="E946" s="117" t="n">
        <v>0</v>
      </c>
      <c r="F946" s="118" t="s">
        <v>48</v>
      </c>
      <c r="G946" s="118" t="s">
        <v>48</v>
      </c>
      <c r="H946" s="118" t="n">
        <v>34444</v>
      </c>
      <c r="I946" s="125" t="s">
        <v>1351</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50" t="s">
        <v>2820</v>
      </c>
      <c r="B947" s="151" t="s">
        <v>2821</v>
      </c>
      <c r="C947" s="116" t="s">
        <v>1995</v>
      </c>
      <c r="D947" s="117"/>
      <c r="E947" s="117" t="n">
        <v>0</v>
      </c>
      <c r="F947" s="118" t="s">
        <v>48</v>
      </c>
      <c r="G947" s="118" t="s">
        <v>48</v>
      </c>
      <c r="H947" s="118" t="n">
        <v>19970</v>
      </c>
      <c r="I947" s="125" t="s">
        <v>1351</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50" t="s">
        <v>2822</v>
      </c>
      <c r="B948" s="151" t="s">
        <v>2823</v>
      </c>
      <c r="C948" s="116" t="s">
        <v>123</v>
      </c>
      <c r="D948" s="117"/>
      <c r="E948" s="117" t="n">
        <v>0</v>
      </c>
      <c r="F948" s="118" t="s">
        <v>48</v>
      </c>
      <c r="G948" s="118" t="s">
        <v>48</v>
      </c>
      <c r="H948" s="118" t="n">
        <v>19978</v>
      </c>
      <c r="I948" s="125" t="s">
        <v>1351</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50" t="s">
        <v>2824</v>
      </c>
      <c r="B949" s="151" t="s">
        <v>2825</v>
      </c>
      <c r="C949" s="116" t="s">
        <v>123</v>
      </c>
      <c r="D949" s="117"/>
      <c r="E949" s="117" t="n">
        <v>0</v>
      </c>
      <c r="F949" s="118" t="s">
        <v>48</v>
      </c>
      <c r="G949" s="118" t="s">
        <v>48</v>
      </c>
      <c r="H949" s="118" t="n">
        <v>1913</v>
      </c>
      <c r="I949" s="125" t="s">
        <v>1351</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50" t="s">
        <v>2826</v>
      </c>
      <c r="B950" s="151" t="s">
        <v>2827</v>
      </c>
      <c r="C950" s="116" t="s">
        <v>2828</v>
      </c>
      <c r="D950" s="117"/>
      <c r="E950" s="117" t="n">
        <v>0</v>
      </c>
      <c r="F950" s="118" t="s">
        <v>48</v>
      </c>
      <c r="G950" s="118" t="s">
        <v>48</v>
      </c>
      <c r="H950" s="118" t="n">
        <v>1513</v>
      </c>
      <c r="I950" s="125" t="s">
        <v>1351</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50" t="s">
        <v>2829</v>
      </c>
      <c r="B951" s="151" t="s">
        <v>2830</v>
      </c>
      <c r="C951" s="116" t="s">
        <v>2831</v>
      </c>
      <c r="D951" s="117"/>
      <c r="E951" s="117" t="n">
        <v>0</v>
      </c>
      <c r="F951" s="118" t="s">
        <v>48</v>
      </c>
      <c r="G951" s="118" t="s">
        <v>48</v>
      </c>
      <c r="H951" s="118" t="n">
        <v>1766</v>
      </c>
      <c r="I951" s="125" t="s">
        <v>1351</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50" t="s">
        <v>2832</v>
      </c>
      <c r="B952" s="151" t="s">
        <v>2833</v>
      </c>
      <c r="C952" s="116" t="s">
        <v>2194</v>
      </c>
      <c r="D952" s="117"/>
      <c r="E952" s="117" t="n">
        <v>0</v>
      </c>
      <c r="F952" s="118" t="s">
        <v>48</v>
      </c>
      <c r="G952" s="118" t="s">
        <v>48</v>
      </c>
      <c r="H952" s="118" t="n">
        <v>20002</v>
      </c>
      <c r="I952" s="125" t="s">
        <v>1351</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50" t="s">
        <v>2834</v>
      </c>
      <c r="B953" s="151" t="s">
        <v>2835</v>
      </c>
      <c r="C953" s="116" t="s">
        <v>2194</v>
      </c>
      <c r="D953" s="117"/>
      <c r="E953" s="117" t="n">
        <v>0</v>
      </c>
      <c r="F953" s="118" t="s">
        <v>48</v>
      </c>
      <c r="G953" s="118" t="s">
        <v>48</v>
      </c>
      <c r="H953" s="118" t="n">
        <v>1767</v>
      </c>
      <c r="I953" s="125" t="s">
        <v>1351</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50" t="s">
        <v>2836</v>
      </c>
      <c r="B954" s="151" t="s">
        <v>2837</v>
      </c>
      <c r="C954" s="116" t="s">
        <v>2838</v>
      </c>
      <c r="D954" s="117"/>
      <c r="E954" s="117" t="n">
        <v>0</v>
      </c>
      <c r="F954" s="118" t="s">
        <v>48</v>
      </c>
      <c r="G954" s="118" t="s">
        <v>48</v>
      </c>
      <c r="H954" s="118" t="n">
        <v>20004</v>
      </c>
      <c r="I954" s="125" t="s">
        <v>1351</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50" t="s">
        <v>2839</v>
      </c>
      <c r="B955" s="151" t="s">
        <v>2840</v>
      </c>
      <c r="C955" s="116" t="s">
        <v>2841</v>
      </c>
      <c r="D955" s="117"/>
      <c r="E955" s="117" t="n">
        <v>0</v>
      </c>
      <c r="F955" s="118" t="s">
        <v>48</v>
      </c>
      <c r="G955" s="118" t="s">
        <v>48</v>
      </c>
      <c r="H955" s="118" t="n">
        <v>29940</v>
      </c>
      <c r="I955" s="125" t="s">
        <v>1351</v>
      </c>
      <c r="J955" s="120" t="n">
        <v>9</v>
      </c>
      <c r="K955" s="121" t="n">
        <v>5</v>
      </c>
      <c r="L955" s="126" t="s">
        <v>2842</v>
      </c>
      <c r="M955" s="123" t="s">
        <v>2843</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50" t="s">
        <v>2844</v>
      </c>
      <c r="B956" s="151" t="s">
        <v>2845</v>
      </c>
      <c r="C956" s="116" t="s">
        <v>123</v>
      </c>
      <c r="D956" s="117"/>
      <c r="E956" s="117" t="n">
        <v>0</v>
      </c>
      <c r="F956" s="118" t="s">
        <v>48</v>
      </c>
      <c r="G956" s="118" t="s">
        <v>48</v>
      </c>
      <c r="H956" s="118" t="n">
        <v>29936</v>
      </c>
      <c r="I956" s="125" t="s">
        <v>1351</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50" t="s">
        <v>2846</v>
      </c>
      <c r="B957" s="151" t="s">
        <v>2847</v>
      </c>
      <c r="C957" s="116" t="s">
        <v>123</v>
      </c>
      <c r="D957" s="117"/>
      <c r="E957" s="117" t="n">
        <v>0</v>
      </c>
      <c r="F957" s="118" t="s">
        <v>48</v>
      </c>
      <c r="G957" s="118" t="s">
        <v>48</v>
      </c>
      <c r="H957" s="118" t="n">
        <v>20009</v>
      </c>
      <c r="I957" s="125" t="s">
        <v>1351</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50" t="s">
        <v>2848</v>
      </c>
      <c r="B958" s="151" t="s">
        <v>2849</v>
      </c>
      <c r="C958" s="116" t="s">
        <v>2159</v>
      </c>
      <c r="D958" s="117"/>
      <c r="E958" s="117" t="n">
        <v>0</v>
      </c>
      <c r="F958" s="118" t="s">
        <v>48</v>
      </c>
      <c r="G958" s="118" t="s">
        <v>48</v>
      </c>
      <c r="H958" s="118" t="n">
        <v>1871</v>
      </c>
      <c r="I958" s="125" t="s">
        <v>1351</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50" t="s">
        <v>2850</v>
      </c>
      <c r="B959" s="151" t="s">
        <v>2851</v>
      </c>
      <c r="C959" s="116" t="s">
        <v>123</v>
      </c>
      <c r="D959" s="117"/>
      <c r="E959" s="117" t="n">
        <v>0</v>
      </c>
      <c r="F959" s="118" t="s">
        <v>48</v>
      </c>
      <c r="G959" s="118" t="s">
        <v>48</v>
      </c>
      <c r="H959" s="118" t="n">
        <v>1874</v>
      </c>
      <c r="I959" s="125" t="s">
        <v>1351</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50" t="s">
        <v>2852</v>
      </c>
      <c r="B960" s="151" t="s">
        <v>2853</v>
      </c>
      <c r="C960" s="116" t="s">
        <v>123</v>
      </c>
      <c r="D960" s="117"/>
      <c r="E960" s="117" t="n">
        <v>0</v>
      </c>
      <c r="F960" s="118" t="s">
        <v>48</v>
      </c>
      <c r="G960" s="118" t="s">
        <v>48</v>
      </c>
      <c r="H960" s="118" t="n">
        <v>1876</v>
      </c>
      <c r="I960" s="125" t="s">
        <v>1351</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50" t="s">
        <v>2854</v>
      </c>
      <c r="B961" s="151" t="s">
        <v>2855</v>
      </c>
      <c r="C961" s="116" t="s">
        <v>123</v>
      </c>
      <c r="D961" s="117"/>
      <c r="E961" s="117" t="n">
        <v>0</v>
      </c>
      <c r="F961" s="118" t="s">
        <v>48</v>
      </c>
      <c r="G961" s="118" t="s">
        <v>48</v>
      </c>
      <c r="H961" s="118" t="n">
        <v>20014</v>
      </c>
      <c r="I961" s="125" t="s">
        <v>1351</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50" t="s">
        <v>2856</v>
      </c>
      <c r="B962" s="151" t="s">
        <v>2857</v>
      </c>
      <c r="C962" s="116" t="s">
        <v>2858</v>
      </c>
      <c r="D962" s="117"/>
      <c r="E962" s="117" t="n">
        <v>0</v>
      </c>
      <c r="F962" s="118" t="s">
        <v>48</v>
      </c>
      <c r="G962" s="118" t="s">
        <v>48</v>
      </c>
      <c r="H962" s="118" t="n">
        <v>20016</v>
      </c>
      <c r="I962" s="125" t="s">
        <v>1351</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50" t="s">
        <v>2859</v>
      </c>
      <c r="B963" s="151" t="s">
        <v>2860</v>
      </c>
      <c r="C963" s="116" t="s">
        <v>123</v>
      </c>
      <c r="D963" s="117"/>
      <c r="E963" s="117" t="n">
        <v>0</v>
      </c>
      <c r="F963" s="118" t="s">
        <v>48</v>
      </c>
      <c r="G963" s="118" t="s">
        <v>48</v>
      </c>
      <c r="H963" s="118" t="n">
        <v>1889</v>
      </c>
      <c r="I963" s="125" t="s">
        <v>1351</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50" t="s">
        <v>2861</v>
      </c>
      <c r="B964" s="151" t="s">
        <v>2862</v>
      </c>
      <c r="C964" s="116" t="s">
        <v>123</v>
      </c>
      <c r="D964" s="117"/>
      <c r="E964" s="117" t="n">
        <v>0</v>
      </c>
      <c r="F964" s="118" t="s">
        <v>48</v>
      </c>
      <c r="G964" s="118" t="s">
        <v>48</v>
      </c>
      <c r="H964" s="118" t="n">
        <v>29934</v>
      </c>
      <c r="I964" s="125" t="s">
        <v>1351</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50" t="s">
        <v>2863</v>
      </c>
      <c r="B965" s="151" t="s">
        <v>2864</v>
      </c>
      <c r="C965" s="116" t="s">
        <v>123</v>
      </c>
      <c r="D965" s="117"/>
      <c r="E965" s="117" t="n">
        <v>0</v>
      </c>
      <c r="F965" s="118" t="s">
        <v>48</v>
      </c>
      <c r="G965" s="118" t="s">
        <v>48</v>
      </c>
      <c r="H965" s="118" t="n">
        <v>19684</v>
      </c>
      <c r="I965" s="125" t="s">
        <v>1351</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50" t="s">
        <v>2865</v>
      </c>
      <c r="B966" s="151" t="s">
        <v>2866</v>
      </c>
      <c r="C966" s="116" t="s">
        <v>2867</v>
      </c>
      <c r="D966" s="117"/>
      <c r="E966" s="117" t="n">
        <v>0</v>
      </c>
      <c r="F966" s="118" t="s">
        <v>48</v>
      </c>
      <c r="G966" s="118" t="s">
        <v>48</v>
      </c>
      <c r="H966" s="118" t="n">
        <v>19685</v>
      </c>
      <c r="I966" s="125" t="s">
        <v>1351</v>
      </c>
      <c r="J966" s="120" t="n">
        <v>9</v>
      </c>
      <c r="K966" s="121" t="n">
        <v>4</v>
      </c>
      <c r="L966" s="126" t="s">
        <v>2868</v>
      </c>
      <c r="M966" s="123" t="s">
        <v>2869</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50" t="s">
        <v>2870</v>
      </c>
      <c r="B967" s="151" t="s">
        <v>2871</v>
      </c>
      <c r="C967" s="116" t="s">
        <v>123</v>
      </c>
      <c r="D967" s="117"/>
      <c r="E967" s="117" t="n">
        <v>0</v>
      </c>
      <c r="F967" s="118" t="s">
        <v>48</v>
      </c>
      <c r="G967" s="118" t="s">
        <v>48</v>
      </c>
      <c r="H967" s="118" t="n">
        <v>1950</v>
      </c>
      <c r="I967" s="125" t="s">
        <v>1351</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50" t="s">
        <v>2872</v>
      </c>
      <c r="B968" s="151" t="s">
        <v>2873</v>
      </c>
      <c r="C968" s="116" t="s">
        <v>123</v>
      </c>
      <c r="D968" s="117"/>
      <c r="E968" s="117" t="n">
        <v>0</v>
      </c>
      <c r="F968" s="118" t="s">
        <v>48</v>
      </c>
      <c r="G968" s="118" t="s">
        <v>48</v>
      </c>
      <c r="H968" s="118" t="n">
        <v>1952</v>
      </c>
      <c r="I968" s="125" t="s">
        <v>1351</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50" t="s">
        <v>2874</v>
      </c>
      <c r="B969" s="151" t="s">
        <v>2875</v>
      </c>
      <c r="C969" s="116" t="s">
        <v>2876</v>
      </c>
      <c r="D969" s="117"/>
      <c r="E969" s="117" t="n">
        <v>0</v>
      </c>
      <c r="F969" s="118" t="s">
        <v>48</v>
      </c>
      <c r="G969" s="118" t="s">
        <v>48</v>
      </c>
      <c r="H969" s="118" t="n">
        <v>31028</v>
      </c>
      <c r="I969" s="125" t="s">
        <v>1351</v>
      </c>
      <c r="J969" s="120" t="n">
        <v>9</v>
      </c>
      <c r="K969" s="121" t="n">
        <v>5</v>
      </c>
      <c r="L969" s="126" t="s">
        <v>2877</v>
      </c>
      <c r="M969" s="123" t="s">
        <v>2878</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50" t="s">
        <v>2879</v>
      </c>
      <c r="B970" s="151" t="s">
        <v>2880</v>
      </c>
      <c r="C970" s="116" t="s">
        <v>123</v>
      </c>
      <c r="D970" s="117"/>
      <c r="E970" s="117" t="n">
        <v>0</v>
      </c>
      <c r="F970" s="118" t="s">
        <v>48</v>
      </c>
      <c r="G970" s="118" t="s">
        <v>48</v>
      </c>
      <c r="H970" s="118" t="n">
        <v>1796</v>
      </c>
      <c r="I970" s="125" t="s">
        <v>1351</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50" t="s">
        <v>2881</v>
      </c>
      <c r="B971" s="151" t="s">
        <v>2882</v>
      </c>
      <c r="C971" s="116" t="s">
        <v>123</v>
      </c>
      <c r="D971" s="117"/>
      <c r="E971" s="117" t="n">
        <v>0</v>
      </c>
      <c r="F971" s="118" t="s">
        <v>48</v>
      </c>
      <c r="G971" s="118" t="s">
        <v>48</v>
      </c>
      <c r="H971" s="118" t="n">
        <v>19689</v>
      </c>
      <c r="I971" s="125" t="s">
        <v>1351</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50" t="s">
        <v>2883</v>
      </c>
      <c r="B972" s="151" t="s">
        <v>2884</v>
      </c>
      <c r="C972" s="116" t="s">
        <v>123</v>
      </c>
      <c r="D972" s="117"/>
      <c r="E972" s="117" t="n">
        <v>0</v>
      </c>
      <c r="F972" s="118" t="s">
        <v>48</v>
      </c>
      <c r="G972" s="118" t="s">
        <v>48</v>
      </c>
      <c r="H972" s="118" t="n">
        <v>19691</v>
      </c>
      <c r="I972" s="125" t="s">
        <v>1351</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50" t="s">
        <v>2885</v>
      </c>
      <c r="B973" s="151" t="s">
        <v>2886</v>
      </c>
      <c r="C973" s="116" t="s">
        <v>123</v>
      </c>
      <c r="D973" s="117"/>
      <c r="E973" s="117" t="n">
        <v>0</v>
      </c>
      <c r="F973" s="118" t="s">
        <v>48</v>
      </c>
      <c r="G973" s="118" t="s">
        <v>48</v>
      </c>
      <c r="H973" s="118" t="n">
        <v>1997</v>
      </c>
      <c r="I973" s="125" t="s">
        <v>1351</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50" t="s">
        <v>2887</v>
      </c>
      <c r="B974" s="151" t="s">
        <v>2888</v>
      </c>
      <c r="C974" s="116" t="s">
        <v>123</v>
      </c>
      <c r="D974" s="117"/>
      <c r="E974" s="117" t="n">
        <v>0</v>
      </c>
      <c r="F974" s="118" t="s">
        <v>48</v>
      </c>
      <c r="G974" s="118" t="s">
        <v>48</v>
      </c>
      <c r="H974" s="118" t="n">
        <v>1964</v>
      </c>
      <c r="I974" s="125" t="s">
        <v>1351</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50" t="s">
        <v>2889</v>
      </c>
      <c r="B975" s="151" t="s">
        <v>2890</v>
      </c>
      <c r="C975" s="116" t="s">
        <v>2891</v>
      </c>
      <c r="D975" s="117"/>
      <c r="E975" s="117" t="n">
        <v>0</v>
      </c>
      <c r="F975" s="118" t="s">
        <v>48</v>
      </c>
      <c r="G975" s="118" t="s">
        <v>48</v>
      </c>
      <c r="H975" s="118" t="n">
        <v>29930</v>
      </c>
      <c r="I975" s="125" t="s">
        <v>1351</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50" t="s">
        <v>2892</v>
      </c>
      <c r="B976" s="151" t="s">
        <v>2893</v>
      </c>
      <c r="C976" s="116" t="s">
        <v>2894</v>
      </c>
      <c r="D976" s="117"/>
      <c r="E976" s="117" t="n">
        <v>0</v>
      </c>
      <c r="F976" s="118" t="s">
        <v>48</v>
      </c>
      <c r="G976" s="118" t="s">
        <v>48</v>
      </c>
      <c r="H976" s="118" t="n">
        <v>35486</v>
      </c>
      <c r="I976" s="125" t="s">
        <v>1351</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50" t="s">
        <v>2895</v>
      </c>
      <c r="B977" s="151" t="s">
        <v>2896</v>
      </c>
      <c r="C977" s="116" t="s">
        <v>123</v>
      </c>
      <c r="D977" s="117"/>
      <c r="E977" s="117" t="n">
        <v>0</v>
      </c>
      <c r="F977" s="118" t="s">
        <v>48</v>
      </c>
      <c r="G977" s="118" t="s">
        <v>48</v>
      </c>
      <c r="H977" s="118" t="n">
        <v>1799</v>
      </c>
      <c r="I977" s="125" t="s">
        <v>1351</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50" t="s">
        <v>2897</v>
      </c>
      <c r="B978" s="151" t="s">
        <v>2898</v>
      </c>
      <c r="C978" s="116" t="s">
        <v>2899</v>
      </c>
      <c r="D978" s="117"/>
      <c r="E978" s="117" t="n">
        <v>0</v>
      </c>
      <c r="F978" s="118" t="s">
        <v>48</v>
      </c>
      <c r="G978" s="118" t="s">
        <v>48</v>
      </c>
      <c r="H978" s="118" t="n">
        <v>1714</v>
      </c>
      <c r="I978" s="125" t="s">
        <v>1351</v>
      </c>
      <c r="J978" s="120" t="n">
        <v>9</v>
      </c>
      <c r="K978" s="121" t="n">
        <v>5</v>
      </c>
      <c r="L978" s="126" t="s">
        <v>2900</v>
      </c>
      <c r="M978" s="123" t="s">
        <v>2901</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50" t="s">
        <v>2902</v>
      </c>
      <c r="B979" s="151" t="s">
        <v>2903</v>
      </c>
      <c r="C979" s="116" t="s">
        <v>123</v>
      </c>
      <c r="D979" s="117"/>
      <c r="E979" s="117" t="n">
        <v>0</v>
      </c>
      <c r="F979" s="118" t="s">
        <v>48</v>
      </c>
      <c r="G979" s="118" t="s">
        <v>48</v>
      </c>
      <c r="H979" s="118" t="n">
        <v>29993</v>
      </c>
      <c r="I979" s="125" t="s">
        <v>1351</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50" t="s">
        <v>2904</v>
      </c>
      <c r="B980" s="151" t="s">
        <v>2905</v>
      </c>
      <c r="C980" s="116" t="s">
        <v>123</v>
      </c>
      <c r="D980" s="117"/>
      <c r="E980" s="117" t="n">
        <v>0</v>
      </c>
      <c r="F980" s="118" t="s">
        <v>48</v>
      </c>
      <c r="G980" s="118" t="s">
        <v>48</v>
      </c>
      <c r="H980" s="118" t="n">
        <v>19713</v>
      </c>
      <c r="I980" s="125" t="s">
        <v>1351</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50" t="s">
        <v>2906</v>
      </c>
      <c r="B981" s="151" t="s">
        <v>2907</v>
      </c>
      <c r="C981" s="116" t="s">
        <v>2908</v>
      </c>
      <c r="D981" s="117"/>
      <c r="E981" s="117" t="n">
        <v>0</v>
      </c>
      <c r="F981" s="118" t="s">
        <v>48</v>
      </c>
      <c r="G981" s="118" t="s">
        <v>48</v>
      </c>
      <c r="H981" s="118" t="n">
        <v>19714</v>
      </c>
      <c r="I981" s="125" t="s">
        <v>1351</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50" t="s">
        <v>2909</v>
      </c>
      <c r="B982" s="151" t="s">
        <v>2910</v>
      </c>
      <c r="C982" s="116" t="s">
        <v>123</v>
      </c>
      <c r="D982" s="117"/>
      <c r="E982" s="117" t="n">
        <v>0</v>
      </c>
      <c r="F982" s="118" t="s">
        <v>48</v>
      </c>
      <c r="G982" s="118" t="s">
        <v>48</v>
      </c>
      <c r="H982" s="118" t="n">
        <v>1694</v>
      </c>
      <c r="I982" s="125" t="s">
        <v>1351</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50" t="s">
        <v>2911</v>
      </c>
      <c r="B983" s="151" t="s">
        <v>2912</v>
      </c>
      <c r="C983" s="116" t="s">
        <v>1472</v>
      </c>
      <c r="D983" s="117"/>
      <c r="E983" s="117" t="n">
        <v>0</v>
      </c>
      <c r="F983" s="118" t="s">
        <v>48</v>
      </c>
      <c r="G983" s="118" t="s">
        <v>48</v>
      </c>
      <c r="H983" s="118" t="n">
        <v>31578</v>
      </c>
      <c r="I983" s="125" t="s">
        <v>1351</v>
      </c>
      <c r="J983" s="120" t="n">
        <v>9</v>
      </c>
      <c r="K983" s="121" t="n">
        <v>5</v>
      </c>
      <c r="L983" s="126" t="s">
        <v>2913</v>
      </c>
      <c r="M983" s="123" t="s">
        <v>2914</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50" t="s">
        <v>2915</v>
      </c>
      <c r="B984" s="151" t="s">
        <v>2916</v>
      </c>
      <c r="C984" s="116" t="s">
        <v>123</v>
      </c>
      <c r="D984" s="117"/>
      <c r="E984" s="117" t="n">
        <v>0</v>
      </c>
      <c r="F984" s="118" t="s">
        <v>48</v>
      </c>
      <c r="G984" s="118" t="s">
        <v>48</v>
      </c>
      <c r="H984" s="118" t="n">
        <v>1801</v>
      </c>
      <c r="I984" s="125" t="s">
        <v>1351</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50" t="s">
        <v>2917</v>
      </c>
      <c r="B985" s="151" t="s">
        <v>2918</v>
      </c>
      <c r="C985" s="116" t="s">
        <v>123</v>
      </c>
      <c r="D985" s="117"/>
      <c r="E985" s="117" t="n">
        <v>0</v>
      </c>
      <c r="F985" s="118" t="s">
        <v>48</v>
      </c>
      <c r="G985" s="118" t="s">
        <v>48</v>
      </c>
      <c r="H985" s="118" t="n">
        <v>19717</v>
      </c>
      <c r="I985" s="125" t="s">
        <v>1351</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50" t="s">
        <v>2919</v>
      </c>
      <c r="B986" s="151" t="s">
        <v>2920</v>
      </c>
      <c r="C986" s="116" t="s">
        <v>2331</v>
      </c>
      <c r="D986" s="117"/>
      <c r="E986" s="117" t="n">
        <v>0</v>
      </c>
      <c r="F986" s="118" t="s">
        <v>48</v>
      </c>
      <c r="G986" s="118" t="s">
        <v>48</v>
      </c>
      <c r="H986" s="118" t="n">
        <v>31019</v>
      </c>
      <c r="I986" s="125" t="s">
        <v>1351</v>
      </c>
      <c r="J986" s="120" t="n">
        <v>9</v>
      </c>
      <c r="K986" s="121" t="n">
        <v>5</v>
      </c>
      <c r="L986" s="126" t="s">
        <v>2921</v>
      </c>
      <c r="M986" s="123" t="s">
        <v>2922</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50" t="s">
        <v>2923</v>
      </c>
      <c r="B987" s="151" t="s">
        <v>2924</v>
      </c>
      <c r="C987" s="116" t="s">
        <v>2925</v>
      </c>
      <c r="D987" s="117"/>
      <c r="E987" s="117" t="n">
        <v>0</v>
      </c>
      <c r="F987" s="118" t="s">
        <v>48</v>
      </c>
      <c r="G987" s="118" t="s">
        <v>48</v>
      </c>
      <c r="H987" s="118" t="n">
        <v>19720</v>
      </c>
      <c r="I987" s="125" t="s">
        <v>1351</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50" t="s">
        <v>2926</v>
      </c>
      <c r="B988" s="151" t="s">
        <v>2927</v>
      </c>
      <c r="C988" s="116" t="s">
        <v>123</v>
      </c>
      <c r="D988" s="117"/>
      <c r="E988" s="117" t="n">
        <v>0</v>
      </c>
      <c r="F988" s="118" t="s">
        <v>48</v>
      </c>
      <c r="G988" s="118" t="s">
        <v>48</v>
      </c>
      <c r="H988" s="118" t="n">
        <v>1604</v>
      </c>
      <c r="I988" s="125" t="s">
        <v>1351</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50" t="s">
        <v>2928</v>
      </c>
      <c r="B989" s="151" t="s">
        <v>2929</v>
      </c>
      <c r="C989" s="116" t="s">
        <v>123</v>
      </c>
      <c r="D989" s="117"/>
      <c r="E989" s="117" t="n">
        <v>0</v>
      </c>
      <c r="F989" s="118" t="s">
        <v>48</v>
      </c>
      <c r="G989" s="118" t="s">
        <v>48</v>
      </c>
      <c r="H989" s="118" t="n">
        <v>19722</v>
      </c>
      <c r="I989" s="125" t="s">
        <v>1351</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50" t="s">
        <v>2930</v>
      </c>
      <c r="B990" s="151" t="s">
        <v>2931</v>
      </c>
      <c r="C990" s="116" t="s">
        <v>123</v>
      </c>
      <c r="D990" s="117"/>
      <c r="E990" s="117" t="n">
        <v>0</v>
      </c>
      <c r="F990" s="118" t="s">
        <v>48</v>
      </c>
      <c r="G990" s="118" t="s">
        <v>48</v>
      </c>
      <c r="H990" s="118" t="n">
        <v>1755</v>
      </c>
      <c r="I990" s="125" t="s">
        <v>1351</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50" t="s">
        <v>2932</v>
      </c>
      <c r="B991" s="151" t="s">
        <v>2933</v>
      </c>
      <c r="C991" s="116" t="s">
        <v>123</v>
      </c>
      <c r="D991" s="117"/>
      <c r="E991" s="117" t="n">
        <v>0</v>
      </c>
      <c r="F991" s="118" t="s">
        <v>48</v>
      </c>
      <c r="G991" s="118" t="s">
        <v>48</v>
      </c>
      <c r="H991" s="118" t="n">
        <v>2003</v>
      </c>
      <c r="I991" s="125" t="s">
        <v>1351</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50" t="s">
        <v>2934</v>
      </c>
      <c r="B992" s="151" t="s">
        <v>2935</v>
      </c>
      <c r="C992" s="116" t="s">
        <v>2936</v>
      </c>
      <c r="D992" s="117"/>
      <c r="E992" s="117" t="n">
        <v>0</v>
      </c>
      <c r="F992" s="118" t="s">
        <v>48</v>
      </c>
      <c r="G992" s="118" t="s">
        <v>48</v>
      </c>
      <c r="H992" s="118" t="n">
        <v>19733</v>
      </c>
      <c r="I992" s="125" t="s">
        <v>1351</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50" t="s">
        <v>2937</v>
      </c>
      <c r="B993" s="151" t="s">
        <v>2938</v>
      </c>
      <c r="C993" s="116" t="s">
        <v>475</v>
      </c>
      <c r="D993" s="117"/>
      <c r="E993" s="117" t="n">
        <v>0</v>
      </c>
      <c r="F993" s="118" t="s">
        <v>48</v>
      </c>
      <c r="G993" s="118" t="s">
        <v>48</v>
      </c>
      <c r="H993" s="118" t="n">
        <v>19734</v>
      </c>
      <c r="I993" s="125" t="s">
        <v>1351</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50" t="s">
        <v>2939</v>
      </c>
      <c r="B994" s="151" t="s">
        <v>2940</v>
      </c>
      <c r="C994" s="116" t="s">
        <v>123</v>
      </c>
      <c r="D994" s="117"/>
      <c r="E994" s="117" t="n">
        <v>0</v>
      </c>
      <c r="F994" s="118" t="s">
        <v>48</v>
      </c>
      <c r="G994" s="118" t="s">
        <v>48</v>
      </c>
      <c r="H994" s="118" t="n">
        <v>19735</v>
      </c>
      <c r="I994" s="125" t="s">
        <v>1351</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50" t="s">
        <v>2941</v>
      </c>
      <c r="B995" s="151" t="s">
        <v>2942</v>
      </c>
      <c r="C995" s="116" t="s">
        <v>123</v>
      </c>
      <c r="D995" s="117"/>
      <c r="E995" s="117" t="n">
        <v>0</v>
      </c>
      <c r="F995" s="118" t="s">
        <v>48</v>
      </c>
      <c r="G995" s="118" t="s">
        <v>48</v>
      </c>
      <c r="H995" s="118" t="n">
        <v>29923</v>
      </c>
      <c r="I995" s="125" t="s">
        <v>1351</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50" t="s">
        <v>2943</v>
      </c>
      <c r="B996" s="151" t="s">
        <v>2944</v>
      </c>
      <c r="C996" s="116" t="s">
        <v>123</v>
      </c>
      <c r="D996" s="117"/>
      <c r="E996" s="117" t="n">
        <v>0</v>
      </c>
      <c r="F996" s="118" t="s">
        <v>48</v>
      </c>
      <c r="G996" s="118" t="s">
        <v>48</v>
      </c>
      <c r="H996" s="118" t="n">
        <v>1959</v>
      </c>
      <c r="I996" s="125" t="s">
        <v>1351</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50" t="s">
        <v>2945</v>
      </c>
      <c r="B997" s="151" t="s">
        <v>2946</v>
      </c>
      <c r="C997" s="116" t="s">
        <v>123</v>
      </c>
      <c r="D997" s="117"/>
      <c r="E997" s="117" t="n">
        <v>0</v>
      </c>
      <c r="F997" s="118" t="s">
        <v>48</v>
      </c>
      <c r="G997" s="118" t="s">
        <v>48</v>
      </c>
      <c r="H997" s="118" t="n">
        <v>2007</v>
      </c>
      <c r="I997" s="125" t="s">
        <v>1351</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50" t="s">
        <v>2947</v>
      </c>
      <c r="B998" s="151" t="s">
        <v>2948</v>
      </c>
      <c r="C998" s="116" t="s">
        <v>2949</v>
      </c>
      <c r="D998" s="117"/>
      <c r="E998" s="117" t="n">
        <v>0</v>
      </c>
      <c r="F998" s="118" t="s">
        <v>48</v>
      </c>
      <c r="G998" s="118" t="s">
        <v>48</v>
      </c>
      <c r="H998" s="118" t="n">
        <v>1707</v>
      </c>
      <c r="I998" s="125" t="s">
        <v>1351</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50" t="s">
        <v>2950</v>
      </c>
      <c r="B999" s="151" t="s">
        <v>2951</v>
      </c>
      <c r="C999" s="116" t="s">
        <v>2952</v>
      </c>
      <c r="D999" s="117"/>
      <c r="E999" s="117" t="n">
        <v>0</v>
      </c>
      <c r="F999" s="118" t="s">
        <v>48</v>
      </c>
      <c r="G999" s="118" t="s">
        <v>48</v>
      </c>
      <c r="H999" s="118" t="n">
        <v>34450</v>
      </c>
      <c r="I999" s="125" t="s">
        <v>1351</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2953</v>
      </c>
      <c r="C1000" s="182"/>
      <c r="D1000" s="131" t="s">
        <v>17</v>
      </c>
      <c r="E1000" s="131" t="n">
        <v>1</v>
      </c>
      <c r="F1000" s="183"/>
      <c r="G1000" s="183"/>
      <c r="H1000" s="183"/>
      <c r="I1000" s="184" t="s">
        <v>2954</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50" t="s">
        <v>2955</v>
      </c>
      <c r="B1001" s="151" t="s">
        <v>2956</v>
      </c>
      <c r="C1001" s="147" t="s">
        <v>123</v>
      </c>
      <c r="D1001" s="117"/>
      <c r="E1001" s="117" t="n">
        <v>0</v>
      </c>
      <c r="F1001" s="118" t="s">
        <v>48</v>
      </c>
      <c r="G1001" s="118" t="s">
        <v>48</v>
      </c>
      <c r="H1001" s="141" t="n">
        <v>30107</v>
      </c>
      <c r="I1001" s="125" t="s">
        <v>2954</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50" t="s">
        <v>2957</v>
      </c>
      <c r="B1002" s="151" t="s">
        <v>2958</v>
      </c>
      <c r="C1002" s="147" t="s">
        <v>2482</v>
      </c>
      <c r="D1002" s="117"/>
      <c r="E1002" s="117" t="n">
        <v>0</v>
      </c>
      <c r="F1002" s="118" t="s">
        <v>48</v>
      </c>
      <c r="G1002" s="118" t="s">
        <v>48</v>
      </c>
      <c r="H1002" s="141" t="n">
        <v>35493</v>
      </c>
      <c r="I1002" s="125" t="s">
        <v>2954</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50" t="s">
        <v>2959</v>
      </c>
      <c r="B1003" s="151" t="s">
        <v>2960</v>
      </c>
      <c r="C1003" s="147" t="s">
        <v>123</v>
      </c>
      <c r="D1003" s="117"/>
      <c r="E1003" s="117" t="n">
        <v>0</v>
      </c>
      <c r="F1003" s="118" t="s">
        <v>48</v>
      </c>
      <c r="G1003" s="118" t="s">
        <v>48</v>
      </c>
      <c r="H1003" s="141" t="n">
        <v>1458</v>
      </c>
      <c r="I1003" s="125" t="s">
        <v>2954</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50" t="s">
        <v>2961</v>
      </c>
      <c r="B1004" s="151" t="s">
        <v>2962</v>
      </c>
      <c r="C1004" s="147" t="s">
        <v>123</v>
      </c>
      <c r="D1004" s="117"/>
      <c r="E1004" s="117" t="n">
        <v>0</v>
      </c>
      <c r="F1004" s="118" t="s">
        <v>48</v>
      </c>
      <c r="G1004" s="118" t="s">
        <v>48</v>
      </c>
      <c r="H1004" s="141" t="n">
        <v>31516</v>
      </c>
      <c r="I1004" s="125" t="s">
        <v>2954</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50" t="s">
        <v>2963</v>
      </c>
      <c r="B1005" s="151" t="s">
        <v>2964</v>
      </c>
      <c r="C1005" s="147" t="s">
        <v>123</v>
      </c>
      <c r="D1005" s="117"/>
      <c r="E1005" s="117" t="n">
        <v>0</v>
      </c>
      <c r="F1005" s="118" t="s">
        <v>48</v>
      </c>
      <c r="G1005" s="118" t="s">
        <v>48</v>
      </c>
      <c r="H1005" s="141" t="n">
        <v>31534</v>
      </c>
      <c r="I1005" s="125" t="s">
        <v>2954</v>
      </c>
      <c r="J1005" s="120" t="n">
        <v>10</v>
      </c>
      <c r="K1005" s="121" t="n">
        <v>6</v>
      </c>
      <c r="L1005" s="126" t="s">
        <v>2965</v>
      </c>
      <c r="M1005" s="123" t="s">
        <v>2966</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50" t="s">
        <v>2967</v>
      </c>
      <c r="B1006" s="151" t="s">
        <v>2968</v>
      </c>
      <c r="C1006" s="147" t="s">
        <v>2529</v>
      </c>
      <c r="D1006" s="117"/>
      <c r="E1006" s="117" t="n">
        <v>0</v>
      </c>
      <c r="F1006" s="118" t="s">
        <v>48</v>
      </c>
      <c r="G1006" s="118" t="s">
        <v>48</v>
      </c>
      <c r="H1006" s="141" t="n">
        <v>29909</v>
      </c>
      <c r="I1006" s="125" t="s">
        <v>2954</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50" t="s">
        <v>2969</v>
      </c>
      <c r="B1007" s="151" t="s">
        <v>2970</v>
      </c>
      <c r="C1007" s="147" t="s">
        <v>123</v>
      </c>
      <c r="D1007" s="117"/>
      <c r="E1007" s="117" t="n">
        <v>0</v>
      </c>
      <c r="F1007" s="118" t="s">
        <v>48</v>
      </c>
      <c r="G1007" s="118" t="s">
        <v>48</v>
      </c>
      <c r="H1007" s="141" t="n">
        <v>1542</v>
      </c>
      <c r="I1007" s="125" t="s">
        <v>2954</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50" t="s">
        <v>2971</v>
      </c>
      <c r="B1008" s="151" t="s">
        <v>2972</v>
      </c>
      <c r="C1008" s="147" t="s">
        <v>123</v>
      </c>
      <c r="D1008" s="117"/>
      <c r="E1008" s="117" t="n">
        <v>0</v>
      </c>
      <c r="F1008" s="118" t="s">
        <v>48</v>
      </c>
      <c r="G1008" s="118" t="s">
        <v>48</v>
      </c>
      <c r="H1008" s="141" t="n">
        <v>29911</v>
      </c>
      <c r="I1008" s="125" t="s">
        <v>2954</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50" t="s">
        <v>2973</v>
      </c>
      <c r="B1009" s="151" t="s">
        <v>2974</v>
      </c>
      <c r="C1009" s="147" t="s">
        <v>123</v>
      </c>
      <c r="D1009" s="117"/>
      <c r="E1009" s="117" t="n">
        <v>0</v>
      </c>
      <c r="F1009" s="118" t="s">
        <v>48</v>
      </c>
      <c r="G1009" s="118" t="s">
        <v>48</v>
      </c>
      <c r="H1009" s="141" t="n">
        <v>1544</v>
      </c>
      <c r="I1009" s="125" t="s">
        <v>2954</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50" t="s">
        <v>2975</v>
      </c>
      <c r="B1010" s="151" t="s">
        <v>2976</v>
      </c>
      <c r="C1010" s="147" t="s">
        <v>123</v>
      </c>
      <c r="D1010" s="117"/>
      <c r="E1010" s="117" t="n">
        <v>0</v>
      </c>
      <c r="F1010" s="118" t="s">
        <v>48</v>
      </c>
      <c r="G1010" s="118" t="s">
        <v>48</v>
      </c>
      <c r="H1010" s="141" t="n">
        <v>34422</v>
      </c>
      <c r="I1010" s="125" t="s">
        <v>2954</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50" t="s">
        <v>2977</v>
      </c>
      <c r="B1011" s="151" t="s">
        <v>2978</v>
      </c>
      <c r="C1011" s="147" t="s">
        <v>123</v>
      </c>
      <c r="D1011" s="117"/>
      <c r="E1011" s="117" t="n">
        <v>0</v>
      </c>
      <c r="F1011" s="118" t="s">
        <v>48</v>
      </c>
      <c r="G1011" s="118" t="s">
        <v>48</v>
      </c>
      <c r="H1011" s="141" t="n">
        <v>32250</v>
      </c>
      <c r="I1011" s="125" t="s">
        <v>2954</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50" t="s">
        <v>2979</v>
      </c>
      <c r="B1012" s="151" t="s">
        <v>2980</v>
      </c>
      <c r="C1012" s="147" t="s">
        <v>123</v>
      </c>
      <c r="D1012" s="117"/>
      <c r="E1012" s="117" t="n">
        <v>0</v>
      </c>
      <c r="F1012" s="118" t="s">
        <v>48</v>
      </c>
      <c r="G1012" s="118" t="s">
        <v>48</v>
      </c>
      <c r="H1012" s="141" t="n">
        <v>34423</v>
      </c>
      <c r="I1012" s="125" t="s">
        <v>2954</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50" t="s">
        <v>2981</v>
      </c>
      <c r="B1013" s="151" t="s">
        <v>2982</v>
      </c>
      <c r="C1013" s="147" t="s">
        <v>123</v>
      </c>
      <c r="D1013" s="117"/>
      <c r="E1013" s="117" t="n">
        <v>0</v>
      </c>
      <c r="F1013" s="118" t="s">
        <v>48</v>
      </c>
      <c r="G1013" s="118" t="s">
        <v>48</v>
      </c>
      <c r="H1013" s="141" t="n">
        <v>19758</v>
      </c>
      <c r="I1013" s="125" t="s">
        <v>2954</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50" t="s">
        <v>2983</v>
      </c>
      <c r="B1014" s="151" t="s">
        <v>2984</v>
      </c>
      <c r="C1014" s="147" t="s">
        <v>123</v>
      </c>
      <c r="D1014" s="117"/>
      <c r="E1014" s="117" t="n">
        <v>0</v>
      </c>
      <c r="F1014" s="118" t="s">
        <v>48</v>
      </c>
      <c r="G1014" s="118" t="s">
        <v>48</v>
      </c>
      <c r="H1014" s="141" t="n">
        <v>34424</v>
      </c>
      <c r="I1014" s="125" t="s">
        <v>2954</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50" t="s">
        <v>2985</v>
      </c>
      <c r="B1015" s="151" t="s">
        <v>2986</v>
      </c>
      <c r="C1015" s="147" t="s">
        <v>123</v>
      </c>
      <c r="D1015" s="117"/>
      <c r="E1015" s="117" t="n">
        <v>0</v>
      </c>
      <c r="F1015" s="118" t="s">
        <v>48</v>
      </c>
      <c r="G1015" s="118" t="s">
        <v>48</v>
      </c>
      <c r="H1015" s="141" t="n">
        <v>1804</v>
      </c>
      <c r="I1015" s="125" t="s">
        <v>2954</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50" t="s">
        <v>2987</v>
      </c>
      <c r="B1016" s="151" t="s">
        <v>2988</v>
      </c>
      <c r="C1016" s="147" t="s">
        <v>123</v>
      </c>
      <c r="D1016" s="117"/>
      <c r="E1016" s="117" t="n">
        <v>0</v>
      </c>
      <c r="F1016" s="118" t="s">
        <v>48</v>
      </c>
      <c r="G1016" s="118" t="s">
        <v>48</v>
      </c>
      <c r="H1016" s="141" t="n">
        <v>1972</v>
      </c>
      <c r="I1016" s="125" t="s">
        <v>2954</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50" t="s">
        <v>2989</v>
      </c>
      <c r="B1017" s="151" t="s">
        <v>2990</v>
      </c>
      <c r="C1017" s="116" t="s">
        <v>123</v>
      </c>
      <c r="D1017" s="117"/>
      <c r="E1017" s="117" t="n">
        <v>0</v>
      </c>
      <c r="F1017" s="118" t="s">
        <v>48</v>
      </c>
      <c r="G1017" s="118" t="s">
        <v>48</v>
      </c>
      <c r="H1017" s="118" t="n">
        <v>34419</v>
      </c>
      <c r="I1017" s="125" t="s">
        <v>2954</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50" t="s">
        <v>2991</v>
      </c>
      <c r="B1018" s="151" t="s">
        <v>2992</v>
      </c>
      <c r="C1018" s="147" t="s">
        <v>2993</v>
      </c>
      <c r="D1018" s="117"/>
      <c r="E1018" s="117" t="n">
        <v>0</v>
      </c>
      <c r="F1018" s="118" t="s">
        <v>48</v>
      </c>
      <c r="G1018" s="118" t="s">
        <v>48</v>
      </c>
      <c r="H1018" s="141" t="n">
        <v>29914</v>
      </c>
      <c r="I1018" s="125" t="s">
        <v>2954</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50" t="s">
        <v>2994</v>
      </c>
      <c r="B1019" s="151" t="s">
        <v>2995</v>
      </c>
      <c r="C1019" s="147" t="s">
        <v>123</v>
      </c>
      <c r="D1019" s="117"/>
      <c r="E1019" s="117" t="n">
        <v>0</v>
      </c>
      <c r="F1019" s="118" t="s">
        <v>48</v>
      </c>
      <c r="G1019" s="118" t="s">
        <v>48</v>
      </c>
      <c r="H1019" s="141" t="n">
        <v>29915</v>
      </c>
      <c r="I1019" s="125" t="s">
        <v>2954</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50" t="s">
        <v>2996</v>
      </c>
      <c r="B1020" s="151" t="s">
        <v>2997</v>
      </c>
      <c r="C1020" s="147" t="s">
        <v>123</v>
      </c>
      <c r="D1020" s="117"/>
      <c r="E1020" s="117" t="n">
        <v>0</v>
      </c>
      <c r="F1020" s="118" t="s">
        <v>48</v>
      </c>
      <c r="G1020" s="118" t="s">
        <v>48</v>
      </c>
      <c r="H1020" s="141" t="n">
        <v>32033</v>
      </c>
      <c r="I1020" s="119" t="s">
        <v>2954</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50" t="s">
        <v>2998</v>
      </c>
      <c r="B1021" s="151" t="s">
        <v>2999</v>
      </c>
      <c r="C1021" s="147" t="s">
        <v>3000</v>
      </c>
      <c r="D1021" s="117"/>
      <c r="E1021" s="117" t="n">
        <v>0</v>
      </c>
      <c r="F1021" s="118" t="s">
        <v>48</v>
      </c>
      <c r="G1021" s="118" t="s">
        <v>48</v>
      </c>
      <c r="H1021" s="141" t="n">
        <v>19519</v>
      </c>
      <c r="I1021" s="125" t="s">
        <v>2954</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50" t="s">
        <v>3001</v>
      </c>
      <c r="B1022" s="151" t="s">
        <v>3002</v>
      </c>
      <c r="C1022" s="147" t="s">
        <v>3003</v>
      </c>
      <c r="D1022" s="117"/>
      <c r="E1022" s="117" t="n">
        <v>0</v>
      </c>
      <c r="F1022" s="118" t="s">
        <v>48</v>
      </c>
      <c r="G1022" s="118" t="s">
        <v>48</v>
      </c>
      <c r="H1022" s="141" t="n">
        <v>19520</v>
      </c>
      <c r="I1022" s="125" t="s">
        <v>2954</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50" t="s">
        <v>3004</v>
      </c>
      <c r="B1023" s="151" t="s">
        <v>3005</v>
      </c>
      <c r="C1023" s="147" t="s">
        <v>123</v>
      </c>
      <c r="D1023" s="117"/>
      <c r="E1023" s="117" t="n">
        <v>0</v>
      </c>
      <c r="F1023" s="118" t="s">
        <v>48</v>
      </c>
      <c r="G1023" s="118" t="s">
        <v>48</v>
      </c>
      <c r="H1023" s="141" t="n">
        <v>1720</v>
      </c>
      <c r="I1023" s="125" t="s">
        <v>2954</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50" t="s">
        <v>3006</v>
      </c>
      <c r="B1024" s="151" t="s">
        <v>3007</v>
      </c>
      <c r="C1024" s="147" t="s">
        <v>123</v>
      </c>
      <c r="D1024" s="117"/>
      <c r="E1024" s="117" t="n">
        <v>0</v>
      </c>
      <c r="F1024" s="118" t="s">
        <v>48</v>
      </c>
      <c r="G1024" s="118" t="s">
        <v>48</v>
      </c>
      <c r="H1024" s="141" t="n">
        <v>32217</v>
      </c>
      <c r="I1024" s="125" t="s">
        <v>2954</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50" t="s">
        <v>3008</v>
      </c>
      <c r="B1025" s="151" t="s">
        <v>3009</v>
      </c>
      <c r="C1025" s="147" t="s">
        <v>3010</v>
      </c>
      <c r="D1025" s="117"/>
      <c r="E1025" s="117" t="n">
        <v>0</v>
      </c>
      <c r="F1025" s="118" t="s">
        <v>48</v>
      </c>
      <c r="G1025" s="118" t="s">
        <v>48</v>
      </c>
      <c r="H1025" s="141" t="n">
        <v>19525</v>
      </c>
      <c r="I1025" s="125" t="s">
        <v>2954</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50" t="s">
        <v>3011</v>
      </c>
      <c r="B1026" s="151" t="s">
        <v>3012</v>
      </c>
      <c r="C1026" s="147" t="s">
        <v>1469</v>
      </c>
      <c r="D1026" s="117"/>
      <c r="E1026" s="117" t="n">
        <v>0</v>
      </c>
      <c r="F1026" s="118" t="s">
        <v>48</v>
      </c>
      <c r="G1026" s="118" t="s">
        <v>48</v>
      </c>
      <c r="H1026" s="141" t="n">
        <v>19527</v>
      </c>
      <c r="I1026" s="125" t="s">
        <v>2954</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50" t="s">
        <v>3013</v>
      </c>
      <c r="B1027" s="151" t="s">
        <v>3014</v>
      </c>
      <c r="C1027" s="116" t="s">
        <v>3015</v>
      </c>
      <c r="D1027" s="117"/>
      <c r="E1027" s="117" t="n">
        <v>0</v>
      </c>
      <c r="F1027" s="118" t="s">
        <v>48</v>
      </c>
      <c r="G1027" s="118" t="s">
        <v>48</v>
      </c>
      <c r="H1027" s="118" t="n">
        <v>19528</v>
      </c>
      <c r="I1027" s="119" t="s">
        <v>2954</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50" t="s">
        <v>3016</v>
      </c>
      <c r="B1028" s="151" t="s">
        <v>3017</v>
      </c>
      <c r="C1028" s="147" t="s">
        <v>3018</v>
      </c>
      <c r="D1028" s="117"/>
      <c r="E1028" s="117" t="n">
        <v>0</v>
      </c>
      <c r="F1028" s="118" t="s">
        <v>48</v>
      </c>
      <c r="G1028" s="118" t="s">
        <v>48</v>
      </c>
      <c r="H1028" s="141" t="n">
        <v>19529</v>
      </c>
      <c r="I1028" s="119" t="s">
        <v>2954</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50" t="s">
        <v>3019</v>
      </c>
      <c r="B1029" s="151" t="s">
        <v>3020</v>
      </c>
      <c r="C1029" s="147" t="s">
        <v>123</v>
      </c>
      <c r="D1029" s="117"/>
      <c r="E1029" s="117" t="n">
        <v>0</v>
      </c>
      <c r="F1029" s="118" t="s">
        <v>48</v>
      </c>
      <c r="G1029" s="118" t="s">
        <v>48</v>
      </c>
      <c r="H1029" s="141" t="n">
        <v>35485</v>
      </c>
      <c r="I1029" s="119" t="s">
        <v>2954</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50" t="s">
        <v>3021</v>
      </c>
      <c r="B1030" s="151" t="s">
        <v>3022</v>
      </c>
      <c r="C1030" s="116" t="s">
        <v>3023</v>
      </c>
      <c r="D1030" s="117"/>
      <c r="E1030" s="117" t="n">
        <v>0</v>
      </c>
      <c r="F1030" s="118" t="s">
        <v>48</v>
      </c>
      <c r="G1030" s="118" t="s">
        <v>48</v>
      </c>
      <c r="H1030" s="118" t="n">
        <v>1976</v>
      </c>
      <c r="I1030" s="119" t="s">
        <v>2954</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50" t="s">
        <v>3024</v>
      </c>
      <c r="B1031" s="151" t="s">
        <v>3025</v>
      </c>
      <c r="C1031" s="147" t="s">
        <v>108</v>
      </c>
      <c r="D1031" s="117"/>
      <c r="E1031" s="117" t="n">
        <v>0</v>
      </c>
      <c r="F1031" s="118" t="s">
        <v>48</v>
      </c>
      <c r="G1031" s="118" t="s">
        <v>48</v>
      </c>
      <c r="H1031" s="141" t="n">
        <v>1728</v>
      </c>
      <c r="I1031" s="119" t="s">
        <v>2954</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50" t="s">
        <v>3026</v>
      </c>
      <c r="B1032" s="151" t="s">
        <v>3027</v>
      </c>
      <c r="C1032" s="147" t="s">
        <v>123</v>
      </c>
      <c r="D1032" s="117"/>
      <c r="E1032" s="117" t="n">
        <v>0</v>
      </c>
      <c r="F1032" s="118" t="s">
        <v>48</v>
      </c>
      <c r="G1032" s="118" t="s">
        <v>48</v>
      </c>
      <c r="H1032" s="141" t="n">
        <v>1724</v>
      </c>
      <c r="I1032" s="119" t="s">
        <v>2954</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50" t="s">
        <v>3028</v>
      </c>
      <c r="B1033" s="151" t="s">
        <v>3029</v>
      </c>
      <c r="C1033" s="147" t="s">
        <v>1477</v>
      </c>
      <c r="D1033" s="117"/>
      <c r="E1033" s="117" t="n">
        <v>0</v>
      </c>
      <c r="F1033" s="118" t="s">
        <v>48</v>
      </c>
      <c r="G1033" s="118" t="s">
        <v>48</v>
      </c>
      <c r="H1033" s="141" t="n">
        <v>29917</v>
      </c>
      <c r="I1033" s="125" t="s">
        <v>2954</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50" t="s">
        <v>3030</v>
      </c>
      <c r="B1034" s="151" t="s">
        <v>3031</v>
      </c>
      <c r="C1034" s="147" t="s">
        <v>123</v>
      </c>
      <c r="D1034" s="117"/>
      <c r="E1034" s="117" t="n">
        <v>0</v>
      </c>
      <c r="F1034" s="118" t="s">
        <v>48</v>
      </c>
      <c r="G1034" s="118" t="s">
        <v>48</v>
      </c>
      <c r="H1034" s="141" t="n">
        <v>29918</v>
      </c>
      <c r="I1034" s="125" t="s">
        <v>2954</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50" t="s">
        <v>3032</v>
      </c>
      <c r="B1035" s="151" t="s">
        <v>3033</v>
      </c>
      <c r="C1035" s="147" t="s">
        <v>2616</v>
      </c>
      <c r="D1035" s="117"/>
      <c r="E1035" s="117" t="n">
        <v>0</v>
      </c>
      <c r="F1035" s="118" t="s">
        <v>48</v>
      </c>
      <c r="G1035" s="118" t="s">
        <v>48</v>
      </c>
      <c r="H1035" s="141" t="n">
        <v>19535</v>
      </c>
      <c r="I1035" s="119" t="s">
        <v>2954</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50" t="s">
        <v>3034</v>
      </c>
      <c r="B1036" s="151" t="s">
        <v>3035</v>
      </c>
      <c r="C1036" s="147" t="s">
        <v>1253</v>
      </c>
      <c r="D1036" s="117"/>
      <c r="E1036" s="117" t="n">
        <v>0</v>
      </c>
      <c r="F1036" s="118" t="s">
        <v>48</v>
      </c>
      <c r="G1036" s="118" t="s">
        <v>48</v>
      </c>
      <c r="H1036" s="141" t="n">
        <v>1552</v>
      </c>
      <c r="I1036" s="125" t="s">
        <v>2954</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50" t="s">
        <v>3036</v>
      </c>
      <c r="B1037" s="151" t="s">
        <v>3037</v>
      </c>
      <c r="C1037" s="147" t="s">
        <v>1508</v>
      </c>
      <c r="D1037" s="117"/>
      <c r="E1037" s="117" t="n">
        <v>0</v>
      </c>
      <c r="F1037" s="118" t="s">
        <v>48</v>
      </c>
      <c r="G1037" s="118" t="s">
        <v>48</v>
      </c>
      <c r="H1037" s="141" t="n">
        <v>1731</v>
      </c>
      <c r="I1037" s="125" t="s">
        <v>2954</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50" t="s">
        <v>3038</v>
      </c>
      <c r="B1038" s="151" t="s">
        <v>3039</v>
      </c>
      <c r="C1038" s="147" t="s">
        <v>3040</v>
      </c>
      <c r="D1038" s="117"/>
      <c r="E1038" s="117" t="n">
        <v>0</v>
      </c>
      <c r="F1038" s="118" t="s">
        <v>48</v>
      </c>
      <c r="G1038" s="118" t="s">
        <v>48</v>
      </c>
      <c r="H1038" s="141" t="n">
        <v>29967</v>
      </c>
      <c r="I1038" s="125" t="s">
        <v>2954</v>
      </c>
      <c r="J1038" s="120" t="n">
        <v>10</v>
      </c>
      <c r="K1038" s="121" t="n">
        <v>6</v>
      </c>
      <c r="L1038" s="126" t="s">
        <v>3041</v>
      </c>
      <c r="M1038" s="123" t="s">
        <v>3042</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50" t="s">
        <v>3043</v>
      </c>
      <c r="B1039" s="151" t="s">
        <v>3044</v>
      </c>
      <c r="C1039" s="147" t="s">
        <v>123</v>
      </c>
      <c r="D1039" s="117"/>
      <c r="E1039" s="117" t="n">
        <v>0</v>
      </c>
      <c r="F1039" s="118" t="s">
        <v>48</v>
      </c>
      <c r="G1039" s="118" t="s">
        <v>48</v>
      </c>
      <c r="H1039" s="141" t="n">
        <v>1759</v>
      </c>
      <c r="I1039" s="125" t="s">
        <v>2954</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50" t="s">
        <v>3045</v>
      </c>
      <c r="B1040" s="151" t="s">
        <v>3046</v>
      </c>
      <c r="C1040" s="147" t="s">
        <v>123</v>
      </c>
      <c r="D1040" s="117"/>
      <c r="E1040" s="117" t="n">
        <v>0</v>
      </c>
      <c r="F1040" s="118" t="s">
        <v>48</v>
      </c>
      <c r="G1040" s="118" t="s">
        <v>48</v>
      </c>
      <c r="H1040" s="141" t="n">
        <v>1757</v>
      </c>
      <c r="I1040" s="125" t="s">
        <v>2954</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50" t="s">
        <v>3047</v>
      </c>
      <c r="B1041" s="151" t="s">
        <v>3048</v>
      </c>
      <c r="C1041" s="147" t="s">
        <v>123</v>
      </c>
      <c r="D1041" s="117"/>
      <c r="E1041" s="117" t="n">
        <v>0</v>
      </c>
      <c r="F1041" s="118" t="s">
        <v>48</v>
      </c>
      <c r="G1041" s="118" t="s">
        <v>48</v>
      </c>
      <c r="H1041" s="141" t="n">
        <v>34426</v>
      </c>
      <c r="I1041" s="125" t="s">
        <v>2954</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50" t="s">
        <v>3049</v>
      </c>
      <c r="B1042" s="151" t="s">
        <v>3050</v>
      </c>
      <c r="C1042" s="147" t="s">
        <v>123</v>
      </c>
      <c r="D1042" s="117"/>
      <c r="E1042" s="117" t="n">
        <v>0</v>
      </c>
      <c r="F1042" s="118" t="s">
        <v>48</v>
      </c>
      <c r="G1042" s="118" t="s">
        <v>48</v>
      </c>
      <c r="H1042" s="141" t="n">
        <v>1466</v>
      </c>
      <c r="I1042" s="125" t="s">
        <v>2954</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50" t="s">
        <v>3051</v>
      </c>
      <c r="B1043" s="151" t="s">
        <v>3052</v>
      </c>
      <c r="C1043" s="147" t="s">
        <v>123</v>
      </c>
      <c r="D1043" s="117"/>
      <c r="E1043" s="117" t="n">
        <v>0</v>
      </c>
      <c r="F1043" s="118" t="s">
        <v>48</v>
      </c>
      <c r="G1043" s="118" t="s">
        <v>48</v>
      </c>
      <c r="H1043" s="141" t="n">
        <v>32252</v>
      </c>
      <c r="I1043" s="125" t="s">
        <v>2954</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50" t="s">
        <v>3053</v>
      </c>
      <c r="B1044" s="151" t="s">
        <v>3054</v>
      </c>
      <c r="C1044" s="147" t="s">
        <v>123</v>
      </c>
      <c r="D1044" s="117"/>
      <c r="E1044" s="117" t="n">
        <v>0</v>
      </c>
      <c r="F1044" s="118" t="s">
        <v>48</v>
      </c>
      <c r="G1044" s="118" t="s">
        <v>48</v>
      </c>
      <c r="H1044" s="141" t="n">
        <v>32037</v>
      </c>
      <c r="I1044" s="125" t="s">
        <v>2954</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50" t="s">
        <v>3055</v>
      </c>
      <c r="B1045" s="151" t="s">
        <v>3056</v>
      </c>
      <c r="C1045" s="147" t="s">
        <v>123</v>
      </c>
      <c r="D1045" s="117"/>
      <c r="E1045" s="117" t="n">
        <v>0</v>
      </c>
      <c r="F1045" s="118" t="s">
        <v>48</v>
      </c>
      <c r="G1045" s="118" t="s">
        <v>48</v>
      </c>
      <c r="H1045" s="141" t="n">
        <v>29978</v>
      </c>
      <c r="I1045" s="125" t="s">
        <v>2954</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50" t="s">
        <v>3057</v>
      </c>
      <c r="B1046" s="151" t="s">
        <v>3058</v>
      </c>
      <c r="C1046" s="147" t="s">
        <v>123</v>
      </c>
      <c r="D1046" s="117"/>
      <c r="E1046" s="117" t="n">
        <v>0</v>
      </c>
      <c r="F1046" s="118" t="s">
        <v>48</v>
      </c>
      <c r="G1046" s="118" t="s">
        <v>48</v>
      </c>
      <c r="H1046" s="141" t="n">
        <v>30098</v>
      </c>
      <c r="I1046" s="125" t="s">
        <v>2954</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50" t="s">
        <v>3059</v>
      </c>
      <c r="B1047" s="151" t="s">
        <v>3060</v>
      </c>
      <c r="C1047" s="147" t="s">
        <v>2178</v>
      </c>
      <c r="D1047" s="117"/>
      <c r="E1047" s="117" t="n">
        <v>0</v>
      </c>
      <c r="F1047" s="118" t="s">
        <v>48</v>
      </c>
      <c r="G1047" s="118" t="s">
        <v>48</v>
      </c>
      <c r="H1047" s="141" t="n">
        <v>1733</v>
      </c>
      <c r="I1047" s="125" t="s">
        <v>2954</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50" t="s">
        <v>3061</v>
      </c>
      <c r="B1048" s="151" t="s">
        <v>3062</v>
      </c>
      <c r="C1048" s="147" t="s">
        <v>2290</v>
      </c>
      <c r="D1048" s="117"/>
      <c r="E1048" s="117" t="n">
        <v>0</v>
      </c>
      <c r="F1048" s="118" t="s">
        <v>48</v>
      </c>
      <c r="G1048" s="118" t="s">
        <v>48</v>
      </c>
      <c r="H1048" s="141" t="n">
        <v>1732</v>
      </c>
      <c r="I1048" s="119" t="s">
        <v>2954</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50" t="s">
        <v>3063</v>
      </c>
      <c r="B1049" s="151" t="s">
        <v>3064</v>
      </c>
      <c r="C1049" s="147" t="s">
        <v>123</v>
      </c>
      <c r="D1049" s="117"/>
      <c r="E1049" s="117" t="n">
        <v>0</v>
      </c>
      <c r="F1049" s="118" t="s">
        <v>48</v>
      </c>
      <c r="G1049" s="118" t="s">
        <v>48</v>
      </c>
      <c r="H1049" s="141" t="n">
        <v>19598</v>
      </c>
      <c r="I1049" s="119" t="s">
        <v>2954</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50" t="s">
        <v>3065</v>
      </c>
      <c r="B1050" s="151" t="s">
        <v>3066</v>
      </c>
      <c r="C1050" s="147" t="s">
        <v>123</v>
      </c>
      <c r="D1050" s="117"/>
      <c r="E1050" s="117" t="n">
        <v>0</v>
      </c>
      <c r="F1050" s="118" t="s">
        <v>48</v>
      </c>
      <c r="G1050" s="118" t="s">
        <v>48</v>
      </c>
      <c r="H1050" s="141" t="n">
        <v>29961</v>
      </c>
      <c r="I1050" s="125" t="s">
        <v>2954</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50" t="s">
        <v>3067</v>
      </c>
      <c r="B1051" s="151" t="s">
        <v>3068</v>
      </c>
      <c r="C1051" s="147" t="s">
        <v>3069</v>
      </c>
      <c r="D1051" s="117"/>
      <c r="E1051" s="117" t="n">
        <v>0</v>
      </c>
      <c r="F1051" s="118" t="s">
        <v>48</v>
      </c>
      <c r="G1051" s="118" t="s">
        <v>48</v>
      </c>
      <c r="H1051" s="141" t="n">
        <v>32213</v>
      </c>
      <c r="I1051" s="125" t="s">
        <v>2954</v>
      </c>
      <c r="J1051" s="120" t="n">
        <v>10</v>
      </c>
      <c r="K1051" s="121" t="n">
        <v>6</v>
      </c>
      <c r="L1051" s="126" t="s">
        <v>3070</v>
      </c>
      <c r="M1051" s="123" t="s">
        <v>3071</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50" t="s">
        <v>3072</v>
      </c>
      <c r="B1052" s="151" t="s">
        <v>3073</v>
      </c>
      <c r="C1052" s="147" t="s">
        <v>3074</v>
      </c>
      <c r="D1052" s="117"/>
      <c r="E1052" s="117" t="n">
        <v>0</v>
      </c>
      <c r="F1052" s="118" t="s">
        <v>48</v>
      </c>
      <c r="G1052" s="118" t="s">
        <v>48</v>
      </c>
      <c r="H1052" s="141" t="n">
        <v>32039</v>
      </c>
      <c r="I1052" s="119" t="s">
        <v>2954</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50" t="s">
        <v>3075</v>
      </c>
      <c r="B1053" s="151" t="s">
        <v>3076</v>
      </c>
      <c r="C1053" s="116" t="s">
        <v>1629</v>
      </c>
      <c r="D1053" s="117"/>
      <c r="E1053" s="117" t="n">
        <v>0</v>
      </c>
      <c r="F1053" s="118" t="s">
        <v>48</v>
      </c>
      <c r="G1053" s="118" t="s">
        <v>48</v>
      </c>
      <c r="H1053" s="118" t="n">
        <v>29976</v>
      </c>
      <c r="I1053" s="119" t="s">
        <v>2954</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50" t="s">
        <v>3077</v>
      </c>
      <c r="B1054" s="151" t="s">
        <v>3078</v>
      </c>
      <c r="C1054" s="147" t="s">
        <v>123</v>
      </c>
      <c r="D1054" s="117"/>
      <c r="E1054" s="117" t="n">
        <v>0</v>
      </c>
      <c r="F1054" s="118" t="s">
        <v>48</v>
      </c>
      <c r="G1054" s="118" t="s">
        <v>48</v>
      </c>
      <c r="H1054" s="141" t="n">
        <v>1494</v>
      </c>
      <c r="I1054" s="125" t="s">
        <v>2954</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50" t="s">
        <v>3079</v>
      </c>
      <c r="B1055" s="151" t="s">
        <v>3080</v>
      </c>
      <c r="C1055" s="147" t="s">
        <v>123</v>
      </c>
      <c r="D1055" s="117"/>
      <c r="E1055" s="117" t="n">
        <v>0</v>
      </c>
      <c r="F1055" s="118" t="s">
        <v>48</v>
      </c>
      <c r="G1055" s="118" t="s">
        <v>48</v>
      </c>
      <c r="H1055" s="141" t="n">
        <v>29977</v>
      </c>
      <c r="I1055" s="125" t="s">
        <v>2954</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50" t="s">
        <v>3081</v>
      </c>
      <c r="B1056" s="151" t="s">
        <v>3082</v>
      </c>
      <c r="C1056" s="147" t="s">
        <v>123</v>
      </c>
      <c r="D1056" s="117"/>
      <c r="E1056" s="117" t="n">
        <v>0</v>
      </c>
      <c r="F1056" s="118" t="s">
        <v>48</v>
      </c>
      <c r="G1056" s="118" t="s">
        <v>48</v>
      </c>
      <c r="H1056" s="141" t="n">
        <v>29975</v>
      </c>
      <c r="I1056" s="125" t="s">
        <v>2954</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50" t="s">
        <v>3083</v>
      </c>
      <c r="B1057" s="151" t="s">
        <v>3084</v>
      </c>
      <c r="C1057" s="116" t="s">
        <v>2178</v>
      </c>
      <c r="D1057" s="117"/>
      <c r="E1057" s="117" t="n">
        <v>0</v>
      </c>
      <c r="F1057" s="118" t="s">
        <v>48</v>
      </c>
      <c r="G1057" s="118" t="s">
        <v>48</v>
      </c>
      <c r="H1057" s="118" t="n">
        <v>32253</v>
      </c>
      <c r="I1057" s="125" t="s">
        <v>2954</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50" t="s">
        <v>3085</v>
      </c>
      <c r="B1058" s="151" t="s">
        <v>3086</v>
      </c>
      <c r="C1058" s="147" t="s">
        <v>3087</v>
      </c>
      <c r="D1058" s="117"/>
      <c r="E1058" s="117" t="n">
        <v>0</v>
      </c>
      <c r="F1058" s="118" t="s">
        <v>48</v>
      </c>
      <c r="G1058" s="118" t="s">
        <v>48</v>
      </c>
      <c r="H1058" s="141" t="n">
        <v>32041</v>
      </c>
      <c r="I1058" s="119" t="s">
        <v>2954</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50" t="s">
        <v>3088</v>
      </c>
      <c r="B1059" s="151" t="s">
        <v>3089</v>
      </c>
      <c r="C1059" s="147" t="s">
        <v>123</v>
      </c>
      <c r="D1059" s="117"/>
      <c r="E1059" s="117" t="n">
        <v>0</v>
      </c>
      <c r="F1059" s="118" t="s">
        <v>48</v>
      </c>
      <c r="G1059" s="118" t="s">
        <v>48</v>
      </c>
      <c r="H1059" s="141" t="n">
        <v>1770</v>
      </c>
      <c r="I1059" s="119" t="s">
        <v>2954</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50" t="s">
        <v>3090</v>
      </c>
      <c r="B1060" s="151" t="s">
        <v>3091</v>
      </c>
      <c r="C1060" s="147" t="s">
        <v>123</v>
      </c>
      <c r="D1060" s="117"/>
      <c r="E1060" s="117" t="n">
        <v>0</v>
      </c>
      <c r="F1060" s="118" t="s">
        <v>48</v>
      </c>
      <c r="G1060" s="118" t="s">
        <v>48</v>
      </c>
      <c r="H1060" s="141" t="n">
        <v>1769</v>
      </c>
      <c r="I1060" s="119" t="s">
        <v>2954</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50" t="s">
        <v>3092</v>
      </c>
      <c r="B1061" s="151" t="s">
        <v>3093</v>
      </c>
      <c r="C1061" s="116" t="s">
        <v>123</v>
      </c>
      <c r="D1061" s="117"/>
      <c r="E1061" s="117" t="n">
        <v>0</v>
      </c>
      <c r="F1061" s="118" t="s">
        <v>48</v>
      </c>
      <c r="G1061" s="118" t="s">
        <v>48</v>
      </c>
      <c r="H1061" s="118" t="n">
        <v>29994</v>
      </c>
      <c r="I1061" s="125" t="s">
        <v>2954</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50" t="s">
        <v>3094</v>
      </c>
      <c r="B1062" s="151" t="s">
        <v>3095</v>
      </c>
      <c r="C1062" s="147" t="s">
        <v>3096</v>
      </c>
      <c r="D1062" s="117"/>
      <c r="E1062" s="117" t="n">
        <v>0</v>
      </c>
      <c r="F1062" s="118" t="s">
        <v>48</v>
      </c>
      <c r="G1062" s="118" t="s">
        <v>48</v>
      </c>
      <c r="H1062" s="141" t="n">
        <v>34429</v>
      </c>
      <c r="I1062" s="125" t="s">
        <v>2954</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50" t="s">
        <v>3097</v>
      </c>
      <c r="B1063" s="151" t="s">
        <v>3098</v>
      </c>
      <c r="C1063" s="147" t="s">
        <v>2482</v>
      </c>
      <c r="D1063" s="117"/>
      <c r="E1063" s="117" t="n">
        <v>0</v>
      </c>
      <c r="F1063" s="118" t="s">
        <v>48</v>
      </c>
      <c r="G1063" s="118" t="s">
        <v>48</v>
      </c>
      <c r="H1063" s="141" t="n">
        <v>1560</v>
      </c>
      <c r="I1063" s="125" t="s">
        <v>2954</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50" t="s">
        <v>3099</v>
      </c>
      <c r="B1064" s="151" t="s">
        <v>3100</v>
      </c>
      <c r="C1064" s="147" t="s">
        <v>840</v>
      </c>
      <c r="D1064" s="117"/>
      <c r="E1064" s="117" t="n">
        <v>0</v>
      </c>
      <c r="F1064" s="118" t="s">
        <v>48</v>
      </c>
      <c r="G1064" s="118" t="s">
        <v>48</v>
      </c>
      <c r="H1064" s="141" t="n">
        <v>1558</v>
      </c>
      <c r="I1064" s="125" t="s">
        <v>2954</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50" t="s">
        <v>3101</v>
      </c>
      <c r="B1065" s="151" t="s">
        <v>3102</v>
      </c>
      <c r="C1065" s="147" t="s">
        <v>123</v>
      </c>
      <c r="D1065" s="117"/>
      <c r="E1065" s="117" t="n">
        <v>0</v>
      </c>
      <c r="F1065" s="118" t="s">
        <v>48</v>
      </c>
      <c r="G1065" s="118" t="s">
        <v>48</v>
      </c>
      <c r="H1065" s="141" t="n">
        <v>29949</v>
      </c>
      <c r="I1065" s="125" t="s">
        <v>2954</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50" t="s">
        <v>3103</v>
      </c>
      <c r="B1066" s="151" t="s">
        <v>3104</v>
      </c>
      <c r="C1066" s="147" t="s">
        <v>3105</v>
      </c>
      <c r="D1066" s="117"/>
      <c r="E1066" s="117" t="n">
        <v>0</v>
      </c>
      <c r="F1066" s="118" t="s">
        <v>48</v>
      </c>
      <c r="G1066" s="118" t="s">
        <v>48</v>
      </c>
      <c r="H1066" s="141" t="n">
        <v>20730</v>
      </c>
      <c r="I1066" s="125" t="s">
        <v>2954</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50" t="s">
        <v>3106</v>
      </c>
      <c r="B1067" s="151" t="s">
        <v>3107</v>
      </c>
      <c r="C1067" s="147" t="s">
        <v>3105</v>
      </c>
      <c r="D1067" s="117"/>
      <c r="E1067" s="117" t="n">
        <v>0</v>
      </c>
      <c r="F1067" s="118" t="s">
        <v>48</v>
      </c>
      <c r="G1067" s="118" t="s">
        <v>48</v>
      </c>
      <c r="H1067" s="141" t="n">
        <v>31595</v>
      </c>
      <c r="I1067" s="125" t="s">
        <v>2954</v>
      </c>
      <c r="J1067" s="120" t="n">
        <v>10</v>
      </c>
      <c r="K1067" s="121" t="n">
        <v>6</v>
      </c>
      <c r="L1067" s="126" t="s">
        <v>3108</v>
      </c>
      <c r="M1067" s="123" t="s">
        <v>3109</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50" t="s">
        <v>3110</v>
      </c>
      <c r="B1068" s="151" t="s">
        <v>3111</v>
      </c>
      <c r="C1068" s="147" t="s">
        <v>1660</v>
      </c>
      <c r="D1068" s="117"/>
      <c r="E1068" s="117" t="n">
        <v>0</v>
      </c>
      <c r="F1068" s="118" t="s">
        <v>48</v>
      </c>
      <c r="G1068" s="118" t="s">
        <v>48</v>
      </c>
      <c r="H1068" s="141" t="n">
        <v>1845</v>
      </c>
      <c r="I1068" s="119" t="s">
        <v>2954</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50" t="s">
        <v>3112</v>
      </c>
      <c r="B1069" s="151" t="s">
        <v>3113</v>
      </c>
      <c r="C1069" s="147" t="s">
        <v>3114</v>
      </c>
      <c r="D1069" s="117"/>
      <c r="E1069" s="117" t="n">
        <v>0</v>
      </c>
      <c r="F1069" s="118" t="s">
        <v>48</v>
      </c>
      <c r="G1069" s="118" t="s">
        <v>48</v>
      </c>
      <c r="H1069" s="141" t="n">
        <v>19644</v>
      </c>
      <c r="I1069" s="125" t="s">
        <v>2954</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50" t="s">
        <v>3115</v>
      </c>
      <c r="B1070" s="151" t="s">
        <v>3116</v>
      </c>
      <c r="C1070" s="116" t="s">
        <v>123</v>
      </c>
      <c r="D1070" s="117"/>
      <c r="E1070" s="117" t="n">
        <v>0</v>
      </c>
      <c r="F1070" s="118" t="s">
        <v>48</v>
      </c>
      <c r="G1070" s="118" t="s">
        <v>48</v>
      </c>
      <c r="H1070" s="118" t="n">
        <v>1844</v>
      </c>
      <c r="I1070" s="125" t="s">
        <v>2954</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50" t="s">
        <v>3117</v>
      </c>
      <c r="B1071" s="151" t="s">
        <v>3118</v>
      </c>
      <c r="C1071" s="147" t="s">
        <v>123</v>
      </c>
      <c r="D1071" s="117"/>
      <c r="E1071" s="117" t="n">
        <v>0</v>
      </c>
      <c r="F1071" s="118" t="s">
        <v>48</v>
      </c>
      <c r="G1071" s="118" t="s">
        <v>48</v>
      </c>
      <c r="H1071" s="141" t="n">
        <v>1853</v>
      </c>
      <c r="I1071" s="125" t="s">
        <v>2954</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50" t="s">
        <v>3119</v>
      </c>
      <c r="B1072" s="151" t="s">
        <v>3120</v>
      </c>
      <c r="C1072" s="147" t="s">
        <v>2482</v>
      </c>
      <c r="D1072" s="117"/>
      <c r="E1072" s="117" t="n">
        <v>0</v>
      </c>
      <c r="F1072" s="118" t="s">
        <v>48</v>
      </c>
      <c r="G1072" s="118" t="s">
        <v>48</v>
      </c>
      <c r="H1072" s="141" t="n">
        <v>32254</v>
      </c>
      <c r="I1072" s="125" t="s">
        <v>2954</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50" t="s">
        <v>3121</v>
      </c>
      <c r="B1073" s="151" t="s">
        <v>3122</v>
      </c>
      <c r="C1073" s="116" t="s">
        <v>3123</v>
      </c>
      <c r="D1073" s="117"/>
      <c r="E1073" s="117" t="n">
        <v>0</v>
      </c>
      <c r="F1073" s="118" t="s">
        <v>48</v>
      </c>
      <c r="G1073" s="118" t="s">
        <v>48</v>
      </c>
      <c r="H1073" s="118" t="n">
        <v>34430</v>
      </c>
      <c r="I1073" s="125" t="s">
        <v>2954</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50" t="s">
        <v>3124</v>
      </c>
      <c r="B1074" s="151" t="s">
        <v>3125</v>
      </c>
      <c r="C1074" s="147" t="s">
        <v>3126</v>
      </c>
      <c r="D1074" s="117"/>
      <c r="E1074" s="117" t="n">
        <v>0</v>
      </c>
      <c r="F1074" s="118" t="s">
        <v>48</v>
      </c>
      <c r="G1074" s="118" t="s">
        <v>48</v>
      </c>
      <c r="H1074" s="141" t="n">
        <v>19657</v>
      </c>
      <c r="I1074" s="125" t="s">
        <v>2954</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50" t="s">
        <v>3127</v>
      </c>
      <c r="B1075" s="151" t="s">
        <v>3128</v>
      </c>
      <c r="C1075" s="147" t="s">
        <v>2400</v>
      </c>
      <c r="D1075" s="117"/>
      <c r="E1075" s="117" t="n">
        <v>0</v>
      </c>
      <c r="F1075" s="118" t="s">
        <v>48</v>
      </c>
      <c r="G1075" s="118" t="s">
        <v>48</v>
      </c>
      <c r="H1075" s="141" t="n">
        <v>19659</v>
      </c>
      <c r="I1075" s="119" t="s">
        <v>2954</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50" t="s">
        <v>3129</v>
      </c>
      <c r="B1076" s="151" t="s">
        <v>3130</v>
      </c>
      <c r="C1076" s="147" t="s">
        <v>123</v>
      </c>
      <c r="D1076" s="117"/>
      <c r="E1076" s="117" t="n">
        <v>0</v>
      </c>
      <c r="F1076" s="118" t="s">
        <v>48</v>
      </c>
      <c r="G1076" s="118" t="s">
        <v>48</v>
      </c>
      <c r="H1076" s="141" t="n">
        <v>29965</v>
      </c>
      <c r="I1076" s="125" t="s">
        <v>2954</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50" t="s">
        <v>3131</v>
      </c>
      <c r="B1077" s="151" t="s">
        <v>3132</v>
      </c>
      <c r="C1077" s="147" t="s">
        <v>123</v>
      </c>
      <c r="D1077" s="117"/>
      <c r="E1077" s="117" t="n">
        <v>0</v>
      </c>
      <c r="F1077" s="118" t="s">
        <v>48</v>
      </c>
      <c r="G1077" s="118" t="s">
        <v>48</v>
      </c>
      <c r="H1077" s="141" t="n">
        <v>32219</v>
      </c>
      <c r="I1077" s="125" t="s">
        <v>2954</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50" t="s">
        <v>3133</v>
      </c>
      <c r="B1078" s="151" t="s">
        <v>3134</v>
      </c>
      <c r="C1078" s="147" t="s">
        <v>123</v>
      </c>
      <c r="D1078" s="117"/>
      <c r="E1078" s="117" t="n">
        <v>0</v>
      </c>
      <c r="F1078" s="118" t="s">
        <v>48</v>
      </c>
      <c r="G1078" s="118" t="s">
        <v>48</v>
      </c>
      <c r="H1078" s="141" t="n">
        <v>34431</v>
      </c>
      <c r="I1078" s="125" t="s">
        <v>2954</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50" t="s">
        <v>3135</v>
      </c>
      <c r="B1079" s="151" t="s">
        <v>3136</v>
      </c>
      <c r="C1079" s="147" t="s">
        <v>123</v>
      </c>
      <c r="D1079" s="117"/>
      <c r="E1079" s="117" t="n">
        <v>0</v>
      </c>
      <c r="F1079" s="118" t="s">
        <v>48</v>
      </c>
      <c r="G1079" s="118" t="s">
        <v>48</v>
      </c>
      <c r="H1079" s="141" t="n">
        <v>29957</v>
      </c>
      <c r="I1079" s="125" t="s">
        <v>2954</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50" t="s">
        <v>3137</v>
      </c>
      <c r="B1080" s="151" t="s">
        <v>3138</v>
      </c>
      <c r="C1080" s="116" t="s">
        <v>123</v>
      </c>
      <c r="D1080" s="117"/>
      <c r="E1080" s="117" t="n">
        <v>0</v>
      </c>
      <c r="F1080" s="118" t="s">
        <v>48</v>
      </c>
      <c r="G1080" s="118" t="s">
        <v>48</v>
      </c>
      <c r="H1080" s="118" t="n">
        <v>1929</v>
      </c>
      <c r="I1080" s="125" t="s">
        <v>2954</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50" t="s">
        <v>3139</v>
      </c>
      <c r="B1081" s="151" t="s">
        <v>3140</v>
      </c>
      <c r="C1081" s="116" t="s">
        <v>123</v>
      </c>
      <c r="D1081" s="117"/>
      <c r="E1081" s="117" t="n">
        <v>0</v>
      </c>
      <c r="F1081" s="118" t="s">
        <v>48</v>
      </c>
      <c r="G1081" s="118" t="s">
        <v>48</v>
      </c>
      <c r="H1081" s="118" t="n">
        <v>1926</v>
      </c>
      <c r="I1081" s="125" t="s">
        <v>2954</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true" outlineLevel="0" collapsed="false">
      <c r="A1082" s="150" t="s">
        <v>3141</v>
      </c>
      <c r="B1082" s="151" t="s">
        <v>3142</v>
      </c>
      <c r="C1082" s="116" t="s">
        <v>987</v>
      </c>
      <c r="D1082" s="117"/>
      <c r="E1082" s="117" t="n">
        <v>0</v>
      </c>
      <c r="F1082" s="118" t="s">
        <v>48</v>
      </c>
      <c r="G1082" s="118" t="s">
        <v>48</v>
      </c>
      <c r="H1082" s="118" t="n">
        <v>29963</v>
      </c>
      <c r="I1082" s="125" t="s">
        <v>2954</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false" customHeight="true" outlineLevel="0" collapsed="false">
      <c r="A1083" s="150" t="s">
        <v>3143</v>
      </c>
      <c r="B1083" s="151" t="s">
        <v>3144</v>
      </c>
      <c r="C1083" s="147" t="s">
        <v>123</v>
      </c>
      <c r="D1083" s="117"/>
      <c r="E1083" s="117" t="n">
        <v>0</v>
      </c>
      <c r="F1083" s="118" t="s">
        <v>48</v>
      </c>
      <c r="G1083" s="118" t="s">
        <v>48</v>
      </c>
      <c r="H1083" s="141" t="n">
        <v>29960</v>
      </c>
      <c r="I1083" s="125" t="s">
        <v>2954</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false" customHeight="false" outlineLevel="0" collapsed="false">
      <c r="A1084" s="150" t="s">
        <v>3145</v>
      </c>
      <c r="B1084" s="151" t="s">
        <v>3146</v>
      </c>
      <c r="C1084" s="147" t="s">
        <v>123</v>
      </c>
      <c r="D1084" s="117"/>
      <c r="E1084" s="117" t="n">
        <v>0</v>
      </c>
      <c r="F1084" s="118" t="s">
        <v>48</v>
      </c>
      <c r="G1084" s="118" t="s">
        <v>48</v>
      </c>
      <c r="H1084" s="141" t="n">
        <v>35483</v>
      </c>
      <c r="I1084" s="125" t="s">
        <v>2954</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50" t="s">
        <v>3147</v>
      </c>
      <c r="B1085" s="151" t="s">
        <v>3148</v>
      </c>
      <c r="C1085" s="116" t="s">
        <v>3149</v>
      </c>
      <c r="D1085" s="117"/>
      <c r="E1085" s="117" t="n">
        <v>0</v>
      </c>
      <c r="F1085" s="118" t="s">
        <v>48</v>
      </c>
      <c r="G1085" s="118" t="s">
        <v>48</v>
      </c>
      <c r="H1085" s="118" t="n">
        <v>19776</v>
      </c>
      <c r="I1085" s="125" t="s">
        <v>2954</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true" outlineLevel="0" collapsed="false">
      <c r="A1086" s="150" t="s">
        <v>3150</v>
      </c>
      <c r="B1086" s="151" t="s">
        <v>3151</v>
      </c>
      <c r="C1086" s="147" t="s">
        <v>123</v>
      </c>
      <c r="D1086" s="117"/>
      <c r="E1086" s="117" t="n">
        <v>0</v>
      </c>
      <c r="F1086" s="118" t="s">
        <v>48</v>
      </c>
      <c r="G1086" s="118" t="s">
        <v>48</v>
      </c>
      <c r="H1086" s="141" t="n">
        <v>34602</v>
      </c>
      <c r="I1086" s="125" t="s">
        <v>2954</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false" outlineLevel="0" collapsed="false">
      <c r="A1087" s="150" t="s">
        <v>3152</v>
      </c>
      <c r="B1087" s="151" t="s">
        <v>3153</v>
      </c>
      <c r="C1087" s="116" t="s">
        <v>3154</v>
      </c>
      <c r="D1087" s="117"/>
      <c r="E1087" s="117" t="n">
        <v>0</v>
      </c>
      <c r="F1087" s="118" t="s">
        <v>48</v>
      </c>
      <c r="G1087" s="118" t="s">
        <v>48</v>
      </c>
      <c r="H1087" s="118" t="n">
        <v>34434</v>
      </c>
      <c r="I1087" s="125" t="s">
        <v>2954</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50" t="s">
        <v>3155</v>
      </c>
      <c r="B1088" s="151" t="s">
        <v>3156</v>
      </c>
      <c r="C1088" s="116" t="s">
        <v>123</v>
      </c>
      <c r="D1088" s="117"/>
      <c r="E1088" s="117" t="n">
        <v>0</v>
      </c>
      <c r="F1088" s="118" t="s">
        <v>48</v>
      </c>
      <c r="G1088" s="118" t="s">
        <v>48</v>
      </c>
      <c r="H1088" s="118" t="n">
        <v>19782</v>
      </c>
      <c r="I1088" s="125" t="s">
        <v>2954</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50" t="s">
        <v>3157</v>
      </c>
      <c r="B1089" s="151" t="s">
        <v>3158</v>
      </c>
      <c r="C1089" s="147" t="s">
        <v>123</v>
      </c>
      <c r="D1089" s="117"/>
      <c r="E1089" s="117" t="n">
        <v>0</v>
      </c>
      <c r="F1089" s="118" t="s">
        <v>48</v>
      </c>
      <c r="G1089" s="118" t="s">
        <v>48</v>
      </c>
      <c r="H1089" s="141" t="n">
        <v>32255</v>
      </c>
      <c r="I1089" s="125" t="s">
        <v>2954</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50" t="s">
        <v>3159</v>
      </c>
      <c r="B1090" s="151" t="s">
        <v>3160</v>
      </c>
      <c r="C1090" s="116" t="s">
        <v>123</v>
      </c>
      <c r="D1090" s="117"/>
      <c r="E1090" s="117" t="n">
        <v>0</v>
      </c>
      <c r="F1090" s="118" t="s">
        <v>48</v>
      </c>
      <c r="G1090" s="118" t="s">
        <v>48</v>
      </c>
      <c r="H1090" s="118" t="n">
        <v>19794</v>
      </c>
      <c r="I1090" s="125" t="s">
        <v>2954</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50" t="s">
        <v>3161</v>
      </c>
      <c r="B1091" s="151" t="s">
        <v>3162</v>
      </c>
      <c r="C1091" s="147" t="s">
        <v>123</v>
      </c>
      <c r="D1091" s="117"/>
      <c r="E1091" s="117" t="n">
        <v>0</v>
      </c>
      <c r="F1091" s="118" t="s">
        <v>48</v>
      </c>
      <c r="G1091" s="118" t="s">
        <v>48</v>
      </c>
      <c r="H1091" s="141" t="n">
        <v>1684</v>
      </c>
      <c r="I1091" s="119" t="s">
        <v>2954</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50" t="s">
        <v>3163</v>
      </c>
      <c r="B1092" s="151" t="s">
        <v>3164</v>
      </c>
      <c r="C1092" s="147" t="s">
        <v>123</v>
      </c>
      <c r="D1092" s="117"/>
      <c r="E1092" s="117" t="n">
        <v>0</v>
      </c>
      <c r="F1092" s="118" t="s">
        <v>48</v>
      </c>
      <c r="G1092" s="118" t="s">
        <v>48</v>
      </c>
      <c r="H1092" s="141" t="n">
        <v>1600</v>
      </c>
      <c r="I1092" s="125" t="s">
        <v>2954</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50" t="s">
        <v>3165</v>
      </c>
      <c r="B1093" s="151" t="s">
        <v>3166</v>
      </c>
      <c r="C1093" s="147" t="s">
        <v>123</v>
      </c>
      <c r="D1093" s="117"/>
      <c r="E1093" s="117" t="n">
        <v>0</v>
      </c>
      <c r="F1093" s="118" t="s">
        <v>48</v>
      </c>
      <c r="G1093" s="118" t="s">
        <v>48</v>
      </c>
      <c r="H1093" s="141" t="n">
        <v>19828</v>
      </c>
      <c r="I1093" s="119" t="s">
        <v>2954</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50" t="s">
        <v>3167</v>
      </c>
      <c r="B1094" s="151" t="s">
        <v>3168</v>
      </c>
      <c r="C1094" s="147" t="s">
        <v>123</v>
      </c>
      <c r="D1094" s="117"/>
      <c r="E1094" s="117" t="n">
        <v>0</v>
      </c>
      <c r="F1094" s="118" t="s">
        <v>48</v>
      </c>
      <c r="G1094" s="118" t="s">
        <v>48</v>
      </c>
      <c r="H1094" s="141" t="n">
        <v>19829</v>
      </c>
      <c r="I1094" s="119" t="s">
        <v>2954</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50" t="s">
        <v>3169</v>
      </c>
      <c r="B1095" s="151" t="s">
        <v>3170</v>
      </c>
      <c r="C1095" s="147" t="s">
        <v>123</v>
      </c>
      <c r="D1095" s="117"/>
      <c r="E1095" s="117" t="n">
        <v>0</v>
      </c>
      <c r="F1095" s="118" t="s">
        <v>48</v>
      </c>
      <c r="G1095" s="118" t="s">
        <v>48</v>
      </c>
      <c r="H1095" s="141" t="n">
        <v>32258</v>
      </c>
      <c r="I1095" s="119" t="s">
        <v>2954</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50" t="s">
        <v>3171</v>
      </c>
      <c r="B1096" s="151" t="s">
        <v>3172</v>
      </c>
      <c r="C1096" s="147" t="s">
        <v>123</v>
      </c>
      <c r="D1096" s="117"/>
      <c r="E1096" s="117" t="n">
        <v>0</v>
      </c>
      <c r="F1096" s="118" t="s">
        <v>48</v>
      </c>
      <c r="G1096" s="118" t="s">
        <v>48</v>
      </c>
      <c r="H1096" s="141" t="n">
        <v>34437</v>
      </c>
      <c r="I1096" s="125" t="s">
        <v>2954</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true" outlineLevel="0" collapsed="false">
      <c r="A1097" s="150" t="s">
        <v>3173</v>
      </c>
      <c r="B1097" s="151" t="s">
        <v>3174</v>
      </c>
      <c r="C1097" s="147" t="s">
        <v>123</v>
      </c>
      <c r="D1097" s="117"/>
      <c r="E1097" s="117" t="n">
        <v>0</v>
      </c>
      <c r="F1097" s="118" t="s">
        <v>48</v>
      </c>
      <c r="G1097" s="118" t="s">
        <v>48</v>
      </c>
      <c r="H1097" s="141" t="n">
        <v>1809</v>
      </c>
      <c r="I1097" s="125" t="s">
        <v>2954</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false" outlineLevel="0" collapsed="false">
      <c r="A1098" s="150" t="s">
        <v>3175</v>
      </c>
      <c r="B1098" s="151" t="s">
        <v>3176</v>
      </c>
      <c r="C1098" s="147" t="s">
        <v>2290</v>
      </c>
      <c r="D1098" s="117"/>
      <c r="E1098" s="117" t="n">
        <v>0</v>
      </c>
      <c r="F1098" s="118" t="s">
        <v>48</v>
      </c>
      <c r="G1098" s="118" t="s">
        <v>48</v>
      </c>
      <c r="H1098" s="141" t="n">
        <v>1962</v>
      </c>
      <c r="I1098" s="125" t="s">
        <v>2954</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50" t="s">
        <v>3177</v>
      </c>
      <c r="B1099" s="151" t="s">
        <v>3178</v>
      </c>
      <c r="C1099" s="147" t="s">
        <v>123</v>
      </c>
      <c r="D1099" s="117"/>
      <c r="E1099" s="117" t="n">
        <v>0</v>
      </c>
      <c r="F1099" s="118" t="s">
        <v>48</v>
      </c>
      <c r="G1099" s="118" t="s">
        <v>48</v>
      </c>
      <c r="H1099" s="141" t="n">
        <v>1883</v>
      </c>
      <c r="I1099" s="125" t="s">
        <v>2954</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50" t="s">
        <v>3179</v>
      </c>
      <c r="B1100" s="151" t="s">
        <v>3180</v>
      </c>
      <c r="C1100" s="147" t="s">
        <v>123</v>
      </c>
      <c r="D1100" s="117"/>
      <c r="E1100" s="117" t="n">
        <v>0</v>
      </c>
      <c r="F1100" s="118" t="s">
        <v>48</v>
      </c>
      <c r="G1100" s="118" t="s">
        <v>48</v>
      </c>
      <c r="H1100" s="141" t="n">
        <v>1821</v>
      </c>
      <c r="I1100" s="125" t="s">
        <v>2954</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50" t="s">
        <v>3181</v>
      </c>
      <c r="B1101" s="151" t="s">
        <v>3182</v>
      </c>
      <c r="C1101" s="147" t="s">
        <v>123</v>
      </c>
      <c r="D1101" s="117"/>
      <c r="E1101" s="117" t="n">
        <v>0</v>
      </c>
      <c r="F1101" s="118" t="s">
        <v>48</v>
      </c>
      <c r="G1101" s="118" t="s">
        <v>48</v>
      </c>
      <c r="H1101" s="141" t="n">
        <v>34430</v>
      </c>
      <c r="I1101" s="125" t="s">
        <v>2954</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50" t="s">
        <v>3183</v>
      </c>
      <c r="B1102" s="151" t="s">
        <v>3184</v>
      </c>
      <c r="C1102" s="147" t="s">
        <v>2908</v>
      </c>
      <c r="D1102" s="117"/>
      <c r="E1102" s="117" t="n">
        <v>0</v>
      </c>
      <c r="F1102" s="118" t="s">
        <v>48</v>
      </c>
      <c r="G1102" s="118" t="s">
        <v>48</v>
      </c>
      <c r="H1102" s="141" t="n">
        <v>35518</v>
      </c>
      <c r="I1102" s="125" t="s">
        <v>2954</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50" t="s">
        <v>3185</v>
      </c>
      <c r="B1103" s="151" t="s">
        <v>3186</v>
      </c>
      <c r="C1103" s="147" t="s">
        <v>123</v>
      </c>
      <c r="D1103" s="117"/>
      <c r="E1103" s="117" t="n">
        <v>0</v>
      </c>
      <c r="F1103" s="118" t="s">
        <v>48</v>
      </c>
      <c r="G1103" s="118" t="s">
        <v>48</v>
      </c>
      <c r="H1103" s="141" t="n">
        <v>1790</v>
      </c>
      <c r="I1103" s="125" t="s">
        <v>2954</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true" outlineLevel="0" collapsed="false">
      <c r="A1104" s="150" t="s">
        <v>3187</v>
      </c>
      <c r="B1104" s="151" t="s">
        <v>3188</v>
      </c>
      <c r="C1104" s="147" t="s">
        <v>123</v>
      </c>
      <c r="D1104" s="117"/>
      <c r="E1104" s="117" t="n">
        <v>0</v>
      </c>
      <c r="F1104" s="118" t="s">
        <v>48</v>
      </c>
      <c r="G1104" s="118" t="s">
        <v>48</v>
      </c>
      <c r="H1104" s="141" t="n">
        <v>1945</v>
      </c>
      <c r="I1104" s="125" t="s">
        <v>2954</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false" outlineLevel="0" collapsed="false">
      <c r="A1105" s="150" t="s">
        <v>3189</v>
      </c>
      <c r="B1105" s="151" t="s">
        <v>3190</v>
      </c>
      <c r="C1105" s="147" t="s">
        <v>79</v>
      </c>
      <c r="D1105" s="117"/>
      <c r="E1105" s="117" t="n">
        <v>0</v>
      </c>
      <c r="F1105" s="118" t="s">
        <v>48</v>
      </c>
      <c r="G1105" s="118" t="s">
        <v>48</v>
      </c>
      <c r="H1105" s="141" t="n">
        <v>1570</v>
      </c>
      <c r="I1105" s="125" t="s">
        <v>2954</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50" t="s">
        <v>3191</v>
      </c>
      <c r="B1106" s="151" t="s">
        <v>3192</v>
      </c>
      <c r="C1106" s="147" t="s">
        <v>123</v>
      </c>
      <c r="D1106" s="117"/>
      <c r="E1106" s="117" t="n">
        <v>0</v>
      </c>
      <c r="F1106" s="118" t="s">
        <v>48</v>
      </c>
      <c r="G1106" s="118" t="s">
        <v>48</v>
      </c>
      <c r="H1106" s="141" t="n">
        <v>1878</v>
      </c>
      <c r="I1106" s="125" t="s">
        <v>2954</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50" t="s">
        <v>3193</v>
      </c>
      <c r="B1107" s="151" t="s">
        <v>3194</v>
      </c>
      <c r="C1107" s="147" t="s">
        <v>123</v>
      </c>
      <c r="D1107" s="117"/>
      <c r="E1107" s="117" t="n">
        <v>0</v>
      </c>
      <c r="F1107" s="118" t="s">
        <v>48</v>
      </c>
      <c r="G1107" s="118" t="s">
        <v>48</v>
      </c>
      <c r="H1107" s="141" t="n">
        <v>1688</v>
      </c>
      <c r="I1107" s="125" t="s">
        <v>2954</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false" customHeight="false" outlineLevel="0" collapsed="false">
      <c r="A1108" s="150" t="s">
        <v>3195</v>
      </c>
      <c r="B1108" s="151" t="s">
        <v>3196</v>
      </c>
      <c r="C1108" s="147" t="s">
        <v>123</v>
      </c>
      <c r="D1108" s="117"/>
      <c r="E1108" s="117" t="n">
        <v>0</v>
      </c>
      <c r="F1108" s="118" t="s">
        <v>48</v>
      </c>
      <c r="G1108" s="118" t="s">
        <v>48</v>
      </c>
      <c r="H1108" s="141" t="n">
        <v>1984</v>
      </c>
      <c r="I1108" s="125" t="s">
        <v>2954</v>
      </c>
      <c r="J1108" s="120" t="n">
        <v>10</v>
      </c>
      <c r="K1108" s="121" t="n">
        <v>6</v>
      </c>
      <c r="L1108" s="126"/>
      <c r="M1108" s="123"/>
      <c r="N1108" s="127"/>
      <c r="O1108" s="123"/>
      <c r="P1108" s="127"/>
      <c r="Q1108" s="124"/>
    </row>
    <row r="1109" customFormat="false" ht="15" hidden="false" customHeight="false" outlineLevel="0" collapsed="false">
      <c r="A1109" s="150" t="s">
        <v>3197</v>
      </c>
      <c r="B1109" s="151" t="s">
        <v>3198</v>
      </c>
      <c r="C1109" s="147" t="s">
        <v>123</v>
      </c>
      <c r="D1109" s="117"/>
      <c r="E1109" s="117" t="n">
        <v>0</v>
      </c>
      <c r="F1109" s="118" t="s">
        <v>48</v>
      </c>
      <c r="G1109" s="118" t="s">
        <v>48</v>
      </c>
      <c r="H1109" s="141" t="n">
        <v>19902</v>
      </c>
      <c r="I1109" s="119" t="s">
        <v>2954</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false" customHeight="false" outlineLevel="0" collapsed="false">
      <c r="A1110" s="150" t="s">
        <v>3199</v>
      </c>
      <c r="B1110" s="151" t="s">
        <v>3200</v>
      </c>
      <c r="C1110" s="116" t="s">
        <v>3201</v>
      </c>
      <c r="D1110" s="117"/>
      <c r="E1110" s="117" t="n">
        <v>0</v>
      </c>
      <c r="F1110" s="118" t="s">
        <v>48</v>
      </c>
      <c r="G1110" s="118" t="s">
        <v>48</v>
      </c>
      <c r="H1110" s="118" t="n">
        <v>34427</v>
      </c>
      <c r="I1110" s="125" t="s">
        <v>2954</v>
      </c>
      <c r="J1110" s="120" t="n">
        <v>10</v>
      </c>
      <c r="K1110" s="121" t="n">
        <v>6</v>
      </c>
      <c r="L1110" s="126" t="s">
        <v>3202</v>
      </c>
      <c r="M1110" s="123" t="s">
        <v>3203</v>
      </c>
      <c r="N1110" s="127"/>
      <c r="O1110" s="123"/>
      <c r="P1110" s="127"/>
      <c r="Q1110" s="124"/>
    </row>
    <row r="1111" customFormat="false" ht="15" hidden="false" customHeight="false" outlineLevel="0" collapsed="false">
      <c r="A1111" s="150" t="s">
        <v>3204</v>
      </c>
      <c r="B1111" s="151" t="s">
        <v>3205</v>
      </c>
      <c r="C1111" s="147" t="s">
        <v>1457</v>
      </c>
      <c r="D1111" s="117"/>
      <c r="E1111" s="117" t="n">
        <v>0</v>
      </c>
      <c r="F1111" s="118" t="s">
        <v>48</v>
      </c>
      <c r="G1111" s="118" t="s">
        <v>48</v>
      </c>
      <c r="H1111" s="141" t="n">
        <v>34441</v>
      </c>
      <c r="I1111" s="119" t="s">
        <v>2954</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93" t="s">
        <v>3206</v>
      </c>
      <c r="B1112" s="151" t="s">
        <v>3207</v>
      </c>
      <c r="C1112" s="194" t="s">
        <v>123</v>
      </c>
      <c r="D1112" s="117"/>
      <c r="E1112" s="117" t="n">
        <v>0</v>
      </c>
      <c r="F1112" s="118" t="s">
        <v>48</v>
      </c>
      <c r="G1112" s="118" t="s">
        <v>48</v>
      </c>
      <c r="H1112" s="141" t="n">
        <v>32264</v>
      </c>
      <c r="I1112" s="119" t="s">
        <v>2954</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50" t="s">
        <v>3208</v>
      </c>
      <c r="B1113" s="151" t="s">
        <v>3209</v>
      </c>
      <c r="C1113" s="147" t="s">
        <v>3210</v>
      </c>
      <c r="D1113" s="117"/>
      <c r="E1113" s="117" t="n">
        <v>0</v>
      </c>
      <c r="F1113" s="118" t="s">
        <v>48</v>
      </c>
      <c r="G1113" s="118" t="s">
        <v>48</v>
      </c>
      <c r="H1113" s="141" t="n">
        <v>29971</v>
      </c>
      <c r="I1113" s="125" t="s">
        <v>2954</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50" t="s">
        <v>3211</v>
      </c>
      <c r="B1114" s="151" t="s">
        <v>3212</v>
      </c>
      <c r="C1114" s="116" t="s">
        <v>3213</v>
      </c>
      <c r="D1114" s="117"/>
      <c r="E1114" s="117" t="n">
        <v>0</v>
      </c>
      <c r="F1114" s="118" t="s">
        <v>48</v>
      </c>
      <c r="G1114" s="118" t="s">
        <v>48</v>
      </c>
      <c r="H1114" s="118" t="n">
        <v>29950</v>
      </c>
      <c r="I1114" s="125" t="s">
        <v>2954</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50" t="s">
        <v>3214</v>
      </c>
      <c r="B1115" s="151" t="s">
        <v>3215</v>
      </c>
      <c r="C1115" s="116" t="s">
        <v>2290</v>
      </c>
      <c r="D1115" s="117"/>
      <c r="E1115" s="117" t="n">
        <v>0</v>
      </c>
      <c r="F1115" s="118" t="s">
        <v>48</v>
      </c>
      <c r="G1115" s="118" t="s">
        <v>48</v>
      </c>
      <c r="H1115" s="118" t="n">
        <v>1744</v>
      </c>
      <c r="I1115" s="125" t="s">
        <v>2954</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50" t="s">
        <v>3216</v>
      </c>
      <c r="B1116" s="151" t="s">
        <v>3217</v>
      </c>
      <c r="C1116" s="116" t="s">
        <v>2353</v>
      </c>
      <c r="D1116" s="117"/>
      <c r="E1116" s="117" t="n">
        <v>0</v>
      </c>
      <c r="F1116" s="118" t="s">
        <v>48</v>
      </c>
      <c r="G1116" s="118" t="s">
        <v>48</v>
      </c>
      <c r="H1116" s="118" t="n">
        <v>19908</v>
      </c>
      <c r="I1116" s="125" t="s">
        <v>2954</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50" t="s">
        <v>3218</v>
      </c>
      <c r="B1117" s="151" t="s">
        <v>3219</v>
      </c>
      <c r="C1117" s="116" t="s">
        <v>123</v>
      </c>
      <c r="D1117" s="117"/>
      <c r="E1117" s="117" t="n">
        <v>0</v>
      </c>
      <c r="F1117" s="118" t="s">
        <v>48</v>
      </c>
      <c r="G1117" s="118" t="s">
        <v>48</v>
      </c>
      <c r="H1117" s="118" t="n">
        <v>29951</v>
      </c>
      <c r="I1117" s="125" t="s">
        <v>2954</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50" t="s">
        <v>3220</v>
      </c>
      <c r="B1118" s="151" t="s">
        <v>3221</v>
      </c>
      <c r="C1118" s="116" t="s">
        <v>123</v>
      </c>
      <c r="D1118" s="117"/>
      <c r="E1118" s="117" t="n">
        <v>0</v>
      </c>
      <c r="F1118" s="118" t="s">
        <v>48</v>
      </c>
      <c r="G1118" s="118" t="s">
        <v>48</v>
      </c>
      <c r="H1118" s="118" t="n">
        <v>34442</v>
      </c>
      <c r="I1118" s="125" t="s">
        <v>2954</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50" t="s">
        <v>3222</v>
      </c>
      <c r="B1119" s="151" t="s">
        <v>3223</v>
      </c>
      <c r="C1119" s="116" t="s">
        <v>123</v>
      </c>
      <c r="D1119" s="117"/>
      <c r="E1119" s="117" t="n">
        <v>0</v>
      </c>
      <c r="F1119" s="118" t="s">
        <v>48</v>
      </c>
      <c r="G1119" s="118" t="s">
        <v>48</v>
      </c>
      <c r="H1119" s="118" t="n">
        <v>32040</v>
      </c>
      <c r="I1119" s="125" t="s">
        <v>2954</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50" t="s">
        <v>3224</v>
      </c>
      <c r="B1120" s="151" t="s">
        <v>3225</v>
      </c>
      <c r="C1120" s="116" t="s">
        <v>123</v>
      </c>
      <c r="D1120" s="117"/>
      <c r="E1120" s="117" t="n">
        <v>0</v>
      </c>
      <c r="F1120" s="118" t="s">
        <v>48</v>
      </c>
      <c r="G1120" s="118" t="s">
        <v>48</v>
      </c>
      <c r="H1120" s="118" t="n">
        <v>29948</v>
      </c>
      <c r="I1120" s="125" t="s">
        <v>2954</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50" t="s">
        <v>3226</v>
      </c>
      <c r="B1121" s="151" t="s">
        <v>3227</v>
      </c>
      <c r="C1121" s="116" t="s">
        <v>123</v>
      </c>
      <c r="D1121" s="117"/>
      <c r="E1121" s="117" t="n">
        <v>0</v>
      </c>
      <c r="F1121" s="118" t="s">
        <v>48</v>
      </c>
      <c r="G1121" s="118" t="s">
        <v>48</v>
      </c>
      <c r="H1121" s="118" t="n">
        <v>1581</v>
      </c>
      <c r="I1121" s="125" t="s">
        <v>2954</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50" t="s">
        <v>3228</v>
      </c>
      <c r="B1122" s="151" t="s">
        <v>3229</v>
      </c>
      <c r="C1122" s="116" t="s">
        <v>123</v>
      </c>
      <c r="D1122" s="117"/>
      <c r="E1122" s="117" t="n">
        <v>0</v>
      </c>
      <c r="F1122" s="118" t="s">
        <v>48</v>
      </c>
      <c r="G1122" s="118" t="s">
        <v>48</v>
      </c>
      <c r="H1122" s="118" t="n">
        <v>19928</v>
      </c>
      <c r="I1122" s="125" t="s">
        <v>2954</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50" t="s">
        <v>3230</v>
      </c>
      <c r="B1123" s="151" t="s">
        <v>3231</v>
      </c>
      <c r="C1123" s="116" t="s">
        <v>123</v>
      </c>
      <c r="D1123" s="117"/>
      <c r="E1123" s="117" t="n">
        <v>0</v>
      </c>
      <c r="F1123" s="118" t="s">
        <v>48</v>
      </c>
      <c r="G1123" s="118" t="s">
        <v>48</v>
      </c>
      <c r="H1123" s="118" t="n">
        <v>1580</v>
      </c>
      <c r="I1123" s="125" t="s">
        <v>2954</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50" t="s">
        <v>3232</v>
      </c>
      <c r="B1124" s="151" t="s">
        <v>3233</v>
      </c>
      <c r="C1124" s="116" t="s">
        <v>123</v>
      </c>
      <c r="D1124" s="117"/>
      <c r="E1124" s="117" t="n">
        <v>0</v>
      </c>
      <c r="F1124" s="118" t="s">
        <v>48</v>
      </c>
      <c r="G1124" s="118" t="s">
        <v>48</v>
      </c>
      <c r="H1124" s="118" t="n">
        <v>1583</v>
      </c>
      <c r="I1124" s="125" t="s">
        <v>2954</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50" t="s">
        <v>3234</v>
      </c>
      <c r="B1125" s="151" t="s">
        <v>3235</v>
      </c>
      <c r="C1125" s="116" t="s">
        <v>123</v>
      </c>
      <c r="D1125" s="117"/>
      <c r="E1125" s="117" t="n">
        <v>0</v>
      </c>
      <c r="F1125" s="118" t="s">
        <v>48</v>
      </c>
      <c r="G1125" s="118" t="s">
        <v>48</v>
      </c>
      <c r="H1125" s="118" t="n">
        <v>20570</v>
      </c>
      <c r="I1125" s="125" t="s">
        <v>2954</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50" t="s">
        <v>3236</v>
      </c>
      <c r="B1126" s="151" t="s">
        <v>3237</v>
      </c>
      <c r="C1126" s="116" t="s">
        <v>123</v>
      </c>
      <c r="D1126" s="117"/>
      <c r="E1126" s="117" t="n">
        <v>0</v>
      </c>
      <c r="F1126" s="118" t="s">
        <v>48</v>
      </c>
      <c r="G1126" s="118" t="s">
        <v>48</v>
      </c>
      <c r="H1126" s="118" t="n">
        <v>1863</v>
      </c>
      <c r="I1126" s="125" t="s">
        <v>2954</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50" t="s">
        <v>3238</v>
      </c>
      <c r="B1127" s="151" t="s">
        <v>3239</v>
      </c>
      <c r="C1127" s="116" t="s">
        <v>123</v>
      </c>
      <c r="D1127" s="117"/>
      <c r="E1127" s="117" t="n">
        <v>0</v>
      </c>
      <c r="F1127" s="118" t="s">
        <v>48</v>
      </c>
      <c r="G1127" s="118" t="s">
        <v>48</v>
      </c>
      <c r="H1127" s="118" t="n">
        <v>32260</v>
      </c>
      <c r="I1127" s="125" t="s">
        <v>2954</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50" t="s">
        <v>3240</v>
      </c>
      <c r="B1128" s="151" t="s">
        <v>3241</v>
      </c>
      <c r="C1128" s="116" t="s">
        <v>123</v>
      </c>
      <c r="D1128" s="117"/>
      <c r="E1128" s="117" t="n">
        <v>0</v>
      </c>
      <c r="F1128" s="118" t="s">
        <v>48</v>
      </c>
      <c r="G1128" s="118" t="s">
        <v>48</v>
      </c>
      <c r="H1128" s="118" t="n">
        <v>1921</v>
      </c>
      <c r="I1128" s="125" t="s">
        <v>2954</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50" t="s">
        <v>3242</v>
      </c>
      <c r="B1129" s="151" t="s">
        <v>3243</v>
      </c>
      <c r="C1129" s="116" t="s">
        <v>3244</v>
      </c>
      <c r="D1129" s="117"/>
      <c r="E1129" s="117" t="n">
        <v>0</v>
      </c>
      <c r="F1129" s="118" t="s">
        <v>48</v>
      </c>
      <c r="G1129" s="118" t="s">
        <v>48</v>
      </c>
      <c r="H1129" s="118" t="n">
        <v>1922</v>
      </c>
      <c r="I1129" s="125" t="s">
        <v>2954</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false" outlineLevel="0" collapsed="false">
      <c r="A1130" s="150" t="s">
        <v>3245</v>
      </c>
      <c r="B1130" s="151" t="s">
        <v>3246</v>
      </c>
      <c r="C1130" s="116" t="s">
        <v>123</v>
      </c>
      <c r="D1130" s="117"/>
      <c r="E1130" s="117" t="n">
        <v>0</v>
      </c>
      <c r="F1130" s="118" t="s">
        <v>48</v>
      </c>
      <c r="G1130" s="118" t="s">
        <v>48</v>
      </c>
      <c r="H1130" s="118" t="n">
        <v>29945</v>
      </c>
      <c r="I1130" s="125" t="s">
        <v>2954</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50" t="s">
        <v>3247</v>
      </c>
      <c r="B1131" s="151" t="s">
        <v>3248</v>
      </c>
      <c r="C1131" s="116" t="s">
        <v>123</v>
      </c>
      <c r="D1131" s="117"/>
      <c r="E1131" s="117" t="n">
        <v>0</v>
      </c>
      <c r="F1131" s="118" t="s">
        <v>48</v>
      </c>
      <c r="G1131" s="118" t="s">
        <v>48</v>
      </c>
      <c r="H1131" s="118" t="n">
        <v>1920</v>
      </c>
      <c r="I1131" s="125" t="s">
        <v>2954</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50" t="s">
        <v>3249</v>
      </c>
      <c r="B1132" s="151" t="s">
        <v>3250</v>
      </c>
      <c r="C1132" s="116" t="s">
        <v>123</v>
      </c>
      <c r="D1132" s="117"/>
      <c r="E1132" s="117" t="n">
        <v>0</v>
      </c>
      <c r="F1132" s="118" t="s">
        <v>48</v>
      </c>
      <c r="G1132" s="118" t="s">
        <v>48</v>
      </c>
      <c r="H1132" s="118" t="n">
        <v>29959</v>
      </c>
      <c r="I1132" s="125" t="s">
        <v>2954</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50" t="s">
        <v>3251</v>
      </c>
      <c r="B1133" s="151" t="s">
        <v>3252</v>
      </c>
      <c r="C1133" s="116" t="s">
        <v>123</v>
      </c>
      <c r="D1133" s="117"/>
      <c r="E1133" s="117" t="n">
        <v>0</v>
      </c>
      <c r="F1133" s="118" t="s">
        <v>48</v>
      </c>
      <c r="G1133" s="118" t="s">
        <v>48</v>
      </c>
      <c r="H1133" s="118" t="n">
        <v>1910</v>
      </c>
      <c r="I1133" s="125" t="s">
        <v>2954</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50" t="s">
        <v>3253</v>
      </c>
      <c r="B1134" s="151" t="s">
        <v>3254</v>
      </c>
      <c r="C1134" s="116" t="s">
        <v>2565</v>
      </c>
      <c r="D1134" s="117"/>
      <c r="E1134" s="117" t="n">
        <v>0</v>
      </c>
      <c r="F1134" s="118" t="s">
        <v>48</v>
      </c>
      <c r="G1134" s="118" t="s">
        <v>48</v>
      </c>
      <c r="H1134" s="118" t="n">
        <v>1912</v>
      </c>
      <c r="I1134" s="125" t="s">
        <v>2954</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50" t="s">
        <v>3255</v>
      </c>
      <c r="B1135" s="151" t="s">
        <v>3256</v>
      </c>
      <c r="C1135" s="116" t="s">
        <v>123</v>
      </c>
      <c r="D1135" s="117"/>
      <c r="E1135" s="117" t="n">
        <v>0</v>
      </c>
      <c r="F1135" s="118" t="s">
        <v>48</v>
      </c>
      <c r="G1135" s="118" t="s">
        <v>48</v>
      </c>
      <c r="H1135" s="118" t="n">
        <v>1896</v>
      </c>
      <c r="I1135" s="125" t="s">
        <v>2954</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50" t="s">
        <v>3257</v>
      </c>
      <c r="B1136" s="151" t="s">
        <v>3258</v>
      </c>
      <c r="C1136" s="116" t="s">
        <v>3259</v>
      </c>
      <c r="D1136" s="117"/>
      <c r="E1136" s="117" t="n">
        <v>0</v>
      </c>
      <c r="F1136" s="118" t="s">
        <v>48</v>
      </c>
      <c r="G1136" s="118" t="s">
        <v>48</v>
      </c>
      <c r="H1136" s="118" t="n">
        <v>19988</v>
      </c>
      <c r="I1136" s="125" t="s">
        <v>2954</v>
      </c>
      <c r="J1136" s="120" t="n">
        <v>10</v>
      </c>
      <c r="K1136" s="121" t="n">
        <v>6</v>
      </c>
      <c r="L1136" s="126" t="s">
        <v>3260</v>
      </c>
      <c r="M1136" s="123" t="s">
        <v>3261</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50" t="s">
        <v>3262</v>
      </c>
      <c r="B1137" s="151" t="s">
        <v>3263</v>
      </c>
      <c r="C1137" s="116" t="s">
        <v>123</v>
      </c>
      <c r="D1137" s="117"/>
      <c r="E1137" s="117" t="n">
        <v>0</v>
      </c>
      <c r="F1137" s="118" t="s">
        <v>48</v>
      </c>
      <c r="G1137" s="118" t="s">
        <v>48</v>
      </c>
      <c r="H1137" s="118" t="n">
        <v>19997</v>
      </c>
      <c r="I1137" s="125" t="s">
        <v>2954</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50" t="s">
        <v>3264</v>
      </c>
      <c r="B1138" s="151" t="s">
        <v>3265</v>
      </c>
      <c r="C1138" s="116" t="s">
        <v>3266</v>
      </c>
      <c r="D1138" s="117"/>
      <c r="E1138" s="117" t="n">
        <v>0</v>
      </c>
      <c r="F1138" s="118" t="s">
        <v>48</v>
      </c>
      <c r="G1138" s="118" t="s">
        <v>48</v>
      </c>
      <c r="H1138" s="118" t="n">
        <v>32215</v>
      </c>
      <c r="I1138" s="125" t="s">
        <v>2954</v>
      </c>
      <c r="J1138" s="120" t="n">
        <v>10</v>
      </c>
      <c r="K1138" s="121" t="n">
        <v>6</v>
      </c>
      <c r="L1138" s="126" t="s">
        <v>3267</v>
      </c>
      <c r="M1138" s="123" t="s">
        <v>3268</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50" t="s">
        <v>3269</v>
      </c>
      <c r="B1139" s="151" t="s">
        <v>3270</v>
      </c>
      <c r="C1139" s="116" t="s">
        <v>3266</v>
      </c>
      <c r="D1139" s="117"/>
      <c r="E1139" s="117" t="n">
        <v>0</v>
      </c>
      <c r="F1139" s="118" t="s">
        <v>48</v>
      </c>
      <c r="G1139" s="118" t="s">
        <v>48</v>
      </c>
      <c r="H1139" s="118" t="n">
        <v>31586</v>
      </c>
      <c r="I1139" s="125" t="s">
        <v>2954</v>
      </c>
      <c r="J1139" s="120" t="n">
        <v>10</v>
      </c>
      <c r="K1139" s="121" t="n">
        <v>6</v>
      </c>
      <c r="L1139" s="126" t="s">
        <v>3271</v>
      </c>
      <c r="M1139" s="123" t="s">
        <v>3272</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50" t="s">
        <v>3273</v>
      </c>
      <c r="B1140" s="151" t="s">
        <v>3274</v>
      </c>
      <c r="C1140" s="116" t="s">
        <v>1417</v>
      </c>
      <c r="D1140" s="117"/>
      <c r="E1140" s="117" t="n">
        <v>0</v>
      </c>
      <c r="F1140" s="118" t="s">
        <v>48</v>
      </c>
      <c r="G1140" s="118" t="s">
        <v>48</v>
      </c>
      <c r="H1140" s="118" t="n">
        <v>1764</v>
      </c>
      <c r="I1140" s="125" t="s">
        <v>2954</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50" t="s">
        <v>3275</v>
      </c>
      <c r="B1141" s="151" t="s">
        <v>3276</v>
      </c>
      <c r="C1141" s="116" t="s">
        <v>123</v>
      </c>
      <c r="D1141" s="117"/>
      <c r="E1141" s="117" t="n">
        <v>0</v>
      </c>
      <c r="F1141" s="118" t="s">
        <v>48</v>
      </c>
      <c r="G1141" s="118" t="s">
        <v>48</v>
      </c>
      <c r="H1141" s="118" t="n">
        <v>29984</v>
      </c>
      <c r="I1141" s="125" t="s">
        <v>2954</v>
      </c>
      <c r="J1141" s="120" t="n">
        <v>10</v>
      </c>
      <c r="K1141" s="121" t="n">
        <v>6</v>
      </c>
      <c r="L1141" s="126" t="s">
        <v>3277</v>
      </c>
      <c r="M1141" s="123" t="s">
        <v>3278</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50" t="s">
        <v>3279</v>
      </c>
      <c r="B1142" s="151" t="s">
        <v>3280</v>
      </c>
      <c r="C1142" s="116" t="s">
        <v>3281</v>
      </c>
      <c r="D1142" s="117"/>
      <c r="E1142" s="117" t="n">
        <v>0</v>
      </c>
      <c r="F1142" s="118" t="s">
        <v>48</v>
      </c>
      <c r="G1142" s="118" t="s">
        <v>48</v>
      </c>
      <c r="H1142" s="118" t="n">
        <v>34601</v>
      </c>
      <c r="I1142" s="125" t="s">
        <v>2954</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50" t="s">
        <v>3282</v>
      </c>
      <c r="B1143" s="151" t="s">
        <v>3283</v>
      </c>
      <c r="C1143" s="116" t="s">
        <v>123</v>
      </c>
      <c r="D1143" s="117"/>
      <c r="E1143" s="117" t="n">
        <v>0</v>
      </c>
      <c r="F1143" s="118" t="s">
        <v>48</v>
      </c>
      <c r="G1143" s="118" t="s">
        <v>48</v>
      </c>
      <c r="H1143" s="118" t="n">
        <v>29937</v>
      </c>
      <c r="I1143" s="125" t="s">
        <v>2954</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50" t="s">
        <v>3284</v>
      </c>
      <c r="B1144" s="151" t="s">
        <v>3285</v>
      </c>
      <c r="C1144" s="116" t="s">
        <v>123</v>
      </c>
      <c r="D1144" s="117"/>
      <c r="E1144" s="117" t="n">
        <v>0</v>
      </c>
      <c r="F1144" s="118" t="s">
        <v>48</v>
      </c>
      <c r="G1144" s="118" t="s">
        <v>48</v>
      </c>
      <c r="H1144" s="118" t="n">
        <v>1872</v>
      </c>
      <c r="I1144" s="125" t="s">
        <v>2954</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50" t="s">
        <v>3286</v>
      </c>
      <c r="B1145" s="151" t="s">
        <v>3287</v>
      </c>
      <c r="C1145" s="116" t="s">
        <v>123</v>
      </c>
      <c r="D1145" s="117"/>
      <c r="E1145" s="117" t="n">
        <v>0</v>
      </c>
      <c r="F1145" s="118" t="s">
        <v>48</v>
      </c>
      <c r="G1145" s="118" t="s">
        <v>48</v>
      </c>
      <c r="H1145" s="118" t="n">
        <v>1875</v>
      </c>
      <c r="I1145" s="125" t="s">
        <v>2954</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50" t="s">
        <v>3288</v>
      </c>
      <c r="B1146" s="151" t="s">
        <v>3289</v>
      </c>
      <c r="C1146" s="116" t="s">
        <v>123</v>
      </c>
      <c r="D1146" s="117"/>
      <c r="E1146" s="117" t="n">
        <v>0</v>
      </c>
      <c r="F1146" s="118" t="s">
        <v>48</v>
      </c>
      <c r="G1146" s="118" t="s">
        <v>48</v>
      </c>
      <c r="H1146" s="118" t="n">
        <v>1870</v>
      </c>
      <c r="I1146" s="125" t="s">
        <v>2954</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50" t="s">
        <v>3290</v>
      </c>
      <c r="B1147" s="151" t="s">
        <v>3291</v>
      </c>
      <c r="C1147" s="116" t="s">
        <v>123</v>
      </c>
      <c r="D1147" s="117"/>
      <c r="E1147" s="117" t="n">
        <v>0</v>
      </c>
      <c r="F1147" s="118" t="s">
        <v>48</v>
      </c>
      <c r="G1147" s="118" t="s">
        <v>48</v>
      </c>
      <c r="H1147" s="118" t="n">
        <v>1712</v>
      </c>
      <c r="I1147" s="125" t="s">
        <v>2954</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50" t="s">
        <v>3292</v>
      </c>
      <c r="B1148" s="151" t="s">
        <v>3293</v>
      </c>
      <c r="C1148" s="116" t="s">
        <v>123</v>
      </c>
      <c r="D1148" s="117"/>
      <c r="E1148" s="117" t="n">
        <v>0</v>
      </c>
      <c r="F1148" s="118" t="s">
        <v>48</v>
      </c>
      <c r="G1148" s="118" t="s">
        <v>48</v>
      </c>
      <c r="H1148" s="118" t="n">
        <v>34447</v>
      </c>
      <c r="I1148" s="125" t="s">
        <v>2954</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50" t="s">
        <v>3294</v>
      </c>
      <c r="B1149" s="151" t="s">
        <v>3295</v>
      </c>
      <c r="C1149" s="116" t="s">
        <v>123</v>
      </c>
      <c r="D1149" s="117"/>
      <c r="E1149" s="117" t="n">
        <v>0</v>
      </c>
      <c r="F1149" s="118" t="s">
        <v>48</v>
      </c>
      <c r="G1149" s="118" t="s">
        <v>48</v>
      </c>
      <c r="H1149" s="118" t="n">
        <v>1949</v>
      </c>
      <c r="I1149" s="125" t="s">
        <v>2954</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50" t="s">
        <v>3296</v>
      </c>
      <c r="B1150" s="151" t="s">
        <v>3297</v>
      </c>
      <c r="C1150" s="116" t="s">
        <v>123</v>
      </c>
      <c r="D1150" s="117"/>
      <c r="E1150" s="117" t="n">
        <v>0</v>
      </c>
      <c r="F1150" s="118" t="s">
        <v>48</v>
      </c>
      <c r="G1150" s="118" t="s">
        <v>48</v>
      </c>
      <c r="H1150" s="118" t="n">
        <v>1749</v>
      </c>
      <c r="I1150" s="125" t="s">
        <v>2954</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50" t="s">
        <v>3298</v>
      </c>
      <c r="B1151" s="151" t="s">
        <v>3299</v>
      </c>
      <c r="C1151" s="116" t="s">
        <v>123</v>
      </c>
      <c r="D1151" s="117"/>
      <c r="E1151" s="117" t="n">
        <v>0</v>
      </c>
      <c r="F1151" s="118" t="s">
        <v>48</v>
      </c>
      <c r="G1151" s="118" t="s">
        <v>48</v>
      </c>
      <c r="H1151" s="118" t="n">
        <v>29931</v>
      </c>
      <c r="I1151" s="125" t="s">
        <v>2954</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50" t="s">
        <v>3300</v>
      </c>
      <c r="B1152" s="151" t="s">
        <v>3301</v>
      </c>
      <c r="C1152" s="116" t="s">
        <v>123</v>
      </c>
      <c r="D1152" s="117"/>
      <c r="E1152" s="117" t="n">
        <v>0</v>
      </c>
      <c r="F1152" s="118" t="s">
        <v>48</v>
      </c>
      <c r="G1152" s="118" t="s">
        <v>48</v>
      </c>
      <c r="H1152" s="118" t="n">
        <v>32035</v>
      </c>
      <c r="I1152" s="125" t="s">
        <v>2954</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50" t="s">
        <v>3302</v>
      </c>
      <c r="B1153" s="151" t="s">
        <v>3303</v>
      </c>
      <c r="C1153" s="116" t="s">
        <v>123</v>
      </c>
      <c r="D1153" s="117"/>
      <c r="E1153" s="117" t="n">
        <v>0</v>
      </c>
      <c r="F1153" s="118" t="s">
        <v>48</v>
      </c>
      <c r="G1153" s="118" t="s">
        <v>48</v>
      </c>
      <c r="H1153" s="118" t="n">
        <v>30106</v>
      </c>
      <c r="I1153" s="125" t="s">
        <v>2954</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50" t="s">
        <v>3304</v>
      </c>
      <c r="B1154" s="151" t="s">
        <v>3305</v>
      </c>
      <c r="C1154" s="116" t="s">
        <v>123</v>
      </c>
      <c r="D1154" s="117"/>
      <c r="E1154" s="117" t="n">
        <v>0</v>
      </c>
      <c r="F1154" s="118" t="s">
        <v>48</v>
      </c>
      <c r="G1154" s="118" t="s">
        <v>48</v>
      </c>
      <c r="H1154" s="118" t="n">
        <v>1995</v>
      </c>
      <c r="I1154" s="125" t="s">
        <v>2954</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50" t="s">
        <v>3306</v>
      </c>
      <c r="B1155" s="151" t="s">
        <v>3307</v>
      </c>
      <c r="C1155" s="116" t="s">
        <v>123</v>
      </c>
      <c r="D1155" s="117"/>
      <c r="E1155" s="117" t="n">
        <v>0</v>
      </c>
      <c r="F1155" s="118" t="s">
        <v>48</v>
      </c>
      <c r="G1155" s="118" t="s">
        <v>48</v>
      </c>
      <c r="H1155" s="118" t="n">
        <v>1963</v>
      </c>
      <c r="I1155" s="125" t="s">
        <v>2954</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50" t="s">
        <v>3308</v>
      </c>
      <c r="B1156" s="151" t="s">
        <v>3309</v>
      </c>
      <c r="C1156" s="116" t="s">
        <v>123</v>
      </c>
      <c r="D1156" s="117"/>
      <c r="E1156" s="117" t="n">
        <v>0</v>
      </c>
      <c r="F1156" s="118" t="s">
        <v>48</v>
      </c>
      <c r="G1156" s="118" t="s">
        <v>48</v>
      </c>
      <c r="H1156" s="118" t="n">
        <v>29929</v>
      </c>
      <c r="I1156" s="125" t="s">
        <v>2954</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50" t="s">
        <v>3310</v>
      </c>
      <c r="B1157" s="151" t="s">
        <v>3311</v>
      </c>
      <c r="C1157" s="116" t="s">
        <v>123</v>
      </c>
      <c r="D1157" s="117"/>
      <c r="E1157" s="117" t="n">
        <v>0</v>
      </c>
      <c r="F1157" s="118" t="s">
        <v>48</v>
      </c>
      <c r="G1157" s="118" t="s">
        <v>48</v>
      </c>
      <c r="H1157" s="118" t="n">
        <v>29985</v>
      </c>
      <c r="I1157" s="125" t="s">
        <v>2954</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50" t="s">
        <v>3312</v>
      </c>
      <c r="B1158" s="151" t="s">
        <v>3313</v>
      </c>
      <c r="C1158" s="116" t="s">
        <v>123</v>
      </c>
      <c r="D1158" s="117"/>
      <c r="E1158" s="117" t="n">
        <v>0</v>
      </c>
      <c r="F1158" s="118" t="s">
        <v>48</v>
      </c>
      <c r="G1158" s="118" t="s">
        <v>48</v>
      </c>
      <c r="H1158" s="118" t="n">
        <v>1798</v>
      </c>
      <c r="I1158" s="125" t="s">
        <v>2954</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50" t="s">
        <v>3314</v>
      </c>
      <c r="B1159" s="151" t="s">
        <v>3315</v>
      </c>
      <c r="C1159" s="116" t="s">
        <v>123</v>
      </c>
      <c r="D1159" s="117"/>
      <c r="E1159" s="117" t="n">
        <v>0</v>
      </c>
      <c r="F1159" s="118" t="s">
        <v>48</v>
      </c>
      <c r="G1159" s="118" t="s">
        <v>48</v>
      </c>
      <c r="H1159" s="118" t="n">
        <v>19712</v>
      </c>
      <c r="I1159" s="125" t="s">
        <v>2954</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50" t="s">
        <v>3316</v>
      </c>
      <c r="B1160" s="151" t="s">
        <v>3317</v>
      </c>
      <c r="C1160" s="116" t="s">
        <v>2516</v>
      </c>
      <c r="D1160" s="117"/>
      <c r="E1160" s="117" t="n">
        <v>0</v>
      </c>
      <c r="F1160" s="118" t="s">
        <v>48</v>
      </c>
      <c r="G1160" s="118" t="s">
        <v>48</v>
      </c>
      <c r="H1160" s="118" t="n">
        <v>32262</v>
      </c>
      <c r="I1160" s="125" t="s">
        <v>2954</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50" t="s">
        <v>3318</v>
      </c>
      <c r="B1161" s="151" t="s">
        <v>3319</v>
      </c>
      <c r="C1161" s="116" t="s">
        <v>123</v>
      </c>
      <c r="D1161" s="117"/>
      <c r="E1161" s="117" t="n">
        <v>0</v>
      </c>
      <c r="F1161" s="118" t="s">
        <v>48</v>
      </c>
      <c r="G1161" s="118" t="s">
        <v>48</v>
      </c>
      <c r="H1161" s="118" t="n">
        <v>1693</v>
      </c>
      <c r="I1161" s="125" t="s">
        <v>2954</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50" t="s">
        <v>3320</v>
      </c>
      <c r="B1162" s="151" t="s">
        <v>3321</v>
      </c>
      <c r="C1162" s="116" t="s">
        <v>123</v>
      </c>
      <c r="D1162" s="117"/>
      <c r="E1162" s="117" t="n">
        <v>0</v>
      </c>
      <c r="F1162" s="118" t="s">
        <v>48</v>
      </c>
      <c r="G1162" s="118" t="s">
        <v>48</v>
      </c>
      <c r="H1162" s="118" t="n">
        <v>20345</v>
      </c>
      <c r="I1162" s="125" t="s">
        <v>2954</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50" t="s">
        <v>3322</v>
      </c>
      <c r="B1163" s="151" t="s">
        <v>3323</v>
      </c>
      <c r="C1163" s="116" t="s">
        <v>3126</v>
      </c>
      <c r="D1163" s="117"/>
      <c r="E1163" s="117" t="n">
        <v>0</v>
      </c>
      <c r="F1163" s="118" t="s">
        <v>48</v>
      </c>
      <c r="G1163" s="118" t="s">
        <v>48</v>
      </c>
      <c r="H1163" s="118" t="n">
        <v>34448</v>
      </c>
      <c r="I1163" s="125" t="s">
        <v>2954</v>
      </c>
      <c r="J1163" s="120" t="n">
        <v>10</v>
      </c>
      <c r="K1163" s="121" t="n">
        <v>6</v>
      </c>
      <c r="L1163" s="126" t="s">
        <v>3324</v>
      </c>
      <c r="M1163" s="123" t="s">
        <v>3325</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true" outlineLevel="0" collapsed="false">
      <c r="A1164" s="150" t="s">
        <v>3326</v>
      </c>
      <c r="B1164" s="151" t="s">
        <v>3327</v>
      </c>
      <c r="C1164" s="116" t="s">
        <v>123</v>
      </c>
      <c r="D1164" s="117"/>
      <c r="E1164" s="117" t="n">
        <v>0</v>
      </c>
      <c r="F1164" s="118" t="s">
        <v>48</v>
      </c>
      <c r="G1164" s="118" t="s">
        <v>48</v>
      </c>
      <c r="H1164" s="118" t="n">
        <v>19721</v>
      </c>
      <c r="I1164" s="125" t="s">
        <v>2954</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50" t="s">
        <v>3328</v>
      </c>
      <c r="B1165" s="151" t="s">
        <v>3329</v>
      </c>
      <c r="C1165" s="116" t="s">
        <v>123</v>
      </c>
      <c r="D1165" s="117"/>
      <c r="E1165" s="117" t="n">
        <v>0</v>
      </c>
      <c r="F1165" s="118" t="s">
        <v>48</v>
      </c>
      <c r="G1165" s="118" t="s">
        <v>48</v>
      </c>
      <c r="H1165" s="118" t="n">
        <v>1816</v>
      </c>
      <c r="I1165" s="125" t="s">
        <v>2954</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50" t="s">
        <v>3330</v>
      </c>
      <c r="B1166" s="151" t="s">
        <v>3331</v>
      </c>
      <c r="C1166" s="116" t="s">
        <v>123</v>
      </c>
      <c r="D1166" s="117"/>
      <c r="E1166" s="117" t="n">
        <v>0</v>
      </c>
      <c r="F1166" s="118" t="s">
        <v>48</v>
      </c>
      <c r="G1166" s="118" t="s">
        <v>48</v>
      </c>
      <c r="H1166" s="118" t="n">
        <v>1813</v>
      </c>
      <c r="I1166" s="125" t="s">
        <v>2954</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50" t="s">
        <v>3332</v>
      </c>
      <c r="B1167" s="151" t="s">
        <v>3333</v>
      </c>
      <c r="C1167" s="116" t="s">
        <v>123</v>
      </c>
      <c r="D1167" s="117"/>
      <c r="E1167" s="117" t="n">
        <v>0</v>
      </c>
      <c r="F1167" s="118" t="s">
        <v>48</v>
      </c>
      <c r="G1167" s="118" t="s">
        <v>48</v>
      </c>
      <c r="H1167" s="118" t="n">
        <v>2000</v>
      </c>
      <c r="I1167" s="125" t="s">
        <v>2954</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50" t="s">
        <v>3334</v>
      </c>
      <c r="B1168" s="151" t="s">
        <v>3335</v>
      </c>
      <c r="C1168" s="116" t="s">
        <v>123</v>
      </c>
      <c r="D1168" s="117"/>
      <c r="E1168" s="117" t="n">
        <v>0</v>
      </c>
      <c r="F1168" s="118" t="s">
        <v>48</v>
      </c>
      <c r="G1168" s="118" t="s">
        <v>48</v>
      </c>
      <c r="H1168" s="118" t="n">
        <v>29925</v>
      </c>
      <c r="I1168" s="125" t="s">
        <v>2954</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50" t="s">
        <v>3336</v>
      </c>
      <c r="B1169" s="151" t="s">
        <v>3337</v>
      </c>
      <c r="C1169" s="116" t="s">
        <v>123</v>
      </c>
      <c r="D1169" s="117"/>
      <c r="E1169" s="117" t="n">
        <v>0</v>
      </c>
      <c r="F1169" s="118" t="s">
        <v>48</v>
      </c>
      <c r="G1169" s="118" t="s">
        <v>48</v>
      </c>
      <c r="H1169" s="118" t="n">
        <v>29924</v>
      </c>
      <c r="I1169" s="125" t="s">
        <v>2954</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true" outlineLevel="0" collapsed="false">
      <c r="A1170" s="150" t="s">
        <v>3338</v>
      </c>
      <c r="B1170" s="151" t="s">
        <v>3339</v>
      </c>
      <c r="C1170" s="116" t="s">
        <v>123</v>
      </c>
      <c r="D1170" s="117"/>
      <c r="E1170" s="117" t="n">
        <v>0</v>
      </c>
      <c r="F1170" s="118" t="s">
        <v>48</v>
      </c>
      <c r="G1170" s="118" t="s">
        <v>48</v>
      </c>
      <c r="H1170" s="118" t="n">
        <v>1954</v>
      </c>
      <c r="I1170" s="125" t="s">
        <v>2954</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50" t="s">
        <v>3340</v>
      </c>
      <c r="B1171" s="151" t="s">
        <v>3341</v>
      </c>
      <c r="C1171" s="116" t="s">
        <v>123</v>
      </c>
      <c r="D1171" s="117"/>
      <c r="E1171" s="117" t="n">
        <v>0</v>
      </c>
      <c r="F1171" s="118" t="s">
        <v>48</v>
      </c>
      <c r="G1171" s="118" t="s">
        <v>48</v>
      </c>
      <c r="H1171" s="118" t="n">
        <v>19739</v>
      </c>
      <c r="I1171" s="125" t="s">
        <v>2954</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50" t="s">
        <v>3342</v>
      </c>
      <c r="B1172" s="151" t="s">
        <v>3343</v>
      </c>
      <c r="C1172" s="116" t="s">
        <v>123</v>
      </c>
      <c r="D1172" s="117"/>
      <c r="E1172" s="117" t="n">
        <v>0</v>
      </c>
      <c r="F1172" s="118" t="s">
        <v>48</v>
      </c>
      <c r="G1172" s="118" t="s">
        <v>48</v>
      </c>
      <c r="H1172" s="118" t="n">
        <v>2006</v>
      </c>
      <c r="I1172" s="125" t="s">
        <v>2954</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50" t="s">
        <v>3344</v>
      </c>
      <c r="B1173" s="151" t="s">
        <v>3345</v>
      </c>
      <c r="C1173" s="116" t="s">
        <v>123</v>
      </c>
      <c r="D1173" s="117"/>
      <c r="E1173" s="117" t="n">
        <v>0</v>
      </c>
      <c r="F1173" s="118" t="s">
        <v>48</v>
      </c>
      <c r="G1173" s="118" t="s">
        <v>48</v>
      </c>
      <c r="H1173" s="118" t="n">
        <v>32263</v>
      </c>
      <c r="I1173" s="125" t="s">
        <v>2954</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false" customHeight="false" outlineLevel="0" collapsed="false">
      <c r="A1174" s="195" t="s">
        <v>3346</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3347</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3348</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3349</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3350</v>
      </c>
      <c r="B6" s="208"/>
      <c r="C6" s="192"/>
      <c r="D6" s="192"/>
      <c r="E6" s="192"/>
      <c r="N6" s="209"/>
    </row>
    <row r="7" customFormat="false" ht="12.75" hidden="false" customHeight="false" outlineLevel="0" collapsed="false">
      <c r="A7" s="210"/>
      <c r="B7" s="211"/>
      <c r="C7" s="212"/>
      <c r="D7" s="213" t="s">
        <v>17</v>
      </c>
      <c r="E7" s="213" t="s">
        <v>3351</v>
      </c>
      <c r="F7" s="213"/>
      <c r="G7" s="214" t="s">
        <v>3352</v>
      </c>
      <c r="H7" s="214"/>
      <c r="I7" s="214"/>
      <c r="J7" s="214" t="s">
        <v>3353</v>
      </c>
      <c r="K7" s="214"/>
      <c r="L7" s="214"/>
      <c r="M7" s="214"/>
      <c r="N7" s="214" t="s">
        <v>3354</v>
      </c>
      <c r="O7" s="214"/>
      <c r="P7" s="214"/>
      <c r="Q7" s="214"/>
      <c r="R7" s="213" t="s">
        <v>3355</v>
      </c>
      <c r="S7" s="214" t="s">
        <v>3356</v>
      </c>
      <c r="T7" s="214"/>
      <c r="U7" s="214"/>
      <c r="V7" s="214"/>
      <c r="W7" s="214"/>
    </row>
    <row r="8" customFormat="false" ht="12.75" hidden="false" customHeight="false" outlineLevel="0" collapsed="false">
      <c r="A8" s="215" t="s">
        <v>3357</v>
      </c>
      <c r="B8" s="216" t="s">
        <v>3358</v>
      </c>
      <c r="C8" s="217"/>
      <c r="D8" s="218"/>
      <c r="E8" s="219" t="s">
        <v>3359</v>
      </c>
      <c r="F8" s="220" t="s">
        <v>3360</v>
      </c>
      <c r="G8" s="221" t="n">
        <v>1</v>
      </c>
      <c r="H8" s="222" t="n">
        <v>2</v>
      </c>
      <c r="I8" s="223" t="n">
        <v>3</v>
      </c>
      <c r="J8" s="224" t="s">
        <v>3361</v>
      </c>
      <c r="K8" s="225" t="s">
        <v>3362</v>
      </c>
      <c r="L8" s="225" t="s">
        <v>3363</v>
      </c>
      <c r="M8" s="220" t="s">
        <v>3364</v>
      </c>
      <c r="N8" s="224" t="s">
        <v>3361</v>
      </c>
      <c r="O8" s="225" t="s">
        <v>3362</v>
      </c>
      <c r="P8" s="225" t="s">
        <v>3363</v>
      </c>
      <c r="Q8" s="220" t="s">
        <v>3364</v>
      </c>
      <c r="R8" s="226" t="s">
        <v>3358</v>
      </c>
      <c r="S8" s="224" t="s">
        <v>3365</v>
      </c>
      <c r="T8" s="225" t="s">
        <v>3366</v>
      </c>
      <c r="U8" s="225" t="s">
        <v>3367</v>
      </c>
      <c r="V8" s="225" t="s">
        <v>3368</v>
      </c>
      <c r="W8" s="220" t="s">
        <v>3369</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267" t="s">
        <v>3371</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3372</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302" t="s">
        <v>3373</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3372</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3376</v>
      </c>
      <c r="B2" s="314"/>
      <c r="C2" s="315" t="s">
        <v>3377</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3378</v>
      </c>
      <c r="B3" s="314"/>
      <c r="C3" s="313" t="s">
        <v>3379</v>
      </c>
      <c r="D3" s="324"/>
      <c r="E3" s="324"/>
      <c r="F3" s="325"/>
      <c r="G3" s="325"/>
      <c r="H3" s="324"/>
      <c r="I3" s="309"/>
      <c r="J3" s="316"/>
      <c r="K3" s="326"/>
      <c r="L3" s="327" t="s">
        <v>3380</v>
      </c>
      <c r="M3" s="328"/>
      <c r="N3" s="329" t="s">
        <v>3381</v>
      </c>
      <c r="O3" s="330"/>
      <c r="P3" s="330"/>
      <c r="Q3" s="331"/>
      <c r="R3" s="309"/>
      <c r="S3" s="309"/>
      <c r="T3" s="309"/>
      <c r="U3" s="309"/>
      <c r="V3" s="309"/>
      <c r="W3" s="323"/>
    </row>
    <row r="4" customFormat="false" ht="13.5" hidden="false" customHeight="false" outlineLevel="0" collapsed="false">
      <c r="A4" s="332" t="s">
        <v>3382</v>
      </c>
      <c r="B4" s="333" t="n">
        <v>367</v>
      </c>
      <c r="C4" s="334"/>
      <c r="D4" s="335"/>
      <c r="E4" s="335"/>
      <c r="F4" s="334"/>
      <c r="G4" s="336"/>
      <c r="H4" s="335"/>
      <c r="I4" s="309"/>
      <c r="J4" s="337" t="s">
        <v>3383</v>
      </c>
      <c r="K4" s="338"/>
      <c r="L4" s="338"/>
      <c r="M4" s="339"/>
      <c r="N4" s="339"/>
      <c r="O4" s="340"/>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c r="N5" s="352"/>
      <c r="O5" s="353"/>
      <c r="P5" s="354"/>
      <c r="Q5" s="355"/>
      <c r="R5" s="309"/>
      <c r="S5" s="309"/>
      <c r="T5" s="309"/>
      <c r="U5" s="309"/>
      <c r="V5" s="309"/>
      <c r="W5" s="323"/>
    </row>
    <row r="6" customFormat="false" ht="13.5" hidden="false" customHeight="false" outlineLevel="0" collapsed="false">
      <c r="A6" s="342" t="s">
        <v>3387</v>
      </c>
      <c r="B6" s="356"/>
      <c r="C6" s="357"/>
      <c r="D6" s="358"/>
      <c r="E6" s="358"/>
      <c r="F6" s="359"/>
      <c r="G6" s="347"/>
      <c r="H6" s="345"/>
      <c r="I6" s="309"/>
      <c r="J6" s="360"/>
      <c r="K6" s="361"/>
      <c r="L6" s="362" t="s">
        <v>3388</v>
      </c>
      <c r="M6" s="363"/>
      <c r="N6" s="364"/>
      <c r="O6" s="365"/>
      <c r="P6" s="366"/>
      <c r="Q6" s="367"/>
      <c r="R6" s="309"/>
      <c r="S6" s="309"/>
      <c r="T6" s="309"/>
      <c r="U6" s="309"/>
      <c r="V6" s="309"/>
      <c r="W6" s="323"/>
    </row>
    <row r="7" customFormat="false" ht="12.75" hidden="false" customHeight="false" outlineLevel="0" collapsed="false">
      <c r="A7" s="368" t="s">
        <v>3389</v>
      </c>
      <c r="B7" s="369"/>
      <c r="C7" s="370"/>
      <c r="D7" s="358"/>
      <c r="E7" s="358"/>
      <c r="F7" s="371" t="n">
        <f aca="false">B7+C7</f>
        <v>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3395</v>
      </c>
      <c r="B9" s="386"/>
      <c r="C9" s="387"/>
      <c r="D9" s="388"/>
      <c r="E9" s="388"/>
      <c r="F9" s="389" t="n">
        <f aca="false">($B9*$B$7+$C9*$C$7)/100</f>
        <v>0</v>
      </c>
      <c r="G9" s="390"/>
      <c r="H9" s="345"/>
      <c r="I9" s="309"/>
      <c r="J9" s="391"/>
      <c r="K9" s="392"/>
      <c r="L9" s="375"/>
      <c r="M9" s="393"/>
      <c r="N9" s="383" t="s">
        <v>3396</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3397</v>
      </c>
      <c r="B10" s="394"/>
      <c r="C10" s="395"/>
      <c r="D10" s="388"/>
      <c r="E10" s="388"/>
      <c r="F10" s="389"/>
      <c r="G10" s="390"/>
      <c r="H10" s="358"/>
      <c r="I10" s="309"/>
      <c r="J10" s="396"/>
      <c r="K10" s="397" t="s">
        <v>3398</v>
      </c>
      <c r="L10" s="398"/>
      <c r="M10" s="399"/>
      <c r="N10" s="383" t="s">
        <v>3399</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0</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str">
        <f aca="false">IF(ISERROR((O13-(COUNTIF(J23:J82,"nc")))/O13),"-",(O13-(COUNTIF(J23:J82,"nc")))/O13)</f>
        <v>-</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v>
      </c>
      <c r="C20" s="461" t="n">
        <f aca="false">SUM(C23:C62)</f>
        <v>0</v>
      </c>
      <c r="D20" s="462"/>
      <c r="E20" s="463" t="s">
        <v>3420</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v>
      </c>
      <c r="C21" s="472" t="n">
        <f aca="false">C20*C7/100</f>
        <v>0</v>
      </c>
      <c r="D21" s="473" t="s">
        <v>3423</v>
      </c>
      <c r="E21" s="474"/>
      <c r="F21" s="475" t="n">
        <f aca="false">B21+C21</f>
        <v>0</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3443</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3443</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3443</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3443</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3443</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3443</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3443</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3443</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3443</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e">
        <f aca="false">VLOOKUP($T$91,($A$23:$U$82),20,FALSE())</f>
        <v>#N/A</v>
      </c>
      <c r="U87" s="309"/>
      <c r="V87" s="309"/>
    </row>
    <row r="88" customFormat="false" ht="12.75" hidden="true" customHeight="false" outlineLevel="0" collapsed="false">
      <c r="C88" s="563"/>
      <c r="D88" s="563"/>
      <c r="E88" s="563"/>
      <c r="R88" s="309" t="s">
        <v>3446</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3447</v>
      </c>
      <c r="S89" s="309"/>
      <c r="T89" s="565" t="n">
        <f aca="false">MAX($V$23:$V$82)</f>
        <v>0</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3450</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3451</v>
      </c>
      <c r="S92" s="309"/>
      <c r="T92" s="309" t="n">
        <f aca="false">MATCH(T89,$V$23:$V$82,0)</f>
        <v>1</v>
      </c>
      <c r="U92" s="309"/>
    </row>
    <row r="93" customFormat="false" ht="12.75" hidden="true" customHeight="false" outlineLevel="0" collapsed="false">
      <c r="C93" s="563"/>
      <c r="D93" s="563"/>
      <c r="E93" s="563"/>
      <c r="R93" s="514" t="s">
        <v>3452</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M41" activeCellId="0" sqref="M41"/>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3453</v>
      </c>
      <c r="B2" s="314"/>
      <c r="C2" s="315" t="s">
        <v>3454</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3455</v>
      </c>
      <c r="B3" s="314"/>
      <c r="C3" s="313" t="s">
        <v>3456</v>
      </c>
      <c r="D3" s="324"/>
      <c r="E3" s="324"/>
      <c r="F3" s="325"/>
      <c r="G3" s="325"/>
      <c r="H3" s="324"/>
      <c r="I3" s="309"/>
      <c r="J3" s="316"/>
      <c r="K3" s="326"/>
      <c r="L3" s="327" t="s">
        <v>3457</v>
      </c>
      <c r="M3" s="328"/>
      <c r="N3" s="329" t="s">
        <v>3458</v>
      </c>
      <c r="O3" s="330"/>
      <c r="P3" s="330"/>
      <c r="Q3" s="331"/>
      <c r="R3" s="309"/>
      <c r="S3" s="309"/>
      <c r="T3" s="309"/>
      <c r="U3" s="309"/>
      <c r="V3" s="309"/>
      <c r="W3" s="323"/>
    </row>
    <row r="4" customFormat="false" ht="13.5" hidden="false" customHeight="false" outlineLevel="0" collapsed="false">
      <c r="A4" s="332" t="s">
        <v>3382</v>
      </c>
      <c r="B4" s="333" t="n">
        <v>42192</v>
      </c>
      <c r="C4" s="334"/>
      <c r="D4" s="335"/>
      <c r="E4" s="335"/>
      <c r="F4" s="334"/>
      <c r="G4" s="336"/>
      <c r="H4" s="335"/>
      <c r="I4" s="309"/>
      <c r="J4" s="337" t="s">
        <v>3383</v>
      </c>
      <c r="K4" s="338"/>
      <c r="L4" s="338"/>
      <c r="M4" s="339"/>
      <c r="N4" s="339"/>
      <c r="O4" s="340" t="s">
        <v>3449</v>
      </c>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t="n">
        <v>6.42857142857143</v>
      </c>
      <c r="N5" s="352"/>
      <c r="O5" s="353" t="s">
        <v>327</v>
      </c>
      <c r="P5" s="354" t="n">
        <v>7.4</v>
      </c>
      <c r="Q5" s="355"/>
      <c r="R5" s="309"/>
      <c r="S5" s="309"/>
      <c r="T5" s="309"/>
      <c r="U5" s="309"/>
      <c r="V5" s="309"/>
      <c r="W5" s="323"/>
    </row>
    <row r="6" customFormat="false" ht="13.5" hidden="false" customHeight="false" outlineLevel="0" collapsed="false">
      <c r="A6" s="342" t="s">
        <v>3387</v>
      </c>
      <c r="B6" s="356" t="s">
        <v>3459</v>
      </c>
      <c r="C6" s="357" t="s">
        <v>3460</v>
      </c>
      <c r="D6" s="358"/>
      <c r="E6" s="358"/>
      <c r="F6" s="359"/>
      <c r="G6" s="347"/>
      <c r="H6" s="345"/>
      <c r="I6" s="309"/>
      <c r="J6" s="360"/>
      <c r="K6" s="361"/>
      <c r="L6" s="362" t="s">
        <v>3388</v>
      </c>
      <c r="M6" s="363" t="s">
        <v>3461</v>
      </c>
      <c r="N6" s="364"/>
      <c r="O6" s="365" t="n">
        <v>1</v>
      </c>
      <c r="P6" s="366" t="s">
        <v>3461</v>
      </c>
      <c r="Q6" s="367"/>
      <c r="R6" s="309"/>
      <c r="S6" s="309"/>
      <c r="T6" s="309"/>
      <c r="U6" s="309"/>
      <c r="V6" s="309"/>
      <c r="W6" s="323"/>
    </row>
    <row r="7" customFormat="false" ht="12.75" hidden="false" customHeight="false" outlineLevel="0" collapsed="false">
      <c r="A7" s="368" t="s">
        <v>3389</v>
      </c>
      <c r="B7" s="369" t="n">
        <v>19</v>
      </c>
      <c r="C7" s="370" t="n">
        <v>81</v>
      </c>
      <c r="D7" s="358"/>
      <c r="E7" s="358"/>
      <c r="F7" s="371" t="n">
        <f aca="false">B7+C7</f>
        <v>100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n">
        <f aca="false">IF(ISERROR(AVERAGE(J23:J82))," ",AVERAGE(J23:J82))</f>
        <v>8.1</v>
      </c>
      <c r="P8" s="384" t="n">
        <f aca="false">IF(ISERROR(AVERAGE(K23:K82)),"  ",AVERAGE(K23:K82))</f>
        <v>1.4</v>
      </c>
      <c r="Q8" s="385"/>
      <c r="R8" s="309"/>
      <c r="S8" s="309"/>
      <c r="T8" s="309"/>
      <c r="U8" s="309"/>
      <c r="V8" s="309"/>
      <c r="W8" s="323"/>
    </row>
    <row r="9" customFormat="false" ht="12.75" hidden="false" customHeight="false" outlineLevel="0" collapsed="false">
      <c r="A9" s="342" t="s">
        <v>3395</v>
      </c>
      <c r="B9" s="386" t="n">
        <v>65.4</v>
      </c>
      <c r="C9" s="387" t="n">
        <v>75</v>
      </c>
      <c r="D9" s="388"/>
      <c r="E9" s="388"/>
      <c r="F9" s="389" t="n">
        <f aca="false">($B9*$B$7+$C9*$C$7)/100</f>
        <v>73.176</v>
      </c>
      <c r="G9" s="390"/>
      <c r="H9" s="345"/>
      <c r="I9" s="309"/>
      <c r="J9" s="391"/>
      <c r="K9" s="392"/>
      <c r="L9" s="375"/>
      <c r="M9" s="393"/>
      <c r="N9" s="383" t="s">
        <v>3396</v>
      </c>
      <c r="O9" s="384" t="n">
        <f aca="false">IF(ISERROR(STDEVP(J23:J82))," ",STDEVP(J23:J82))</f>
        <v>3.01496268633627</v>
      </c>
      <c r="P9" s="384" t="n">
        <f aca="false">IF(ISERROR(STDEVP(K23:K82)),"  ",STDEVP(K23:K82))</f>
        <v>0.489897948556636</v>
      </c>
      <c r="Q9" s="385"/>
      <c r="R9" s="309"/>
      <c r="S9" s="309"/>
      <c r="T9" s="309"/>
      <c r="U9" s="309"/>
      <c r="V9" s="309"/>
      <c r="W9" s="323"/>
    </row>
    <row r="10" customFormat="false" ht="12.75" hidden="false" customHeight="false" outlineLevel="0" collapsed="false">
      <c r="A10" s="342" t="s">
        <v>3397</v>
      </c>
      <c r="B10" s="394" t="s">
        <v>3462</v>
      </c>
      <c r="C10" s="395" t="s">
        <v>3462</v>
      </c>
      <c r="D10" s="388"/>
      <c r="E10" s="388"/>
      <c r="F10" s="389"/>
      <c r="G10" s="390"/>
      <c r="H10" s="358"/>
      <c r="I10" s="309"/>
      <c r="J10" s="396"/>
      <c r="K10" s="397" t="s">
        <v>3398</v>
      </c>
      <c r="L10" s="398"/>
      <c r="M10" s="399"/>
      <c r="N10" s="383" t="s">
        <v>3399</v>
      </c>
      <c r="O10" s="400" t="n">
        <f aca="false">MIN(J23:J82)</f>
        <v>4</v>
      </c>
      <c r="P10" s="400" t="n">
        <f aca="false">MIN(K23:K82)</f>
        <v>1</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12</v>
      </c>
      <c r="P11" s="400" t="n">
        <f aca="false">MAX(K23:K82)</f>
        <v>2</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4</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2</v>
      </c>
      <c r="M13" s="409"/>
      <c r="N13" s="417" t="s">
        <v>3407</v>
      </c>
      <c r="O13" s="418" t="n">
        <f aca="false">COUNTIF(F23:F82,"&gt;0")</f>
        <v>13</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10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6</v>
      </c>
      <c r="M15" s="409"/>
      <c r="N15" s="417" t="s">
        <v>3413</v>
      </c>
      <c r="O15" s="418" t="n">
        <f aca="false">COUNTIF(K23:K82,"=1")</f>
        <v>6</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4</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n">
        <f aca="false">IF(ISERROR((O13-(COUNTIF(J23:J82,"nc")))/O13),"-",(O13-(COUNTIF(J23:J82,"nc")))/O13)</f>
        <v>0.846153846153846</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65.455</v>
      </c>
      <c r="C20" s="461" t="n">
        <f aca="false">SUM(C23:C62)</f>
        <v>75.045</v>
      </c>
      <c r="D20" s="462"/>
      <c r="E20" s="463" t="s">
        <v>3420</v>
      </c>
      <c r="F20" s="464" t="n">
        <f aca="false">($B20*$B$7+$C20*$C$7)/100</f>
        <v>73.2229</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12.43645</v>
      </c>
      <c r="C21" s="472" t="n">
        <f aca="false">C20*C7/100</f>
        <v>60.78645</v>
      </c>
      <c r="D21" s="473" t="s">
        <v>3423</v>
      </c>
      <c r="E21" s="474"/>
      <c r="F21" s="475" t="n">
        <f aca="false">B21+C21</f>
        <v>73.2229</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t="s">
        <v>133</v>
      </c>
      <c r="B23" s="501" t="n">
        <v>45</v>
      </c>
      <c r="C23" s="502" t="n">
        <v>52</v>
      </c>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50.67</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3443</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50.67</v>
      </c>
      <c r="S23" s="514" t="n">
        <f aca="false">IF(OR(ISTEXT(H23),R23=0),"",IF(R23&lt;0.1,1,IF(R23&lt;1,2,IF(R23&lt;10,3,IF(R23&lt;50,4,IF(R23&gt;=50,5,""))))))</f>
        <v>5</v>
      </c>
      <c r="T23" s="514" t="n">
        <f aca="false">IF(ISERROR(S23*J23),0,S23*J23)</f>
        <v>30</v>
      </c>
      <c r="U23" s="514" t="n">
        <f aca="false">IF(ISERROR(S23*J23*K23),0,S23*J23*K23)</f>
        <v>30</v>
      </c>
      <c r="V23" s="514" t="n">
        <f aca="false">IF(ISERROR(S23*K23),0,S23*K23)</f>
        <v>5</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142</v>
      </c>
      <c r="B24" s="519" t="n">
        <v>0.005</v>
      </c>
      <c r="C24" s="520"/>
      <c r="D24" s="521" t="str">
        <f aca="false">IF(ISERROR(VLOOKUP($A24,'liste reference'!$A$6:$B$1174,2,0)),IF(ISERROR(VLOOKUP($A24,'liste reference'!$B$6:$B$1174,1,0)),"",VLOOKUP($A24,'liste reference'!$B$6:$B$1174,1,0)),VLOOKUP($A24,'liste reference'!$A$6:$B$1174,2,0))</f>
        <v>Compsopogon sp.</v>
      </c>
      <c r="E24" s="522" t="e">
        <f aca="false">IF(D24="",0,VLOOKUP(D24,D$22:D23,1,0))</f>
        <v>#N/A</v>
      </c>
      <c r="F24" s="523" t="n">
        <f aca="false">IF(AND(OR(A24="",A24="!!!!!!"),B24="",C24=""),"",IF(OR(AND(B24="",C24=""),ISERROR(C24+B24)),"!!!",($B24*$B$7+$C24*$C$7)/100))</f>
        <v>0.00095</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str">
        <f aca="false">IF(ISNUMBER($H24),IF(ISERROR(VLOOKUP($A24,'liste reference'!$A$6:$Q$1174,6,0)),IF(ISERROR(VLOOKUP($A24,'liste reference'!$B$6:$Q$1174,5,0)),"nu",VLOOKUP($A24,'liste reference'!$B$6:$Q$1174,5,0)),VLOOKUP($A24,'liste reference'!$A$6:$Q$1174,6,0)),"nu")</f>
        <v>nc</v>
      </c>
      <c r="K24" s="526" t="str">
        <f aca="false">IF(ISNUMBER($H24),IF(ISERROR(VLOOKUP($A24,'liste reference'!$A$6:$Q$1174,7,0)),IF(ISERROR(VLOOKUP($A24,'liste reference'!$B$6:$Q$1174,6,0)),"nu",VLOOKUP($A24,'liste reference'!$B$6:$Q$1174,6,0)),VLOOKUP($A24,'liste reference'!$A$6:$Q$1174,7,0)),"nu")</f>
        <v>nc</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Compsopogon sp.</v>
      </c>
      <c r="M24" s="527"/>
      <c r="N24" s="527"/>
      <c r="O24" s="527"/>
      <c r="P24" s="528" t="s">
        <v>3443</v>
      </c>
      <c r="Q24" s="529" t="n">
        <f aca="false">IF(OR($A24="NEWCOD",$A24="!!!!!!"),IF(X24="","NoCod",X24),IF($A24="","",IF(ISERROR(VLOOKUP($A24,'liste reference'!$A$6:$H$1174,8,FALSE())),IF(ISERROR(VLOOKUP($A24,'liste reference'!$B$6:$H$1174,7,FALSE())),"",VLOOKUP($A24,'liste reference'!$B$6:$H$1174,7,FALSE())),VLOOKUP($A24,'liste reference'!$A$6:$H$1174,8,FALSE()))))</f>
        <v>6071</v>
      </c>
      <c r="R24" s="513" t="n">
        <f aca="false">IF(ISTEXT(H24),"",(B24*$B$7/100)+(C24*$C$7/100))</f>
        <v>0.00095</v>
      </c>
      <c r="S24" s="514" t="n">
        <f aca="false">IF(OR(ISTEXT(H24),R24=0),"",IF(R24&lt;0.1,1,IF(R24&lt;1,2,IF(R24&lt;10,3,IF(R24&lt;50,4,IF(R24&gt;=50,5,""))))))</f>
        <v>1</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COMSPX</v>
      </c>
      <c r="Z24" s="499" t="n">
        <f aca="false">IF(ISERROR(MATCH(A24,'liste reference'!$A$6:$A$1174,0)),IF(ISERROR(MATCH(A24,'liste reference'!$B$6:$B$1174,0)),"",(MATCH(A24,'liste reference'!$B$6:$B$1174,0))),(MATCH(A24,'liste reference'!$A$6:$A$1174,0)))</f>
        <v>37</v>
      </c>
    </row>
    <row r="25" customFormat="false" ht="12.75" hidden="false" customHeight="false" outlineLevel="0" collapsed="false">
      <c r="A25" s="518" t="s">
        <v>299</v>
      </c>
      <c r="B25" s="519" t="n">
        <v>1</v>
      </c>
      <c r="C25" s="520" t="n">
        <v>1</v>
      </c>
      <c r="D25" s="521" t="str">
        <f aca="false">IF(ISERROR(VLOOKUP($A25,'liste reference'!$A$6:$B$1174,2,0)),IF(ISERROR(VLOOKUP($A25,'liste reference'!$B$6:$B$1174,1,0)),"",VLOOKUP($A25,'liste reference'!$B$6:$B$1174,1,0)),VLOOKUP($A25,'liste reference'!$A$6:$B$1174,2,0))</f>
        <v>Oedogonium sp.</v>
      </c>
      <c r="E25" s="522" t="e">
        <f aca="false">IF(D25="",0,VLOOKUP(D25,D$22:D24,1,0))</f>
        <v>#N/A</v>
      </c>
      <c r="F25" s="523" t="n">
        <f aca="false">IF(AND(OR(A25="",A25="!!!!!!"),B25="",C25=""),"",IF(OR(AND(B25="",C25=""),ISERROR(C25+B25)),"!!!",($B25*$B$7+$C25*$C$7)/100))</f>
        <v>1</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6</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Oedogonium sp.</v>
      </c>
      <c r="M25" s="527"/>
      <c r="N25" s="527"/>
      <c r="O25" s="527"/>
      <c r="P25" s="528" t="s">
        <v>3443</v>
      </c>
      <c r="Q25" s="529" t="n">
        <f aca="false">IF(OR($A25="NEWCOD",$A25="!!!!!!"),IF(X25="","NoCod",X25),IF($A25="","",IF(ISERROR(VLOOKUP($A25,'liste reference'!$A$6:$H$1174,8,FALSE())),IF(ISERROR(VLOOKUP($A25,'liste reference'!$B$6:$H$1174,7,FALSE())),"",VLOOKUP($A25,'liste reference'!$B$6:$H$1174,7,FALSE())),VLOOKUP($A25,'liste reference'!$A$6:$H$1174,8,FALSE()))))</f>
        <v>1134</v>
      </c>
      <c r="R25" s="513" t="n">
        <f aca="false">IF(ISTEXT(H25),"",(B25*$B$7/100)+(C25*$C$7/100))</f>
        <v>1</v>
      </c>
      <c r="S25" s="514" t="n">
        <f aca="false">IF(OR(ISTEXT(H25),R25=0),"",IF(R25&lt;0.1,1,IF(R25&lt;1,2,IF(R25&lt;10,3,IF(R25&lt;50,4,IF(R25&gt;=50,5,""))))))</f>
        <v>3</v>
      </c>
      <c r="T25" s="514" t="n">
        <f aca="false">IF(ISERROR(S25*J25),0,S25*J25)</f>
        <v>18</v>
      </c>
      <c r="U25" s="514" t="n">
        <f aca="false">IF(ISERROR(S25*J25*K25),0,S25*J25*K25)</f>
        <v>36</v>
      </c>
      <c r="V25" s="530" t="n">
        <f aca="false">IF(ISERROR(S25*K25),0,S25*K25)</f>
        <v>6</v>
      </c>
      <c r="W25" s="531"/>
      <c r="X25" s="532"/>
      <c r="Y25" s="517" t="str">
        <f aca="false">IF(AND(ISNUMBER(F25),OR(A25="",A25="!!!!!!")),"!!!!!!",IF(A25="new.cod","NEWCOD",IF(AND((Z25=""),ISTEXT(A25),A25&lt;&gt;"!!!!!!"),A25,IF(Z25="","",INDEX('liste reference'!$A$6:$A$1174,Z25)))))</f>
        <v>OEDSPX</v>
      </c>
      <c r="Z25" s="499" t="n">
        <f aca="false">IF(ISERROR(MATCH(A25,'liste reference'!$A$6:$A$1174,0)),IF(ISERROR(MATCH(A25,'liste reference'!$B$6:$B$1174,0)),"",(MATCH(A25,'liste reference'!$B$6:$B$1174,0))),(MATCH(A25,'liste reference'!$A$6:$A$1174,0)))</f>
        <v>85</v>
      </c>
    </row>
    <row r="26" customFormat="false" ht="12.75" hidden="false" customHeight="false" outlineLevel="0" collapsed="false">
      <c r="A26" s="518" t="s">
        <v>327</v>
      </c>
      <c r="B26" s="519" t="n">
        <v>19</v>
      </c>
      <c r="C26" s="520" t="n">
        <v>22</v>
      </c>
      <c r="D26" s="521" t="str">
        <f aca="false">IF(ISERROR(VLOOKUP($A26,'liste reference'!$A$6:$B$1174,2,0)),IF(ISERROR(VLOOKUP($A26,'liste reference'!$B$6:$B$1174,1,0)),"",VLOOKUP($A26,'liste reference'!$B$6:$B$1174,1,0)),VLOOKUP($A26,'liste reference'!$A$6:$B$1174,2,0))</f>
        <v>Rhizoclonium sp.</v>
      </c>
      <c r="E26" s="522" t="e">
        <f aca="false">IF(D26="",0,VLOOKUP(D26,D$22:D25,1,0))</f>
        <v>#N/A</v>
      </c>
      <c r="F26" s="523" t="n">
        <f aca="false">IF(AND(OR(A26="",A26="!!!!!!"),B26="",C26=""),"",IF(OR(AND(B26="",C26=""),ISERROR(C26+B26)),"!!!",($B26*$B$7+$C26*$C$7)/100))</f>
        <v>21.43</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4</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Rhizoclonium sp.</v>
      </c>
      <c r="M26" s="527"/>
      <c r="N26" s="527"/>
      <c r="O26" s="527"/>
      <c r="P26" s="528" t="s">
        <v>3443</v>
      </c>
      <c r="Q26" s="529" t="n">
        <f aca="false">IF(OR($A26="NEWCOD",$A26="!!!!!!"),IF(X26="","NoCod",X26),IF($A26="","",IF(ISERROR(VLOOKUP($A26,'liste reference'!$A$6:$H$1174,8,FALSE())),IF(ISERROR(VLOOKUP($A26,'liste reference'!$B$6:$H$1174,7,FALSE())),"",VLOOKUP($A26,'liste reference'!$B$6:$H$1174,7,FALSE())),VLOOKUP($A26,'liste reference'!$A$6:$H$1174,8,FALSE()))))</f>
        <v>1125</v>
      </c>
      <c r="R26" s="513" t="n">
        <f aca="false">IF(ISTEXT(H26),"",(B26*$B$7/100)+(C26*$C$7/100))</f>
        <v>21.43</v>
      </c>
      <c r="S26" s="514" t="n">
        <f aca="false">IF(OR(ISTEXT(H26),R26=0),"",IF(R26&lt;0.1,1,IF(R26&lt;1,2,IF(R26&lt;10,3,IF(R26&lt;50,4,IF(R26&gt;=50,5,""))))))</f>
        <v>4</v>
      </c>
      <c r="T26" s="514" t="n">
        <f aca="false">IF(ISERROR(S26*J26),0,S26*J26)</f>
        <v>16</v>
      </c>
      <c r="U26" s="514" t="n">
        <f aca="false">IF(ISERROR(S26*J26*K26),0,S26*J26*K26)</f>
        <v>32</v>
      </c>
      <c r="V26" s="530" t="n">
        <f aca="false">IF(ISERROR(S26*K26),0,S26*K26)</f>
        <v>8</v>
      </c>
      <c r="W26" s="531"/>
      <c r="X26" s="532"/>
      <c r="Y26" s="517" t="str">
        <f aca="false">IF(AND(ISNUMBER(F26),OR(A26="",A26="!!!!!!")),"!!!!!!",IF(A26="new.cod","NEWCOD",IF(AND((Z26=""),ISTEXT(A26),A26&lt;&gt;"!!!!!!"),A26,IF(Z26="","",INDEX('liste reference'!$A$6:$A$1174,Z26)))))</f>
        <v>RHISPX</v>
      </c>
      <c r="Z26" s="499" t="n">
        <f aca="false">IF(ISERROR(MATCH(A26,'liste reference'!$A$6:$A$1174,0)),IF(ISERROR(MATCH(A26,'liste reference'!$B$6:$B$1174,0)),"",(MATCH(A26,'liste reference'!$B$6:$B$1174,0))),(MATCH(A26,'liste reference'!$A$6:$A$1174,0)))</f>
        <v>95</v>
      </c>
    </row>
    <row r="27" customFormat="false" ht="12.75" hidden="false" customHeight="false" outlineLevel="0" collapsed="false">
      <c r="A27" s="518" t="s">
        <v>829</v>
      </c>
      <c r="B27" s="519"/>
      <c r="C27" s="520" t="n">
        <v>0.005</v>
      </c>
      <c r="D27" s="521" t="str">
        <f aca="false">IF(ISERROR(VLOOKUP($A27,'liste reference'!$A$6:$B$1174,2,0)),IF(ISERROR(VLOOKUP($A27,'liste reference'!$B$6:$B$1174,1,0)),"",VLOOKUP($A27,'liste reference'!$B$6:$B$1174,1,0)),VLOOKUP($A27,'liste reference'!$A$6:$B$1174,2,0))</f>
        <v>Fissidens crassipes</v>
      </c>
      <c r="E27" s="522" t="e">
        <f aca="false">IF(D27="",0,VLOOKUP(D27,D$22:D26,1,0))</f>
        <v>#N/A</v>
      </c>
      <c r="F27" s="523" t="n">
        <f aca="false">IF(AND(OR(A27="",A27="!!!!!!"),B27="",C27=""),"",IF(OR(AND(B27="",C27=""),ISERROR(C27+B27)),"!!!",($B27*$B$7+$C27*$C$7)/100))</f>
        <v>0.00405</v>
      </c>
      <c r="G27" s="524" t="str">
        <f aca="false">IF(A27="","",IF(ISERROR(VLOOKUP($A27,'liste reference'!$A$6:$Q$1174,9,0)),IF(ISERROR(VLOOKUP($A27,'liste reference'!$B$6:$Q$1174,8,0)),"    -",VLOOKUP($A27,'liste reference'!$B$6:$Q$1174,8,0)),VLOOKUP($A27,'liste reference'!$A$6:$Q$1174,9,0)))</f>
        <v>BRm</v>
      </c>
      <c r="H27" s="525" t="n">
        <f aca="false">IF(A27="","x",IF(ISERROR(VLOOKUP($A27,'liste reference'!$A$6:$Q$1174,10,0)),IF(ISERROR(VLOOKUP($A27,'liste reference'!$B$6:$Q$1174,9,0)),"x",VLOOKUP($A27,'liste reference'!$B$6:$Q$1174,9,0)),VLOOKUP($A27,'liste reference'!$A$6:$Q$1174,10,0)))</f>
        <v>5</v>
      </c>
      <c r="I27" s="309" t="n">
        <f aca="false">IF(A27="","",1)</f>
        <v>1</v>
      </c>
      <c r="J27" s="526" t="n">
        <f aca="false">IF(ISNUMBER($H27),IF(ISERROR(VLOOKUP($A27,'liste reference'!$A$6:$Q$1174,6,0)),IF(ISERROR(VLOOKUP($A27,'liste reference'!$B$6:$Q$1174,5,0)),"nu",VLOOKUP($A27,'liste reference'!$B$6:$Q$1174,5,0)),VLOOKUP($A27,'liste reference'!$A$6:$Q$1174,6,0)),"nu")</f>
        <v>12</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Fissidens crassipes</v>
      </c>
      <c r="M27" s="527"/>
      <c r="N27" s="527"/>
      <c r="O27" s="527"/>
      <c r="P27" s="528" t="s">
        <v>3443</v>
      </c>
      <c r="Q27" s="529" t="n">
        <f aca="false">IF(OR($A27="NEWCOD",$A27="!!!!!!"),IF(X27="","NoCod",X27),IF($A27="","",IF(ISERROR(VLOOKUP($A27,'liste reference'!$A$6:$H$1174,8,FALSE())),IF(ISERROR(VLOOKUP($A27,'liste reference'!$B$6:$H$1174,7,FALSE())),"",VLOOKUP($A27,'liste reference'!$B$6:$H$1174,7,FALSE())),VLOOKUP($A27,'liste reference'!$A$6:$H$1174,8,FALSE()))))</f>
        <v>1294</v>
      </c>
      <c r="R27" s="513" t="n">
        <f aca="false">IF(ISTEXT(H27),"",(B27*$B$7/100)+(C27*$C$7/100))</f>
        <v>0.00405</v>
      </c>
      <c r="S27" s="514" t="n">
        <f aca="false">IF(OR(ISTEXT(H27),R27=0),"",IF(R27&lt;0.1,1,IF(R27&lt;1,2,IF(R27&lt;10,3,IF(R27&lt;50,4,IF(R27&gt;=50,5,""))))))</f>
        <v>1</v>
      </c>
      <c r="T27" s="514" t="n">
        <f aca="false">IF(ISERROR(S27*J27),0,S27*J27)</f>
        <v>12</v>
      </c>
      <c r="U27" s="514" t="n">
        <f aca="false">IF(ISERROR(S27*J27*K27),0,S27*J27*K27)</f>
        <v>24</v>
      </c>
      <c r="V27" s="530" t="n">
        <f aca="false">IF(ISERROR(S27*K27),0,S27*K27)</f>
        <v>2</v>
      </c>
      <c r="W27" s="531"/>
      <c r="X27" s="532"/>
      <c r="Y27" s="517" t="str">
        <f aca="false">IF(AND(ISNUMBER(F27),OR(A27="",A27="!!!!!!")),"!!!!!!",IF(A27="new.cod","NEWCOD",IF(AND((Z27=""),ISTEXT(A27),A27&lt;&gt;"!!!!!!"),A27,IF(Z27="","",INDEX('liste reference'!$A$6:$A$1174,Z27)))))</f>
        <v>FISCRA</v>
      </c>
      <c r="Z27" s="499" t="n">
        <f aca="false">IF(ISERROR(MATCH(A27,'liste reference'!$A$6:$A$1174,0)),IF(ISERROR(MATCH(A27,'liste reference'!$B$6:$B$1174,0)),"",(MATCH(A27,'liste reference'!$B$6:$B$1174,0))),(MATCH(A27,'liste reference'!$A$6:$A$1174,0)))</f>
        <v>255</v>
      </c>
    </row>
    <row r="28" customFormat="false" ht="12.75" hidden="false" customHeight="false" outlineLevel="0" collapsed="false">
      <c r="A28" s="518" t="s">
        <v>973</v>
      </c>
      <c r="B28" s="519" t="n">
        <v>0.1</v>
      </c>
      <c r="C28" s="520"/>
      <c r="D28" s="521" t="str">
        <f aca="false">IF(ISERROR(VLOOKUP($A28,'liste reference'!$A$6:$B$1174,2,0)),IF(ISERROR(VLOOKUP($A28,'liste reference'!$B$6:$B$1174,1,0)),"",VLOOKUP($A28,'liste reference'!$B$6:$B$1174,1,0)),VLOOKUP($A28,'liste reference'!$A$6:$B$1174,2,0))</f>
        <v>Leptodictyum riparium </v>
      </c>
      <c r="E28" s="522" t="e">
        <f aca="false">IF(D28="",0,VLOOKUP(D28,D$22:D27,1,0))</f>
        <v>#N/A</v>
      </c>
      <c r="F28" s="523" t="n">
        <f aca="false">IF(AND(OR(A28="",A28="!!!!!!"),B28="",C28=""),"",IF(OR(AND(B28="",C28=""),ISERROR(C28+B28)),"!!!",($B28*$B$7+$C28*$C$7)/100))</f>
        <v>0.019</v>
      </c>
      <c r="G28" s="524" t="str">
        <f aca="false">IF(A28="","",IF(ISERROR(VLOOKUP($A28,'liste reference'!$A$6:$Q$1174,9,0)),IF(ISERROR(VLOOKUP($A28,'liste reference'!$B$6:$Q$1174,8,0)),"    -",VLOOKUP($A28,'liste reference'!$B$6:$Q$1174,8,0)),VLOOKUP($A28,'liste reference'!$A$6:$Q$1174,9,0)))</f>
        <v>BRm</v>
      </c>
      <c r="H28" s="525" t="n">
        <f aca="false">IF(A28="","x",IF(ISERROR(VLOOKUP($A28,'liste reference'!$A$6:$Q$1174,10,0)),IF(ISERROR(VLOOKUP($A28,'liste reference'!$B$6:$Q$1174,9,0)),"x",VLOOKUP($A28,'liste reference'!$B$6:$Q$1174,9,0)),VLOOKUP($A28,'liste reference'!$A$6:$Q$1174,10,0)))</f>
        <v>5</v>
      </c>
      <c r="I28" s="309" t="n">
        <f aca="false">IF(A28="","",1)</f>
        <v>1</v>
      </c>
      <c r="J28" s="526" t="n">
        <f aca="false">IF(ISNUMBER($H28),IF(ISERROR(VLOOKUP($A28,'liste reference'!$A$6:$Q$1174,6,0)),IF(ISERROR(VLOOKUP($A28,'liste reference'!$B$6:$Q$1174,5,0)),"nu",VLOOKUP($A28,'liste reference'!$B$6:$Q$1174,5,0)),VLOOKUP($A28,'liste reference'!$A$6:$Q$1174,6,0)),"nu")</f>
        <v>5</v>
      </c>
      <c r="K28" s="526" t="n">
        <f aca="false">IF(ISNUMBER($H28),IF(ISERROR(VLOOKUP($A28,'liste reference'!$A$6:$Q$1174,7,0)),IF(ISERROR(VLOOKUP($A28,'liste reference'!$B$6:$Q$1174,6,0)),"nu",VLOOKUP($A28,'liste reference'!$B$6:$Q$1174,6,0)),VLOOKUP($A28,'liste reference'!$A$6:$Q$1174,7,0)),"nu")</f>
        <v>2</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Leptodictyum riparium </v>
      </c>
      <c r="M28" s="527"/>
      <c r="N28" s="527"/>
      <c r="O28" s="527"/>
      <c r="P28" s="528" t="s">
        <v>3443</v>
      </c>
      <c r="Q28" s="529" t="n">
        <f aca="false">IF(OR($A28="NEWCOD",$A28="!!!!!!"),IF(X28="","NoCod",X28),IF($A28="","",IF(ISERROR(VLOOKUP($A28,'liste reference'!$A$6:$H$1174,8,FALSE())),IF(ISERROR(VLOOKUP($A28,'liste reference'!$B$6:$H$1174,7,FALSE())),"",VLOOKUP($A28,'liste reference'!$B$6:$H$1174,7,FALSE())),VLOOKUP($A28,'liste reference'!$A$6:$H$1174,8,FALSE()))))</f>
        <v>1244</v>
      </c>
      <c r="R28" s="513" t="n">
        <f aca="false">IF(ISTEXT(H28),"",(B28*$B$7/100)+(C28*$C$7/100))</f>
        <v>0.019</v>
      </c>
      <c r="S28" s="514" t="n">
        <f aca="false">IF(OR(ISTEXT(H28),R28=0),"",IF(R28&lt;0.1,1,IF(R28&lt;1,2,IF(R28&lt;10,3,IF(R28&lt;50,4,IF(R28&gt;=50,5,""))))))</f>
        <v>1</v>
      </c>
      <c r="T28" s="514" t="n">
        <f aca="false">IF(ISERROR(S28*J28),0,S28*J28)</f>
        <v>5</v>
      </c>
      <c r="U28" s="514" t="n">
        <f aca="false">IF(ISERROR(S28*J28*K28),0,S28*J28*K28)</f>
        <v>10</v>
      </c>
      <c r="V28" s="530" t="n">
        <f aca="false">IF(ISERROR(S28*K28),0,S28*K28)</f>
        <v>2</v>
      </c>
      <c r="W28" s="531"/>
      <c r="X28" s="532"/>
      <c r="Y28" s="517" t="str">
        <f aca="false">IF(AND(ISNUMBER(F28),OR(A28="",A28="!!!!!!")),"!!!!!!",IF(A28="new.cod","NEWCOD",IF(AND((Z28=""),ISTEXT(A28),A28&lt;&gt;"!!!!!!"),A28,IF(Z28="","",INDEX('liste reference'!$A$6:$A$1174,Z28)))))</f>
        <v>LEORIP</v>
      </c>
      <c r="Z28" s="499" t="n">
        <f aca="false">IF(ISERROR(MATCH(A28,'liste reference'!$A$6:$A$1174,0)),IF(ISERROR(MATCH(A28,'liste reference'!$B$6:$B$1174,0)),"",(MATCH(A28,'liste reference'!$B$6:$B$1174,0))),(MATCH(A28,'liste reference'!$A$6:$A$1174,0)))</f>
        <v>298</v>
      </c>
    </row>
    <row r="29" customFormat="false" ht="12.75" hidden="false" customHeight="false" outlineLevel="0" collapsed="false">
      <c r="A29" s="518" t="s">
        <v>1482</v>
      </c>
      <c r="B29" s="519" t="n">
        <v>0.05</v>
      </c>
      <c r="C29" s="520"/>
      <c r="D29" s="521" t="str">
        <f aca="false">IF(ISERROR(VLOOKUP($A29,'liste reference'!$A$6:$B$1174,2,0)),IF(ISERROR(VLOOKUP($A29,'liste reference'!$B$6:$B$1174,1,0)),"",VLOOKUP($A29,'liste reference'!$B$6:$B$1174,1,0)),VLOOKUP($A29,'liste reference'!$A$6:$B$1174,2,0))</f>
        <v>Helosciadium nodiflorum </v>
      </c>
      <c r="E29" s="522" t="e">
        <f aca="false">IF(D29="",0,VLOOKUP(D29,D$22:D28,1,0))</f>
        <v>#N/A</v>
      </c>
      <c r="F29" s="523" t="n">
        <f aca="false">IF(AND(OR(A29="",A29="!!!!!!"),B29="",C29=""),"",IF(OR(AND(B29="",C29=""),ISERROR(C29+B29)),"!!!",($B29*$B$7+$C29*$C$7)/100))</f>
        <v>0.0095</v>
      </c>
      <c r="G29" s="524" t="str">
        <f aca="false">IF(A29="","",IF(ISERROR(VLOOKUP($A29,'liste reference'!$A$6:$Q$1174,9,0)),IF(ISERROR(VLOOKUP($A29,'liste reference'!$B$6:$Q$1174,8,0)),"    -",VLOOKUP($A29,'liste reference'!$B$6:$Q$1174,8,0)),VLOOKUP($A29,'liste reference'!$A$6:$Q$1174,9,0)))</f>
        <v>PHy</v>
      </c>
      <c r="H29" s="525" t="n">
        <f aca="false">IF(A29="","x",IF(ISERROR(VLOOKUP($A29,'liste reference'!$A$6:$Q$1174,10,0)),IF(ISERROR(VLOOKUP($A29,'liste reference'!$B$6:$Q$1174,9,0)),"x",VLOOKUP($A29,'liste reference'!$B$6:$Q$1174,9,0)),VLOOKUP($A29,'liste reference'!$A$6:$Q$1174,10,0)))</f>
        <v>7</v>
      </c>
      <c r="I29" s="309" t="n">
        <f aca="false">IF(A29="","",1)</f>
        <v>1</v>
      </c>
      <c r="J29" s="526" t="n">
        <f aca="false">IF(ISNUMBER($H29),IF(ISERROR(VLOOKUP($A29,'liste reference'!$A$6:$Q$1174,6,0)),IF(ISERROR(VLOOKUP($A29,'liste reference'!$B$6:$Q$1174,5,0)),"nu",VLOOKUP($A29,'liste reference'!$B$6:$Q$1174,5,0)),VLOOKUP($A29,'liste reference'!$A$6:$Q$1174,6,0)),"nu")</f>
        <v>10</v>
      </c>
      <c r="K29" s="526" t="n">
        <f aca="false">IF(ISNUMBER($H29),IF(ISERROR(VLOOKUP($A29,'liste reference'!$A$6:$Q$1174,7,0)),IF(ISERROR(VLOOKUP($A29,'liste reference'!$B$6:$Q$1174,6,0)),"nu",VLOOKUP($A29,'liste reference'!$B$6:$Q$1174,6,0)),VLOOKUP($A29,'liste reference'!$A$6:$Q$1174,7,0)),"nu")</f>
        <v>1</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Helosciadium nodiflorum </v>
      </c>
      <c r="M29" s="527"/>
      <c r="N29" s="527"/>
      <c r="O29" s="527"/>
      <c r="P29" s="528" t="s">
        <v>3443</v>
      </c>
      <c r="Q29" s="529" t="n">
        <f aca="false">IF(OR($A29="NEWCOD",$A29="!!!!!!"),IF(X29="","NoCod",X29),IF($A29="","",IF(ISERROR(VLOOKUP($A29,'liste reference'!$A$6:$H$1174,8,FALSE())),IF(ISERROR(VLOOKUP($A29,'liste reference'!$B$6:$H$1174,7,FALSE())),"",VLOOKUP($A29,'liste reference'!$B$6:$H$1174,7,FALSE())),VLOOKUP($A29,'liste reference'!$A$6:$H$1174,8,FALSE()))))</f>
        <v>30053</v>
      </c>
      <c r="R29" s="513" t="n">
        <f aca="false">IF(ISTEXT(H29),"",(B29*$B$7/100)+(C29*$C$7/100))</f>
        <v>0.0095</v>
      </c>
      <c r="S29" s="514" t="n">
        <f aca="false">IF(OR(ISTEXT(H29),R29=0),"",IF(R29&lt;0.1,1,IF(R29&lt;1,2,IF(R29&lt;10,3,IF(R29&lt;50,4,IF(R29&gt;=50,5,""))))))</f>
        <v>1</v>
      </c>
      <c r="T29" s="514" t="n">
        <f aca="false">IF(ISERROR(S29*J29),0,S29*J29)</f>
        <v>10</v>
      </c>
      <c r="U29" s="514" t="n">
        <f aca="false">IF(ISERROR(S29*J29*K29),0,S29*J29*K29)</f>
        <v>10</v>
      </c>
      <c r="V29" s="530" t="n">
        <f aca="false">IF(ISERROR(S29*K29),0,S29*K29)</f>
        <v>1</v>
      </c>
      <c r="W29" s="531"/>
      <c r="X29" s="532"/>
      <c r="Y29" s="517" t="str">
        <f aca="false">IF(AND(ISNUMBER(F29),OR(A29="",A29="!!!!!!")),"!!!!!!",IF(A29="new.cod","NEWCOD",IF(AND((Z29=""),ISTEXT(A29),A29&lt;&gt;"!!!!!!"),A29,IF(Z29="","",INDEX('liste reference'!$A$6:$A$1174,Z29)))))</f>
        <v>HELNOD</v>
      </c>
      <c r="Z29" s="499" t="n">
        <f aca="false">IF(ISERROR(MATCH(A29,'liste reference'!$A$6:$A$1174,0)),IF(ISERROR(MATCH(A29,'liste reference'!$B$6:$B$1174,0)),"",(MATCH(A29,'liste reference'!$B$6:$B$1174,0))),(MATCH(A29,'liste reference'!$A$6:$A$1174,0)))</f>
        <v>460</v>
      </c>
    </row>
    <row r="30" customFormat="false" ht="12.75" hidden="false" customHeight="false" outlineLevel="0" collapsed="false">
      <c r="A30" s="518" t="s">
        <v>1521</v>
      </c>
      <c r="B30" s="519" t="n">
        <v>0.01</v>
      </c>
      <c r="C30" s="520"/>
      <c r="D30" s="521" t="str">
        <f aca="false">IF(ISERROR(VLOOKUP($A30,'liste reference'!$A$6:$B$1174,2,0)),IF(ISERROR(VLOOKUP($A30,'liste reference'!$B$6:$B$1174,1,0)),"",VLOOKUP($A30,'liste reference'!$B$6:$B$1174,1,0)),VLOOKUP($A30,'liste reference'!$A$6:$B$1174,2,0))</f>
        <v>Lemna minor</v>
      </c>
      <c r="E30" s="522" t="e">
        <f aca="false">IF(D30="",0,VLOOKUP(D30,D$22:D29,1,0))</f>
        <v>#N/A</v>
      </c>
      <c r="F30" s="523" t="n">
        <f aca="false">IF(AND(OR(A30="",A30="!!!!!!"),B30="",C30=""),"",IF(OR(AND(B30="",C30=""),ISERROR(C30+B30)),"!!!",($B30*$B$7+$C30*$C$7)/100))</f>
        <v>0.0019</v>
      </c>
      <c r="G30" s="524" t="str">
        <f aca="false">IF(A30="","",IF(ISERROR(VLOOKUP($A30,'liste reference'!$A$6:$Q$1174,9,0)),IF(ISERROR(VLOOKUP($A30,'liste reference'!$B$6:$Q$1174,8,0)),"    -",VLOOKUP($A30,'liste reference'!$B$6:$Q$1174,8,0)),VLOOKUP($A30,'liste reference'!$A$6:$Q$1174,9,0)))</f>
        <v>PHy</v>
      </c>
      <c r="H30" s="525" t="n">
        <f aca="false">IF(A30="","x",IF(ISERROR(VLOOKUP($A30,'liste reference'!$A$6:$Q$1174,10,0)),IF(ISERROR(VLOOKUP($A30,'liste reference'!$B$6:$Q$1174,9,0)),"x",VLOOKUP($A30,'liste reference'!$B$6:$Q$1174,9,0)),VLOOKUP($A30,'liste reference'!$A$6:$Q$1174,10,0)))</f>
        <v>7</v>
      </c>
      <c r="I30" s="309" t="n">
        <f aca="false">IF(A30="","",1)</f>
        <v>1</v>
      </c>
      <c r="J30" s="526" t="n">
        <f aca="false">IF(ISNUMBER($H30),IF(ISERROR(VLOOKUP($A30,'liste reference'!$A$6:$Q$1174,6,0)),IF(ISERROR(VLOOKUP($A30,'liste reference'!$B$6:$Q$1174,5,0)),"nu",VLOOKUP($A30,'liste reference'!$B$6:$Q$1174,5,0)),VLOOKUP($A30,'liste reference'!$A$6:$Q$1174,6,0)),"nu")</f>
        <v>10</v>
      </c>
      <c r="K30" s="526" t="n">
        <f aca="false">IF(ISNUMBER($H30),IF(ISERROR(VLOOKUP($A30,'liste reference'!$A$6:$Q$1174,7,0)),IF(ISERROR(VLOOKUP($A30,'liste reference'!$B$6:$Q$1174,6,0)),"nu",VLOOKUP($A30,'liste reference'!$B$6:$Q$1174,6,0)),VLOOKUP($A30,'liste reference'!$A$6:$Q$1174,7,0)),"nu")</f>
        <v>1</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Lemna minor</v>
      </c>
      <c r="M30" s="527"/>
      <c r="N30" s="527"/>
      <c r="O30" s="527"/>
      <c r="P30" s="528" t="s">
        <v>3443</v>
      </c>
      <c r="Q30" s="529" t="n">
        <f aca="false">IF(OR($A30="NEWCOD",$A30="!!!!!!"),IF(X30="","NoCod",X30),IF($A30="","",IF(ISERROR(VLOOKUP($A30,'liste reference'!$A$6:$H$1174,8,FALSE())),IF(ISERROR(VLOOKUP($A30,'liste reference'!$B$6:$H$1174,7,FALSE())),"",VLOOKUP($A30,'liste reference'!$B$6:$H$1174,7,FALSE())),VLOOKUP($A30,'liste reference'!$A$6:$H$1174,8,FALSE()))))</f>
        <v>1626</v>
      </c>
      <c r="R30" s="513" t="n">
        <f aca="false">IF(ISTEXT(H30),"",(B30*$B$7/100)+(C30*$C$7/100))</f>
        <v>0.0019</v>
      </c>
      <c r="S30" s="514" t="n">
        <f aca="false">IF(OR(ISTEXT(H30),R30=0),"",IF(R30&lt;0.1,1,IF(R30&lt;1,2,IF(R30&lt;10,3,IF(R30&lt;50,4,IF(R30&gt;=50,5,""))))))</f>
        <v>1</v>
      </c>
      <c r="T30" s="514" t="n">
        <f aca="false">IF(ISERROR(S30*J30),0,S30*J30)</f>
        <v>10</v>
      </c>
      <c r="U30" s="514" t="n">
        <f aca="false">IF(ISERROR(S30*J30*K30),0,S30*J30*K30)</f>
        <v>10</v>
      </c>
      <c r="V30" s="530" t="n">
        <f aca="false">IF(ISERROR(S30*K30),0,S30*K30)</f>
        <v>1</v>
      </c>
      <c r="W30" s="531"/>
      <c r="X30" s="532"/>
      <c r="Y30" s="517" t="str">
        <f aca="false">IF(AND(ISNUMBER(F30),OR(A30="",A30="!!!!!!")),"!!!!!!",IF(A30="new.cod","NEWCOD",IF(AND((Z30=""),ISTEXT(A30),A30&lt;&gt;"!!!!!!"),A30,IF(Z30="","",INDEX('liste reference'!$A$6:$A$1174,Z30)))))</f>
        <v>LEMMIN</v>
      </c>
      <c r="Z30" s="499" t="n">
        <f aca="false">IF(ISERROR(MATCH(A30,'liste reference'!$A$6:$A$1174,0)),IF(ISERROR(MATCH(A30,'liste reference'!$B$6:$B$1174,0)),"",(MATCH(A30,'liste reference'!$B$6:$B$1174,0))),(MATCH(A30,'liste reference'!$A$6:$A$1174,0)))</f>
        <v>473</v>
      </c>
    </row>
    <row r="31" customFormat="false" ht="12.75" hidden="false" customHeight="false" outlineLevel="0" collapsed="false">
      <c r="A31" s="518" t="s">
        <v>1917</v>
      </c>
      <c r="B31" s="519"/>
      <c r="C31" s="520" t="n">
        <v>0.02</v>
      </c>
      <c r="D31" s="521" t="str">
        <f aca="false">IF(ISERROR(VLOOKUP($A31,'liste reference'!$A$6:$B$1174,2,0)),IF(ISERROR(VLOOKUP($A31,'liste reference'!$B$6:$B$1174,1,0)),"",VLOOKUP($A31,'liste reference'!$B$6:$B$1174,1,0)),VLOOKUP($A31,'liste reference'!$A$6:$B$1174,2,0))</f>
        <v>Zannichellia palustris</v>
      </c>
      <c r="E31" s="522" t="e">
        <f aca="false">IF(D31="",0,VLOOKUP(D31,D$22:D30,1,0))</f>
        <v>#N/A</v>
      </c>
      <c r="F31" s="523" t="n">
        <f aca="false">IF(AND(OR(A31="",A31="!!!!!!"),B31="",C31=""),"",IF(OR(AND(B31="",C31=""),ISERROR(C31+B31)),"!!!",($B31*$B$7+$C31*$C$7)/100))</f>
        <v>0.0162</v>
      </c>
      <c r="G31" s="524" t="str">
        <f aca="false">IF(A31="","",IF(ISERROR(VLOOKUP($A31,'liste reference'!$A$6:$Q$1174,9,0)),IF(ISERROR(VLOOKUP($A31,'liste reference'!$B$6:$Q$1174,8,0)),"    -",VLOOKUP($A31,'liste reference'!$B$6:$Q$1174,8,0)),VLOOKUP($A31,'liste reference'!$A$6:$Q$1174,9,0)))</f>
        <v>PHy</v>
      </c>
      <c r="H31" s="525" t="n">
        <f aca="false">IF(A31="","x",IF(ISERROR(VLOOKUP($A31,'liste reference'!$A$6:$Q$1174,10,0)),IF(ISERROR(VLOOKUP($A31,'liste reference'!$B$6:$Q$1174,9,0)),"x",VLOOKUP($A31,'liste reference'!$B$6:$Q$1174,9,0)),VLOOKUP($A31,'liste reference'!$A$6:$Q$1174,10,0)))</f>
        <v>7</v>
      </c>
      <c r="I31" s="309" t="n">
        <f aca="false">IF(A31="","",1)</f>
        <v>1</v>
      </c>
      <c r="J31" s="526" t="n">
        <f aca="false">IF(ISNUMBER($H31),IF(ISERROR(VLOOKUP($A31,'liste reference'!$A$6:$Q$1174,6,0)),IF(ISERROR(VLOOKUP($A31,'liste reference'!$B$6:$Q$1174,5,0)),"nu",VLOOKUP($A31,'liste reference'!$B$6:$Q$1174,5,0)),VLOOKUP($A31,'liste reference'!$A$6:$Q$1174,6,0)),"nu")</f>
        <v>5</v>
      </c>
      <c r="K31" s="526" t="n">
        <f aca="false">IF(ISNUMBER($H31),IF(ISERROR(VLOOKUP($A31,'liste reference'!$A$6:$Q$1174,7,0)),IF(ISERROR(VLOOKUP($A31,'liste reference'!$B$6:$Q$1174,6,0)),"nu",VLOOKUP($A31,'liste reference'!$B$6:$Q$1174,6,0)),VLOOKUP($A31,'liste reference'!$A$6:$Q$1174,7,0)),"nu")</f>
        <v>1</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Zannichellia palustris</v>
      </c>
      <c r="M31" s="527"/>
      <c r="N31" s="527"/>
      <c r="O31" s="527"/>
      <c r="P31" s="528" t="s">
        <v>3443</v>
      </c>
      <c r="Q31" s="529" t="n">
        <f aca="false">IF(OR($A31="NEWCOD",$A31="!!!!!!"),IF(X31="","NoCod",X31),IF($A31="","",IF(ISERROR(VLOOKUP($A31,'liste reference'!$A$6:$H$1174,8,FALSE())),IF(ISERROR(VLOOKUP($A31,'liste reference'!$B$6:$H$1174,7,FALSE())),"",VLOOKUP($A31,'liste reference'!$B$6:$H$1174,7,FALSE())),VLOOKUP($A31,'liste reference'!$A$6:$H$1174,8,FALSE()))))</f>
        <v>1681</v>
      </c>
      <c r="R31" s="513" t="n">
        <f aca="false">IF(ISTEXT(H31),"",(B31*$B$7/100)+(C31*$C$7/100))</f>
        <v>0.0162</v>
      </c>
      <c r="S31" s="514" t="n">
        <f aca="false">IF(OR(ISTEXT(H31),R31=0),"",IF(R31&lt;0.1,1,IF(R31&lt;1,2,IF(R31&lt;10,3,IF(R31&lt;50,4,IF(R31&gt;=50,5,""))))))</f>
        <v>1</v>
      </c>
      <c r="T31" s="514" t="n">
        <f aca="false">IF(ISERROR(S31*J31),0,S31*J31)</f>
        <v>5</v>
      </c>
      <c r="U31" s="514" t="n">
        <f aca="false">IF(ISERROR(S31*J31*K31),0,S31*J31*K31)</f>
        <v>5</v>
      </c>
      <c r="V31" s="530" t="n">
        <f aca="false">IF(ISERROR(S31*K31),0,S31*K31)</f>
        <v>1</v>
      </c>
      <c r="W31" s="531"/>
      <c r="X31" s="532"/>
      <c r="Y31" s="517" t="str">
        <f aca="false">IF(AND(ISNUMBER(F31),OR(A31="",A31="!!!!!!")),"!!!!!!",IF(A31="new.cod","NEWCOD",IF(AND((Z31=""),ISTEXT(A31),A31&lt;&gt;"!!!!!!"),A31,IF(Z31="","",INDEX('liste reference'!$A$6:$A$1174,Z31)))))</f>
        <v>ZANPAL</v>
      </c>
      <c r="Z31" s="499" t="n">
        <f aca="false">IF(ISERROR(MATCH(A31,'liste reference'!$A$6:$A$1174,0)),IF(ISERROR(MATCH(A31,'liste reference'!$B$6:$B$1174,0)),"",(MATCH(A31,'liste reference'!$B$6:$B$1174,0))),(MATCH(A31,'liste reference'!$A$6:$A$1174,0)))</f>
        <v>617</v>
      </c>
    </row>
    <row r="32" customFormat="false" ht="12.75" hidden="false" customHeight="false" outlineLevel="0" collapsed="false">
      <c r="A32" s="518" t="s">
        <v>2135</v>
      </c>
      <c r="B32" s="519"/>
      <c r="C32" s="520" t="n">
        <v>0.02</v>
      </c>
      <c r="D32" s="521" t="str">
        <f aca="false">IF(ISERROR(VLOOKUP($A32,'liste reference'!$A$6:$B$1174,2,0)),IF(ISERROR(VLOOKUP($A32,'liste reference'!$B$6:$B$1174,1,0)),"",VLOOKUP($A32,'liste reference'!$B$6:$B$1174,1,0)),VLOOKUP($A32,'liste reference'!$A$6:$B$1174,2,0))</f>
        <v>Mentha aquatica</v>
      </c>
      <c r="E32" s="522" t="e">
        <f aca="false">IF(D32="",0,VLOOKUP(D32,D$22:D31,1,0))</f>
        <v>#N/A</v>
      </c>
      <c r="F32" s="523" t="n">
        <f aca="false">IF(AND(OR(A32="",A32="!!!!!!"),B32="",C32=""),"",IF(OR(AND(B32="",C32=""),ISERROR(C32+B32)),"!!!",($B32*$B$7+$C32*$C$7)/100))</f>
        <v>0.0162</v>
      </c>
      <c r="G32" s="524" t="str">
        <f aca="false">IF(A32="","",IF(ISERROR(VLOOKUP($A32,'liste reference'!$A$6:$Q$1174,9,0)),IF(ISERROR(VLOOKUP($A32,'liste reference'!$B$6:$Q$1174,8,0)),"    -",VLOOKUP($A32,'liste reference'!$B$6:$Q$1174,8,0)),VLOOKUP($A32,'liste reference'!$A$6:$Q$1174,9,0)))</f>
        <v>PHe</v>
      </c>
      <c r="H32" s="525" t="n">
        <f aca="false">IF(A32="","x",IF(ISERROR(VLOOKUP($A32,'liste reference'!$A$6:$Q$1174,10,0)),IF(ISERROR(VLOOKUP($A32,'liste reference'!$B$6:$Q$1174,9,0)),"x",VLOOKUP($A32,'liste reference'!$B$6:$Q$1174,9,0)),VLOOKUP($A32,'liste reference'!$A$6:$Q$1174,10,0)))</f>
        <v>8</v>
      </c>
      <c r="I32" s="309" t="n">
        <f aca="false">IF(A32="","",1)</f>
        <v>1</v>
      </c>
      <c r="J32" s="526" t="n">
        <f aca="false">IF(ISNUMBER($H32),IF(ISERROR(VLOOKUP($A32,'liste reference'!$A$6:$Q$1174,6,0)),IF(ISERROR(VLOOKUP($A32,'liste reference'!$B$6:$Q$1174,5,0)),"nu",VLOOKUP($A32,'liste reference'!$B$6:$Q$1174,5,0)),VLOOKUP($A32,'liste reference'!$A$6:$Q$1174,6,0)),"nu")</f>
        <v>12</v>
      </c>
      <c r="K32" s="526" t="n">
        <f aca="false">IF(ISNUMBER($H32),IF(ISERROR(VLOOKUP($A32,'liste reference'!$A$6:$Q$1174,7,0)),IF(ISERROR(VLOOKUP($A32,'liste reference'!$B$6:$Q$1174,6,0)),"nu",VLOOKUP($A32,'liste reference'!$B$6:$Q$1174,6,0)),VLOOKUP($A32,'liste reference'!$A$6:$Q$1174,7,0)),"nu")</f>
        <v>1</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Mentha aquatica</v>
      </c>
      <c r="M32" s="527"/>
      <c r="N32" s="527"/>
      <c r="O32" s="527"/>
      <c r="P32" s="528" t="s">
        <v>3443</v>
      </c>
      <c r="Q32" s="529" t="n">
        <f aca="false">IF(OR($A32="NEWCOD",$A32="!!!!!!"),IF(X32="","NoCod",X32),IF($A32="","",IF(ISERROR(VLOOKUP($A32,'liste reference'!$A$6:$H$1174,8,FALSE())),IF(ISERROR(VLOOKUP($A32,'liste reference'!$B$6:$H$1174,7,FALSE())),"",VLOOKUP($A32,'liste reference'!$B$6:$H$1174,7,FALSE())),VLOOKUP($A32,'liste reference'!$A$6:$H$1174,8,FALSE()))))</f>
        <v>1791</v>
      </c>
      <c r="R32" s="513" t="n">
        <f aca="false">IF(ISTEXT(H32),"",(B32*$B$7/100)+(C32*$C$7/100))</f>
        <v>0.0162</v>
      </c>
      <c r="S32" s="514" t="n">
        <f aca="false">IF(OR(ISTEXT(H32),R32=0),"",IF(R32&lt;0.1,1,IF(R32&lt;1,2,IF(R32&lt;10,3,IF(R32&lt;50,4,IF(R32&gt;=50,5,""))))))</f>
        <v>1</v>
      </c>
      <c r="T32" s="514" t="n">
        <f aca="false">IF(ISERROR(S32*J32),0,S32*J32)</f>
        <v>12</v>
      </c>
      <c r="U32" s="514" t="n">
        <f aca="false">IF(ISERROR(S32*J32*K32),0,S32*J32*K32)</f>
        <v>12</v>
      </c>
      <c r="V32" s="530" t="n">
        <f aca="false">IF(ISERROR(S32*K32),0,S32*K32)</f>
        <v>1</v>
      </c>
      <c r="W32" s="531"/>
      <c r="X32" s="532"/>
      <c r="Y32" s="517" t="str">
        <f aca="false">IF(AND(ISNUMBER(F32),OR(A32="",A32="!!!!!!")),"!!!!!!",IF(A32="new.cod","NEWCOD",IF(AND((Z32=""),ISTEXT(A32),A32&lt;&gt;"!!!!!!"),A32,IF(Z32="","",INDEX('liste reference'!$A$6:$A$1174,Z32)))))</f>
        <v>MENAQU</v>
      </c>
      <c r="Z32" s="499" t="n">
        <f aca="false">IF(ISERROR(MATCH(A32,'liste reference'!$A$6:$A$1174,0)),IF(ISERROR(MATCH(A32,'liste reference'!$B$6:$B$1174,0)),"",(MATCH(A32,'liste reference'!$B$6:$B$1174,0))),(MATCH(A32,'liste reference'!$A$6:$A$1174,0)))</f>
        <v>694</v>
      </c>
    </row>
    <row r="33" customFormat="false" ht="12.75" hidden="false" customHeight="false" outlineLevel="0" collapsed="false">
      <c r="A33" s="518" t="s">
        <v>2163</v>
      </c>
      <c r="B33" s="519" t="n">
        <v>0.05</v>
      </c>
      <c r="C33" s="520"/>
      <c r="D33" s="521" t="str">
        <f aca="false">IF(ISERROR(VLOOKUP($A33,'liste reference'!$A$6:$B$1174,2,0)),IF(ISERROR(VLOOKUP($A33,'liste reference'!$B$6:$B$1174,1,0)),"",VLOOKUP($A33,'liste reference'!$B$6:$B$1174,1,0)),VLOOKUP($A33,'liste reference'!$A$6:$B$1174,2,0))</f>
        <v>Nasturtium officinale</v>
      </c>
      <c r="E33" s="522" t="e">
        <f aca="false">IF(D33="",0,VLOOKUP(D33,D$22:D32,1,0))</f>
        <v>#N/A</v>
      </c>
      <c r="F33" s="523" t="n">
        <f aca="false">IF(AND(OR(A33="",A33="!!!!!!"),B33="",C33=""),"",IF(OR(AND(B33="",C33=""),ISERROR(C33+B33)),"!!!",($B33*$B$7+$C33*$C$7)/100))</f>
        <v>0.0095</v>
      </c>
      <c r="G33" s="524" t="str">
        <f aca="false">IF(A33="","",IF(ISERROR(VLOOKUP($A33,'liste reference'!$A$6:$Q$1174,9,0)),IF(ISERROR(VLOOKUP($A33,'liste reference'!$B$6:$Q$1174,8,0)),"    -",VLOOKUP($A33,'liste reference'!$B$6:$Q$1174,8,0)),VLOOKUP($A33,'liste reference'!$A$6:$Q$1174,9,0)))</f>
        <v>PHe</v>
      </c>
      <c r="H33" s="525" t="n">
        <f aca="false">IF(A33="","x",IF(ISERROR(VLOOKUP($A33,'liste reference'!$A$6:$Q$1174,10,0)),IF(ISERROR(VLOOKUP($A33,'liste reference'!$B$6:$Q$1174,9,0)),"x",VLOOKUP($A33,'liste reference'!$B$6:$Q$1174,9,0)),VLOOKUP($A33,'liste reference'!$A$6:$Q$1174,10,0)))</f>
        <v>8</v>
      </c>
      <c r="I33" s="309" t="n">
        <f aca="false">IF(A33="","",1)</f>
        <v>1</v>
      </c>
      <c r="J33" s="526" t="n">
        <f aca="false">IF(ISNUMBER($H33),IF(ISERROR(VLOOKUP($A33,'liste reference'!$A$6:$Q$1174,6,0)),IF(ISERROR(VLOOKUP($A33,'liste reference'!$B$6:$Q$1174,5,0)),"nu",VLOOKUP($A33,'liste reference'!$B$6:$Q$1174,5,0)),VLOOKUP($A33,'liste reference'!$A$6:$Q$1174,6,0)),"nu")</f>
        <v>11</v>
      </c>
      <c r="K33" s="526" t="n">
        <f aca="false">IF(ISNUMBER($H33),IF(ISERROR(VLOOKUP($A33,'liste reference'!$A$6:$Q$1174,7,0)),IF(ISERROR(VLOOKUP($A33,'liste reference'!$B$6:$Q$1174,6,0)),"nu",VLOOKUP($A33,'liste reference'!$B$6:$Q$1174,6,0)),VLOOKUP($A33,'liste reference'!$A$6:$Q$1174,7,0)),"nu")</f>
        <v>1</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Nasturtium officinale</v>
      </c>
      <c r="M33" s="527"/>
      <c r="N33" s="527"/>
      <c r="O33" s="527"/>
      <c r="P33" s="528" t="s">
        <v>3443</v>
      </c>
      <c r="Q33" s="529" t="n">
        <f aca="false">IF(OR($A33="NEWCOD",$A33="!!!!!!"),IF(X33="","NoCod",X33),IF($A33="","",IF(ISERROR(VLOOKUP($A33,'liste reference'!$A$6:$H$1174,8,FALSE())),IF(ISERROR(VLOOKUP($A33,'liste reference'!$B$6:$H$1174,7,FALSE())),"",VLOOKUP($A33,'liste reference'!$B$6:$H$1174,7,FALSE())),VLOOKUP($A33,'liste reference'!$A$6:$H$1174,8,FALSE()))))</f>
        <v>1763</v>
      </c>
      <c r="R33" s="513" t="n">
        <f aca="false">IF(ISTEXT(H33),"",(B33*$B$7/100)+(C33*$C$7/100))</f>
        <v>0.0095</v>
      </c>
      <c r="S33" s="514" t="n">
        <f aca="false">IF(OR(ISTEXT(H33),R33=0),"",IF(R33&lt;0.1,1,IF(R33&lt;1,2,IF(R33&lt;10,3,IF(R33&lt;50,4,IF(R33&gt;=50,5,""))))))</f>
        <v>1</v>
      </c>
      <c r="T33" s="514" t="n">
        <f aca="false">IF(ISERROR(S33*J33),0,S33*J33)</f>
        <v>11</v>
      </c>
      <c r="U33" s="514" t="n">
        <f aca="false">IF(ISERROR(S33*J33*K33),0,S33*J33*K33)</f>
        <v>11</v>
      </c>
      <c r="V33" s="530" t="n">
        <f aca="false">IF(ISERROR(S33*K33),0,S33*K33)</f>
        <v>1</v>
      </c>
      <c r="W33" s="531"/>
      <c r="X33" s="532"/>
      <c r="Y33" s="517" t="str">
        <f aca="false">IF(AND(ISNUMBER(F33),OR(A33="",A33="!!!!!!")),"!!!!!!",IF(A33="new.cod","NEWCOD",IF(AND((Z33=""),ISTEXT(A33),A33&lt;&gt;"!!!!!!"),A33,IF(Z33="","",INDEX('liste reference'!$A$6:$A$1174,Z33)))))</f>
        <v>NASOFF</v>
      </c>
      <c r="Z33" s="499" t="n">
        <f aca="false">IF(ISERROR(MATCH(A33,'liste reference'!$A$6:$A$1174,0)),IF(ISERROR(MATCH(A33,'liste reference'!$B$6:$B$1174,0)),"",(MATCH(A33,'liste reference'!$B$6:$B$1174,0))),(MATCH(A33,'liste reference'!$A$6:$A$1174,0)))</f>
        <v>704</v>
      </c>
    </row>
    <row r="34" customFormat="false" ht="12.75" hidden="false" customHeight="false" outlineLevel="0" collapsed="false">
      <c r="A34" s="518" t="s">
        <v>3251</v>
      </c>
      <c r="B34" s="519" t="n">
        <v>0.2</v>
      </c>
      <c r="C34" s="520"/>
      <c r="D34" s="521" t="str">
        <f aca="false">IF(ISERROR(VLOOKUP($A34,'liste reference'!$A$6:$B$1174,2,0)),IF(ISERROR(VLOOKUP($A34,'liste reference'!$B$6:$B$1174,1,0)),"",VLOOKUP($A34,'liste reference'!$B$6:$B$1174,1,0)),VLOOKUP($A34,'liste reference'!$A$6:$B$1174,2,0))</f>
        <v>Ranunculus repens</v>
      </c>
      <c r="E34" s="522" t="e">
        <f aca="false">IF(D34="",0,VLOOKUP(D34,D$22:D33,1,0))</f>
        <v>#N/A</v>
      </c>
      <c r="F34" s="523" t="n">
        <f aca="false">IF(AND(OR(A34="",A34="!!!!!!"),B34="",C34=""),"",IF(OR(AND(B34="",C34=""),ISERROR(C34+B34)),"!!!",($B34*$B$7+$C34*$C$7)/100))</f>
        <v>0.038</v>
      </c>
      <c r="G34" s="524" t="str">
        <f aca="false">IF(A34="","",IF(ISERROR(VLOOKUP($A34,'liste reference'!$A$6:$Q$1174,9,0)),IF(ISERROR(VLOOKUP($A34,'liste reference'!$B$6:$Q$1174,8,0)),"    -",VLOOKUP($A34,'liste reference'!$B$6:$Q$1174,8,0)),VLOOKUP($A34,'liste reference'!$A$6:$Q$1174,9,0)))</f>
        <v>PHx</v>
      </c>
      <c r="H34" s="525" t="n">
        <f aca="false">IF(A34="","x",IF(ISERROR(VLOOKUP($A34,'liste reference'!$A$6:$Q$1174,10,0)),IF(ISERROR(VLOOKUP($A34,'liste reference'!$B$6:$Q$1174,9,0)),"x",VLOOKUP($A34,'liste reference'!$B$6:$Q$1174,9,0)),VLOOKUP($A34,'liste reference'!$A$6:$Q$1174,10,0)))</f>
        <v>10</v>
      </c>
      <c r="I34" s="309" t="n">
        <f aca="false">IF(A34="","",1)</f>
        <v>1</v>
      </c>
      <c r="J34" s="526" t="str">
        <f aca="false">IF(ISNUMBER($H34),IF(ISERROR(VLOOKUP($A34,'liste reference'!$A$6:$Q$1174,6,0)),IF(ISERROR(VLOOKUP($A34,'liste reference'!$B$6:$Q$1174,5,0)),"nu",VLOOKUP($A34,'liste reference'!$B$6:$Q$1174,5,0)),VLOOKUP($A34,'liste reference'!$A$6:$Q$1174,6,0)),"nu")</f>
        <v>nc</v>
      </c>
      <c r="K34" s="526" t="str">
        <f aca="false">IF(ISNUMBER($H34),IF(ISERROR(VLOOKUP($A34,'liste reference'!$A$6:$Q$1174,7,0)),IF(ISERROR(VLOOKUP($A34,'liste reference'!$B$6:$Q$1174,6,0)),"nu",VLOOKUP($A34,'liste reference'!$B$6:$Q$1174,6,0)),VLOOKUP($A34,'liste reference'!$A$6:$Q$1174,7,0)),"nu")</f>
        <v>nc</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Ranunculus repens</v>
      </c>
      <c r="M34" s="527"/>
      <c r="N34" s="527"/>
      <c r="O34" s="527"/>
      <c r="P34" s="528" t="s">
        <v>3443</v>
      </c>
      <c r="Q34" s="529" t="n">
        <f aca="false">IF(OR($A34="NEWCOD",$A34="!!!!!!"),IF(X34="","NoCod",X34),IF($A34="","",IF(ISERROR(VLOOKUP($A34,'liste reference'!$A$6:$H$1174,8,FALSE())),IF(ISERROR(VLOOKUP($A34,'liste reference'!$B$6:$H$1174,7,FALSE())),"",VLOOKUP($A34,'liste reference'!$B$6:$H$1174,7,FALSE())),VLOOKUP($A34,'liste reference'!$A$6:$H$1174,8,FALSE()))))</f>
        <v>1910</v>
      </c>
      <c r="R34" s="513" t="n">
        <f aca="false">IF(ISTEXT(H34),"",(B34*$B$7/100)+(C34*$C$7/100))</f>
        <v>0.038</v>
      </c>
      <c r="S34" s="514" t="n">
        <f aca="false">IF(OR(ISTEXT(H34),R34=0),"",IF(R34&lt;0.1,1,IF(R34&lt;1,2,IF(R34&lt;10,3,IF(R34&lt;50,4,IF(R34&gt;=50,5,""))))))</f>
        <v>1</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RANREP</v>
      </c>
      <c r="Z34" s="499" t="n">
        <f aca="false">IF(ISERROR(MATCH(A34,'liste reference'!$A$6:$A$1174,0)),IF(ISERROR(MATCH(A34,'liste reference'!$B$6:$B$1174,0)),"",(MATCH(A34,'liste reference'!$B$6:$B$1174,0))),(MATCH(A34,'liste reference'!$A$6:$A$1174,0)))</f>
        <v>1128</v>
      </c>
    </row>
    <row r="35" customFormat="false" ht="12.75" hidden="false" customHeight="false" outlineLevel="0" collapsed="false">
      <c r="A35" s="518" t="s">
        <v>3463</v>
      </c>
      <c r="B35" s="519" t="n">
        <v>0.04</v>
      </c>
      <c r="C35" s="520"/>
      <c r="D35" s="521" t="str">
        <f aca="false">IF(ISERROR(VLOOKUP($A35,'liste reference'!$A$6:$B$1174,2,0)),IF(ISERROR(VLOOKUP($A35,'liste reference'!$B$6:$B$1174,1,0)),"",VLOOKUP($A35,'liste reference'!$B$6:$B$1174,1,0)),VLOOKUP($A35,'liste reference'!$A$6:$B$1174,2,0))</f>
        <v/>
      </c>
      <c r="E35" s="522" t="n">
        <f aca="false">IF(D35="",0,VLOOKUP(D35,D$22:D34,1,0))</f>
        <v>0</v>
      </c>
      <c r="F35" s="523" t="n">
        <f aca="false">IF(AND(OR(A35="",A35="!!!!!!"),B35="",C35=""),"",IF(OR(AND(B35="",C35=""),ISERROR(C35+B35)),"!!!",($B35*$B$7+$C35*$C$7)/100))</f>
        <v>0.0076</v>
      </c>
      <c r="G35" s="524" t="str">
        <f aca="false">IF(A35="","",IF(ISERROR(VLOOKUP($A35,'liste reference'!$A$6:$Q$1174,9,0)),IF(ISERROR(VLOOKUP($A35,'liste reference'!$B$6:$Q$1174,8,0)),"    -",VLOOKUP($A35,'liste reference'!$B$6:$Q$1174,8,0)),VLOOKUP($A35,'liste reference'!$A$6:$Q$1174,9,0)))</f>
        <v>    -</v>
      </c>
      <c r="H35" s="525" t="str">
        <f aca="false">IF(A35="","x",IF(ISERROR(VLOOKUP($A35,'liste reference'!$A$6:$Q$1174,10,0)),IF(ISERROR(VLOOKUP($A35,'liste reference'!$B$6:$Q$1174,9,0)),"x",VLOOKUP($A35,'liste reference'!$B$6:$Q$1174,9,0)),VLOOKUP($A35,'liste reference'!$A$6:$Q$1174,10,0)))</f>
        <v>x</v>
      </c>
      <c r="I35" s="309" t="n">
        <f aca="false">IF(A35="","",1)</f>
        <v>1</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Hydrosera triquetra</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NoCod</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t="s">
        <v>3464</v>
      </c>
      <c r="X35" s="532"/>
      <c r="Y35" s="517" t="str">
        <f aca="false">IF(AND(ISNUMBER(F35),OR(A35="",A35="!!!!!!")),"!!!!!!",IF(A35="new.cod","NEWCOD",IF(AND((Z35=""),ISTEXT(A35),A35&lt;&gt;"!!!!!!"),A35,IF(Z35="","",INDEX('liste reference'!$A$6:$A$1174,Z35)))))</f>
        <v>NEWCOD</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73.2229</v>
      </c>
      <c r="G83" s="452"/>
      <c r="H83" s="452"/>
      <c r="I83" s="452"/>
      <c r="J83" s="452"/>
      <c r="K83" s="452"/>
      <c r="L83" s="452"/>
      <c r="M83" s="514"/>
      <c r="N83" s="514"/>
      <c r="O83" s="514"/>
      <c r="P83" s="514"/>
      <c r="Q83" s="514"/>
      <c r="R83" s="514"/>
      <c r="S83" s="514"/>
      <c r="T83" s="514"/>
      <c r="U83" s="514"/>
      <c r="V83" s="514" t="n">
        <f aca="false">SUM(V23:V82)</f>
        <v>28</v>
      </c>
      <c r="W83" s="514"/>
      <c r="X83" s="552"/>
      <c r="Y83" s="552"/>
      <c r="Z83" s="553"/>
    </row>
    <row r="84" customFormat="false" ht="12.75" hidden="true" customHeight="false" outlineLevel="0" collapsed="false">
      <c r="A84" s="547" t="str">
        <f aca="false">A3</f>
        <v>Treboul</v>
      </c>
      <c r="B84" s="481" t="str">
        <f aca="false">C3</f>
        <v>Castelnaudary</v>
      </c>
      <c r="C84" s="554" t="str">
        <f aca="false">A4</f>
        <v>(Date)</v>
      </c>
      <c r="D84" s="555" t="n">
        <f aca="false">IF(OR(ISERROR(SUM($U$23:$U$82)/SUM($V$23:$V$82)),F7&lt;&gt;100),-1,SUM($U$23:$U$82)/SUM($V$23:$V$82))</f>
        <v>6.42857142857143</v>
      </c>
      <c r="E84" s="556" t="n">
        <f aca="false">O13</f>
        <v>13</v>
      </c>
      <c r="F84" s="481" t="n">
        <f aca="false">O14</f>
        <v>10</v>
      </c>
      <c r="G84" s="481" t="n">
        <f aca="false">O15</f>
        <v>6</v>
      </c>
      <c r="H84" s="481" t="n">
        <f aca="false">O16</f>
        <v>4</v>
      </c>
      <c r="I84" s="481" t="n">
        <f aca="false">O17</f>
        <v>0</v>
      </c>
      <c r="J84" s="557" t="n">
        <f aca="false">O8</f>
        <v>8.1</v>
      </c>
      <c r="K84" s="558" t="n">
        <f aca="false">O9</f>
        <v>3.01496268633627</v>
      </c>
      <c r="L84" s="559" t="n">
        <f aca="false">O10</f>
        <v>4</v>
      </c>
      <c r="M84" s="559" t="n">
        <f aca="false">O11</f>
        <v>12</v>
      </c>
      <c r="N84" s="558" t="n">
        <f aca="false">P8</f>
        <v>1.4</v>
      </c>
      <c r="O84" s="558" t="n">
        <f aca="false">P9</f>
        <v>0.489897948556636</v>
      </c>
      <c r="P84" s="559" t="n">
        <f aca="false">P10</f>
        <v>1</v>
      </c>
      <c r="Q84" s="559" t="n">
        <f aca="false">P11</f>
        <v>2</v>
      </c>
      <c r="R84" s="559" t="n">
        <f aca="false">F21</f>
        <v>73.2229</v>
      </c>
      <c r="S84" s="559" t="n">
        <f aca="false">L11</f>
        <v>0</v>
      </c>
      <c r="T84" s="559" t="n">
        <f aca="false">L12</f>
        <v>4</v>
      </c>
      <c r="U84" s="559" t="n">
        <f aca="false">L13</f>
        <v>2</v>
      </c>
      <c r="V84" s="560" t="n">
        <f aca="false">L15</f>
        <v>6</v>
      </c>
      <c r="W84" s="561" t="n">
        <f aca="false">L15</f>
        <v>6</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n">
        <f aca="false">VLOOKUP($T$91,($A$23:$U$82),20,FALSE())</f>
        <v>16</v>
      </c>
      <c r="U87" s="309"/>
      <c r="V87" s="309"/>
    </row>
    <row r="88" customFormat="false" ht="12.75" hidden="true" customHeight="false" outlineLevel="0" collapsed="false">
      <c r="C88" s="563"/>
      <c r="D88" s="563"/>
      <c r="E88" s="563"/>
      <c r="R88" s="309" t="s">
        <v>3446</v>
      </c>
      <c r="S88" s="309"/>
      <c r="T88" s="565" t="n">
        <f aca="false">VLOOKUP($T$91,($A$23:$U$82),21,FALSE())</f>
        <v>32</v>
      </c>
      <c r="U88" s="309"/>
      <c r="V88" s="309" t="n">
        <f aca="false">COUNTIF(V23:V82,T89)</f>
        <v>1</v>
      </c>
    </row>
    <row r="89" customFormat="false" ht="12.75" hidden="true" customHeight="false" outlineLevel="0" collapsed="false">
      <c r="C89" s="563"/>
      <c r="D89" s="563"/>
      <c r="E89" s="563"/>
      <c r="R89" s="309" t="s">
        <v>3447</v>
      </c>
      <c r="S89" s="309"/>
      <c r="T89" s="565" t="n">
        <f aca="false">MAX($V$23:$V$82)</f>
        <v>8</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7.4</v>
      </c>
      <c r="U90" s="309" t="n">
        <f aca="false">IF(ISERROR(T90),0,1)</f>
        <v>1</v>
      </c>
    </row>
    <row r="91" customFormat="false" ht="12.75" hidden="true" customHeight="false" outlineLevel="0" collapsed="false">
      <c r="C91" s="563"/>
      <c r="D91" s="563"/>
      <c r="E91" s="563"/>
      <c r="R91" s="514" t="s">
        <v>3450</v>
      </c>
      <c r="S91" s="514"/>
      <c r="T91" s="514" t="str">
        <f aca="false">INDEX('liste reference'!$A$6:$A$1174,$U$91)</f>
        <v>RHISPX</v>
      </c>
      <c r="U91" s="309" t="n">
        <f aca="false">IF(ISERROR(MATCH($T$93,'liste reference'!$A$6:$A$1174,0)),MATCH($T$93,'liste reference'!$B$6:$B$1174,0),(MATCH($T$93,'liste reference'!$A$6:$A$1174,0)))</f>
        <v>95</v>
      </c>
      <c r="V91" s="567"/>
    </row>
    <row r="92" customFormat="false" ht="12.75" hidden="true" customHeight="false" outlineLevel="0" collapsed="false">
      <c r="C92" s="563"/>
      <c r="D92" s="563"/>
      <c r="E92" s="563"/>
      <c r="R92" s="309" t="s">
        <v>3451</v>
      </c>
      <c r="S92" s="309"/>
      <c r="T92" s="309" t="n">
        <f aca="false">MATCH(T89,$V$23:$V$82,0)</f>
        <v>4</v>
      </c>
      <c r="U92" s="309"/>
    </row>
    <row r="93" customFormat="false" ht="12.75" hidden="true" customHeight="false" outlineLevel="0" collapsed="false">
      <c r="C93" s="563"/>
      <c r="D93" s="563"/>
      <c r="E93" s="563"/>
      <c r="R93" s="514" t="s">
        <v>3452</v>
      </c>
      <c r="S93" s="309"/>
      <c r="T93" s="514" t="str">
        <f aca="false">INDEX($A$23:$A$82,$T$92)</f>
        <v>RHISPX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3465</v>
      </c>
      <c r="B1" s="570"/>
      <c r="C1" s="570"/>
      <c r="D1" s="570"/>
      <c r="E1" s="571" t="s">
        <v>3466</v>
      </c>
      <c r="F1" s="572" t="s">
        <v>3467</v>
      </c>
      <c r="G1" s="573"/>
      <c r="H1" s="573"/>
      <c r="I1" s="574"/>
      <c r="J1" s="574"/>
      <c r="K1" s="574"/>
      <c r="L1" s="575"/>
    </row>
    <row r="2" customFormat="false" ht="15" hidden="false" customHeight="false" outlineLevel="0" collapsed="false">
      <c r="A2" s="576" t="s">
        <v>3468</v>
      </c>
      <c r="B2" s="577"/>
      <c r="C2" s="578"/>
      <c r="D2" s="578"/>
      <c r="E2" s="579"/>
      <c r="F2" s="572" t="s">
        <v>3469</v>
      </c>
      <c r="G2" s="573"/>
      <c r="H2" s="573"/>
      <c r="I2" s="574"/>
      <c r="J2" s="574"/>
      <c r="K2" s="574"/>
      <c r="L2" s="575"/>
    </row>
    <row r="3" customFormat="false" ht="15.75" hidden="false" customHeight="false" outlineLevel="0" collapsed="false">
      <c r="A3" s="576" t="s">
        <v>3470</v>
      </c>
      <c r="B3" s="577"/>
      <c r="C3" s="578"/>
      <c r="D3" s="580" t="s">
        <v>3471</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3472</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3463</v>
      </c>
      <c r="B9" s="595" t="s">
        <v>3463</v>
      </c>
      <c r="C9" s="588"/>
      <c r="D9" s="589"/>
    </row>
    <row r="10" customFormat="false" ht="15" hidden="false" customHeight="false" outlineLevel="0" collapsed="false">
      <c r="A10" s="594" t="s">
        <v>2955</v>
      </c>
      <c r="B10" s="596" t="s">
        <v>2956</v>
      </c>
      <c r="C10" s="588"/>
      <c r="D10" s="589"/>
    </row>
    <row r="11" customFormat="false" ht="15" hidden="false" customHeight="false" outlineLevel="0" collapsed="false">
      <c r="A11" s="594" t="s">
        <v>2312</v>
      </c>
      <c r="B11" s="596" t="s">
        <v>2313</v>
      </c>
      <c r="C11" s="597"/>
      <c r="D11" s="598"/>
    </row>
    <row r="12" customFormat="false" ht="15" hidden="false" customHeight="false" outlineLevel="0" collapsed="false">
      <c r="A12" s="594" t="s">
        <v>2957</v>
      </c>
      <c r="B12" s="596" t="s">
        <v>2958</v>
      </c>
      <c r="C12" s="597"/>
      <c r="D12" s="598"/>
    </row>
    <row r="13" customFormat="false" ht="15" hidden="false" customHeight="false" outlineLevel="0" collapsed="false">
      <c r="A13" s="594" t="s">
        <v>1924</v>
      </c>
      <c r="B13" s="596" t="s">
        <v>1925</v>
      </c>
      <c r="C13" s="597"/>
      <c r="D13" s="598"/>
    </row>
    <row r="14" customFormat="false" ht="15" hidden="false" customHeight="false" outlineLevel="0" collapsed="false">
      <c r="A14" s="594" t="s">
        <v>1928</v>
      </c>
      <c r="B14" s="596" t="s">
        <v>1929</v>
      </c>
      <c r="C14" s="597"/>
      <c r="D14" s="598"/>
    </row>
    <row r="15" customFormat="false" ht="15" hidden="false" customHeight="false" outlineLevel="0" collapsed="false">
      <c r="A15" s="594" t="s">
        <v>2959</v>
      </c>
      <c r="B15" s="596" t="s">
        <v>2960</v>
      </c>
      <c r="C15" s="597"/>
      <c r="D15" s="598"/>
    </row>
    <row r="16" customFormat="false" ht="15" hidden="false" customHeight="false" outlineLevel="0" collapsed="false">
      <c r="A16" s="594" t="s">
        <v>1227</v>
      </c>
      <c r="B16" s="596" t="s">
        <v>1228</v>
      </c>
      <c r="C16" s="597"/>
      <c r="D16" s="598"/>
    </row>
    <row r="17" customFormat="false" ht="15" hidden="false" customHeight="false" outlineLevel="0" collapsed="false">
      <c r="A17" s="594" t="s">
        <v>2314</v>
      </c>
      <c r="B17" s="596" t="s">
        <v>2315</v>
      </c>
      <c r="C17" s="597"/>
      <c r="D17" s="598"/>
      <c r="F17" s="599" t="s">
        <v>3473</v>
      </c>
      <c r="G17" s="600"/>
      <c r="H17" s="601" t="s">
        <v>3474</v>
      </c>
      <c r="I17" s="600"/>
    </row>
    <row r="18" customFormat="false" ht="15" hidden="false" customHeight="false" outlineLevel="0" collapsed="false">
      <c r="A18" s="594" t="s">
        <v>2961</v>
      </c>
      <c r="B18" s="596" t="s">
        <v>2962</v>
      </c>
      <c r="C18" s="597"/>
      <c r="D18" s="598"/>
      <c r="F18" s="602" t="s">
        <v>3475</v>
      </c>
      <c r="G18" s="603"/>
      <c r="H18" s="602" t="s">
        <v>3475</v>
      </c>
      <c r="I18" s="604"/>
    </row>
    <row r="19" customFormat="false" ht="15" hidden="false" customHeight="false" outlineLevel="0" collapsed="false">
      <c r="A19" s="594" t="s">
        <v>2963</v>
      </c>
      <c r="B19" s="596" t="s">
        <v>2964</v>
      </c>
      <c r="C19" s="597"/>
      <c r="D19" s="598"/>
      <c r="F19" s="605" t="s">
        <v>3476</v>
      </c>
      <c r="G19" s="8"/>
      <c r="H19" s="605" t="s">
        <v>3476</v>
      </c>
      <c r="I19" s="606"/>
    </row>
    <row r="20" customFormat="false" ht="15" hidden="false" customHeight="false" outlineLevel="0" collapsed="false">
      <c r="A20" s="594" t="s">
        <v>2967</v>
      </c>
      <c r="B20" s="596" t="s">
        <v>2968</v>
      </c>
      <c r="C20" s="597"/>
      <c r="D20" s="598"/>
      <c r="F20" s="605" t="s">
        <v>3459</v>
      </c>
      <c r="G20" s="8"/>
      <c r="H20" s="605" t="s">
        <v>3459</v>
      </c>
      <c r="I20" s="606"/>
    </row>
    <row r="21" customFormat="false" ht="15" hidden="false" customHeight="false" outlineLevel="0" collapsed="false">
      <c r="A21" s="594" t="s">
        <v>2316</v>
      </c>
      <c r="B21" s="596" t="s">
        <v>2317</v>
      </c>
      <c r="C21" s="597"/>
      <c r="D21" s="598"/>
      <c r="F21" s="605" t="s">
        <v>3477</v>
      </c>
      <c r="G21" s="8"/>
      <c r="H21" s="605" t="s">
        <v>3477</v>
      </c>
      <c r="I21" s="606"/>
    </row>
    <row r="22" customFormat="false" ht="15" hidden="false" customHeight="false" outlineLevel="0" collapsed="false">
      <c r="A22" s="594" t="s">
        <v>2969</v>
      </c>
      <c r="B22" s="596" t="s">
        <v>2970</v>
      </c>
      <c r="C22" s="597"/>
      <c r="D22" s="598"/>
      <c r="F22" s="605" t="s">
        <v>3478</v>
      </c>
      <c r="G22" s="8"/>
      <c r="H22" s="605" t="s">
        <v>3478</v>
      </c>
      <c r="I22" s="606"/>
    </row>
    <row r="23" customFormat="false" ht="15" hidden="false" customHeight="false" outlineLevel="0" collapsed="false">
      <c r="A23" s="594" t="s">
        <v>1931</v>
      </c>
      <c r="B23" s="596" t="s">
        <v>1932</v>
      </c>
      <c r="C23" s="597"/>
      <c r="D23" s="598"/>
      <c r="F23" s="605" t="s">
        <v>3479</v>
      </c>
      <c r="G23" s="8"/>
      <c r="H23" s="605" t="s">
        <v>3479</v>
      </c>
      <c r="I23" s="606"/>
    </row>
    <row r="24" customFormat="false" ht="15" hidden="false" customHeight="false" outlineLevel="0" collapsed="false">
      <c r="A24" s="594" t="s">
        <v>2971</v>
      </c>
      <c r="B24" s="596" t="s">
        <v>2972</v>
      </c>
      <c r="C24" s="597"/>
      <c r="D24" s="598"/>
      <c r="F24" s="605" t="s">
        <v>3480</v>
      </c>
      <c r="G24" s="8"/>
      <c r="H24" s="605" t="s">
        <v>3480</v>
      </c>
      <c r="I24" s="606"/>
    </row>
    <row r="25" customFormat="false" ht="15" hidden="false" customHeight="false" outlineLevel="0" collapsed="false">
      <c r="A25" s="594" t="s">
        <v>1352</v>
      </c>
      <c r="B25" s="596" t="s">
        <v>1353</v>
      </c>
      <c r="C25" s="597"/>
      <c r="D25" s="598"/>
      <c r="F25" s="605" t="s">
        <v>3460</v>
      </c>
      <c r="G25" s="8"/>
      <c r="H25" s="605" t="s">
        <v>3460</v>
      </c>
      <c r="I25" s="606"/>
    </row>
    <row r="26" customFormat="false" ht="15" hidden="false" customHeight="false" outlineLevel="0" collapsed="false">
      <c r="A26" s="594" t="s">
        <v>1355</v>
      </c>
      <c r="B26" s="596" t="s">
        <v>1356</v>
      </c>
      <c r="C26" s="597"/>
      <c r="D26" s="598"/>
      <c r="F26" s="605" t="s">
        <v>3481</v>
      </c>
      <c r="G26" s="8"/>
      <c r="H26" s="605" t="s">
        <v>3481</v>
      </c>
      <c r="I26" s="606"/>
    </row>
    <row r="27" customFormat="false" ht="15" hidden="false" customHeight="false" outlineLevel="0" collapsed="false">
      <c r="A27" s="594" t="s">
        <v>1327</v>
      </c>
      <c r="B27" s="596" t="s">
        <v>1328</v>
      </c>
      <c r="C27" s="597"/>
      <c r="D27" s="598"/>
      <c r="F27" s="607" t="s">
        <v>3482</v>
      </c>
      <c r="G27" s="608"/>
      <c r="H27" s="607" t="s">
        <v>3482</v>
      </c>
      <c r="I27" s="609"/>
    </row>
    <row r="28" customFormat="false" ht="15" hidden="false" customHeight="false" outlineLevel="0" collapsed="false">
      <c r="A28" s="594" t="s">
        <v>1332</v>
      </c>
      <c r="B28" s="596" t="s">
        <v>1333</v>
      </c>
      <c r="C28" s="597"/>
      <c r="D28" s="598"/>
    </row>
    <row r="29" customFormat="false" ht="15" hidden="false" customHeight="false" outlineLevel="0" collapsed="false">
      <c r="A29" s="594" t="s">
        <v>1339</v>
      </c>
      <c r="B29" s="596" t="s">
        <v>1340</v>
      </c>
      <c r="C29" s="597"/>
      <c r="D29" s="598"/>
    </row>
    <row r="30" customFormat="false" ht="15" hidden="false" customHeight="false" outlineLevel="0" collapsed="false">
      <c r="A30" s="594" t="s">
        <v>2318</v>
      </c>
      <c r="B30" s="596" t="s">
        <v>2319</v>
      </c>
      <c r="C30" s="597"/>
      <c r="D30" s="598"/>
      <c r="F30" s="610" t="s">
        <v>3483</v>
      </c>
    </row>
    <row r="31" customFormat="false" ht="15" hidden="false" customHeight="false" outlineLevel="0" collapsed="false">
      <c r="A31" s="594" t="s">
        <v>2321</v>
      </c>
      <c r="B31" s="596" t="s">
        <v>2322</v>
      </c>
      <c r="C31" s="597"/>
      <c r="D31" s="598"/>
      <c r="F31" s="611" t="s">
        <v>3484</v>
      </c>
    </row>
    <row r="32" customFormat="false" ht="15" hidden="false" customHeight="false" outlineLevel="0" collapsed="false">
      <c r="A32" s="594" t="s">
        <v>2323</v>
      </c>
      <c r="B32" s="596" t="s">
        <v>2324</v>
      </c>
      <c r="C32" s="597"/>
      <c r="D32" s="598"/>
      <c r="F32" s="612" t="s">
        <v>3443</v>
      </c>
    </row>
    <row r="33" customFormat="false" ht="15" hidden="false" customHeight="false" outlineLevel="0" collapsed="false">
      <c r="A33" s="594" t="s">
        <v>2973</v>
      </c>
      <c r="B33" s="596" t="s">
        <v>2974</v>
      </c>
      <c r="C33" s="597"/>
      <c r="D33" s="598"/>
    </row>
    <row r="34" customFormat="false" ht="15" hidden="false" customHeight="false" outlineLevel="0" collapsed="false">
      <c r="A34" s="594" t="s">
        <v>2975</v>
      </c>
      <c r="B34" s="596" t="s">
        <v>2976</v>
      </c>
      <c r="C34" s="597"/>
      <c r="D34" s="598"/>
    </row>
    <row r="35" customFormat="false" ht="15" hidden="false" customHeight="false" outlineLevel="0" collapsed="false">
      <c r="A35" s="594" t="s">
        <v>1360</v>
      </c>
      <c r="B35" s="596" t="s">
        <v>1361</v>
      </c>
      <c r="C35" s="597"/>
      <c r="D35" s="598"/>
    </row>
    <row r="36" customFormat="false" ht="15" hidden="false" customHeight="false" outlineLevel="0" collapsed="false">
      <c r="A36" s="594" t="s">
        <v>1363</v>
      </c>
      <c r="B36" s="596" t="s">
        <v>1364</v>
      </c>
      <c r="C36" s="597"/>
      <c r="D36" s="598"/>
      <c r="F36" s="610" t="s">
        <v>3485</v>
      </c>
    </row>
    <row r="37" customFormat="false" ht="15" hidden="false" customHeight="false" outlineLevel="0" collapsed="false">
      <c r="A37" s="594" t="s">
        <v>2977</v>
      </c>
      <c r="B37" s="596" t="s">
        <v>2978</v>
      </c>
      <c r="C37" s="597"/>
      <c r="D37" s="598"/>
      <c r="F37" s="611" t="s">
        <v>3486</v>
      </c>
    </row>
    <row r="38" customFormat="false" ht="15" hidden="false" customHeight="false" outlineLevel="0" collapsed="false">
      <c r="A38" s="594" t="s">
        <v>2979</v>
      </c>
      <c r="B38" s="596" t="s">
        <v>2980</v>
      </c>
      <c r="C38" s="597"/>
      <c r="D38" s="598"/>
      <c r="F38" s="613" t="s">
        <v>3487</v>
      </c>
    </row>
    <row r="39" customFormat="false" ht="15" hidden="false" customHeight="false" outlineLevel="0" collapsed="false">
      <c r="A39" s="594" t="s">
        <v>2981</v>
      </c>
      <c r="B39" s="596" t="s">
        <v>2982</v>
      </c>
      <c r="C39" s="597"/>
      <c r="D39" s="598"/>
      <c r="F39" s="613" t="s">
        <v>3462</v>
      </c>
    </row>
    <row r="40" customFormat="false" ht="15" hidden="false" customHeight="false" outlineLevel="0" collapsed="false">
      <c r="A40" s="594" t="s">
        <v>622</v>
      </c>
      <c r="B40" s="596" t="s">
        <v>623</v>
      </c>
      <c r="C40" s="597"/>
      <c r="D40" s="598"/>
      <c r="F40" s="613" t="s">
        <v>3488</v>
      </c>
    </row>
    <row r="41" customFormat="false" ht="15" hidden="false" customHeight="false" outlineLevel="0" collapsed="false">
      <c r="A41" s="594" t="s">
        <v>626</v>
      </c>
      <c r="B41" s="596" t="s">
        <v>627</v>
      </c>
      <c r="C41" s="597"/>
      <c r="D41" s="598"/>
      <c r="F41" s="614"/>
    </row>
    <row r="42" customFormat="false" ht="15" hidden="false" customHeight="false" outlineLevel="0" collapsed="false">
      <c r="A42" s="594" t="s">
        <v>2983</v>
      </c>
      <c r="B42" s="596" t="s">
        <v>2984</v>
      </c>
      <c r="C42" s="597"/>
      <c r="D42" s="598"/>
    </row>
    <row r="43" customFormat="false" ht="15" hidden="false" customHeight="false" outlineLevel="0" collapsed="false">
      <c r="A43" s="594" t="s">
        <v>2985</v>
      </c>
      <c r="B43" s="596" t="s">
        <v>2986</v>
      </c>
      <c r="C43" s="597"/>
      <c r="D43" s="598"/>
    </row>
    <row r="44" customFormat="false" ht="15" hidden="false" customHeight="false" outlineLevel="0" collapsed="false">
      <c r="A44" s="594" t="s">
        <v>45</v>
      </c>
      <c r="B44" s="596" t="s">
        <v>46</v>
      </c>
      <c r="C44" s="597"/>
      <c r="D44" s="598"/>
    </row>
    <row r="45" customFormat="false" ht="15" hidden="false" customHeight="false" outlineLevel="0" collapsed="false">
      <c r="A45" s="594" t="s">
        <v>422</v>
      </c>
      <c r="B45" s="596" t="s">
        <v>423</v>
      </c>
      <c r="C45" s="597"/>
      <c r="D45" s="598"/>
    </row>
    <row r="46" customFormat="false" ht="15" hidden="false" customHeight="false" outlineLevel="0" collapsed="false">
      <c r="A46" s="594" t="s">
        <v>2325</v>
      </c>
      <c r="B46" s="596" t="s">
        <v>2326</v>
      </c>
      <c r="C46" s="597"/>
      <c r="D46" s="598"/>
    </row>
    <row r="47" customFormat="false" ht="15" hidden="false" customHeight="false" outlineLevel="0" collapsed="false">
      <c r="A47" s="594" t="s">
        <v>2327</v>
      </c>
      <c r="B47" s="596" t="s">
        <v>2328</v>
      </c>
      <c r="C47" s="597"/>
      <c r="D47" s="598"/>
    </row>
    <row r="48" customFormat="false" ht="15" hidden="false" customHeight="false" outlineLevel="0" collapsed="false">
      <c r="A48" s="594" t="s">
        <v>629</v>
      </c>
      <c r="B48" s="596" t="s">
        <v>630</v>
      </c>
      <c r="C48" s="597"/>
      <c r="D48" s="598"/>
    </row>
    <row r="49" customFormat="false" ht="15" hidden="false" customHeight="false" outlineLevel="0" collapsed="false">
      <c r="A49" s="594" t="s">
        <v>632</v>
      </c>
      <c r="B49" s="596" t="s">
        <v>633</v>
      </c>
      <c r="C49" s="597"/>
      <c r="D49" s="598"/>
    </row>
    <row r="50" customFormat="false" ht="15" hidden="false" customHeight="false" outlineLevel="0" collapsed="false">
      <c r="A50" s="594" t="s">
        <v>428</v>
      </c>
      <c r="B50" s="596" t="s">
        <v>429</v>
      </c>
      <c r="C50" s="597"/>
      <c r="D50" s="598"/>
    </row>
    <row r="51" customFormat="false" ht="15" hidden="false" customHeight="false" outlineLevel="0" collapsed="false">
      <c r="A51" s="594" t="s">
        <v>2329</v>
      </c>
      <c r="B51" s="596" t="s">
        <v>2330</v>
      </c>
      <c r="C51" s="597"/>
      <c r="D51" s="598"/>
    </row>
    <row r="52" customFormat="false" ht="15" hidden="false" customHeight="false" outlineLevel="0" collapsed="false">
      <c r="A52" s="594" t="s">
        <v>49</v>
      </c>
      <c r="B52" s="596" t="s">
        <v>50</v>
      </c>
      <c r="C52" s="597"/>
      <c r="D52" s="598"/>
    </row>
    <row r="53" customFormat="false" ht="15" hidden="false" customHeight="false" outlineLevel="0" collapsed="false">
      <c r="A53" s="594" t="s">
        <v>2332</v>
      </c>
      <c r="B53" s="596" t="s">
        <v>2333</v>
      </c>
      <c r="C53" s="597"/>
      <c r="D53" s="598"/>
    </row>
    <row r="54" customFormat="false" ht="15" hidden="false" customHeight="false" outlineLevel="0" collapsed="false">
      <c r="A54" s="594" t="s">
        <v>2987</v>
      </c>
      <c r="B54" s="596" t="s">
        <v>2988</v>
      </c>
      <c r="C54" s="597"/>
      <c r="D54" s="598"/>
    </row>
    <row r="55" customFormat="false" ht="15" hidden="false" customHeight="false" outlineLevel="0" collapsed="false">
      <c r="A55" s="594" t="s">
        <v>1366</v>
      </c>
      <c r="B55" s="596" t="s">
        <v>1367</v>
      </c>
      <c r="C55" s="597"/>
      <c r="D55" s="598"/>
    </row>
    <row r="56" customFormat="false" ht="15" hidden="false" customHeight="false" outlineLevel="0" collapsed="false">
      <c r="A56" s="594" t="s">
        <v>2989</v>
      </c>
      <c r="B56" s="596" t="s">
        <v>2990</v>
      </c>
      <c r="C56" s="597"/>
      <c r="D56" s="598"/>
    </row>
    <row r="57" customFormat="false" ht="15" hidden="false" customHeight="false" outlineLevel="0" collapsed="false">
      <c r="A57" s="594" t="s">
        <v>2991</v>
      </c>
      <c r="B57" s="596" t="s">
        <v>2992</v>
      </c>
      <c r="C57" s="597"/>
      <c r="D57" s="598"/>
    </row>
    <row r="58" customFormat="false" ht="15" hidden="false" customHeight="false" outlineLevel="0" collapsed="false">
      <c r="A58" s="594" t="s">
        <v>2994</v>
      </c>
      <c r="B58" s="596" t="s">
        <v>2995</v>
      </c>
      <c r="C58" s="597"/>
      <c r="D58" s="598"/>
    </row>
    <row r="59" customFormat="false" ht="15" hidden="false" customHeight="false" outlineLevel="0" collapsed="false">
      <c r="A59" s="594" t="s">
        <v>2996</v>
      </c>
      <c r="B59" s="596" t="s">
        <v>2997</v>
      </c>
      <c r="C59" s="597"/>
      <c r="D59" s="598"/>
    </row>
    <row r="60" customFormat="false" ht="15" hidden="false" customHeight="false" outlineLevel="0" collapsed="false">
      <c r="A60" s="594" t="s">
        <v>2334</v>
      </c>
      <c r="B60" s="596" t="s">
        <v>2335</v>
      </c>
      <c r="C60" s="597"/>
      <c r="D60" s="598"/>
    </row>
    <row r="61" customFormat="false" ht="15" hidden="false" customHeight="false" outlineLevel="0" collapsed="false">
      <c r="A61" s="594" t="s">
        <v>1230</v>
      </c>
      <c r="B61" s="596" t="s">
        <v>1231</v>
      </c>
      <c r="C61" s="597"/>
      <c r="D61" s="598"/>
    </row>
    <row r="62" customFormat="false" ht="15" hidden="false" customHeight="false" outlineLevel="0" collapsed="false">
      <c r="A62" s="594" t="s">
        <v>635</v>
      </c>
      <c r="B62" s="596" t="s">
        <v>636</v>
      </c>
      <c r="C62" s="597"/>
      <c r="D62" s="598"/>
    </row>
    <row r="63" customFormat="false" ht="15" hidden="false" customHeight="false" outlineLevel="0" collapsed="false">
      <c r="A63" s="594" t="s">
        <v>2998</v>
      </c>
      <c r="B63" s="596" t="s">
        <v>2999</v>
      </c>
      <c r="C63" s="597"/>
      <c r="D63" s="598"/>
    </row>
    <row r="64" customFormat="false" ht="15" hidden="false" customHeight="false" outlineLevel="0" collapsed="false">
      <c r="A64" s="594" t="s">
        <v>3001</v>
      </c>
      <c r="B64" s="596" t="s">
        <v>3002</v>
      </c>
      <c r="C64" s="597"/>
      <c r="D64" s="598"/>
    </row>
    <row r="65" customFormat="false" ht="15" hidden="false" customHeight="false" outlineLevel="0" collapsed="false">
      <c r="A65" s="594" t="s">
        <v>3004</v>
      </c>
      <c r="B65" s="596" t="s">
        <v>3005</v>
      </c>
      <c r="C65" s="597"/>
      <c r="D65" s="598"/>
    </row>
    <row r="66" customFormat="false" ht="15" hidden="false" customHeight="false" outlineLevel="0" collapsed="false">
      <c r="A66" s="594" t="s">
        <v>52</v>
      </c>
      <c r="B66" s="596" t="s">
        <v>53</v>
      </c>
      <c r="C66" s="597"/>
      <c r="D66" s="598"/>
    </row>
    <row r="67" customFormat="false" ht="15" hidden="false" customHeight="false" outlineLevel="0" collapsed="false">
      <c r="A67" s="594" t="s">
        <v>638</v>
      </c>
      <c r="B67" s="596" t="s">
        <v>639</v>
      </c>
      <c r="C67" s="597"/>
      <c r="D67" s="598"/>
    </row>
    <row r="68" customFormat="false" ht="15" hidden="false" customHeight="false" outlineLevel="0" collapsed="false">
      <c r="A68" s="594" t="s">
        <v>54</v>
      </c>
      <c r="B68" s="596" t="s">
        <v>55</v>
      </c>
      <c r="C68" s="597"/>
      <c r="D68" s="598"/>
    </row>
    <row r="69" customFormat="false" ht="15" hidden="false" customHeight="false" outlineLevel="0" collapsed="false">
      <c r="A69" s="594" t="s">
        <v>3006</v>
      </c>
      <c r="B69" s="596" t="s">
        <v>3007</v>
      </c>
      <c r="C69" s="597"/>
      <c r="D69" s="598"/>
    </row>
    <row r="70" customFormat="false" ht="15" hidden="false" customHeight="false" outlineLevel="0" collapsed="false">
      <c r="A70" s="594" t="s">
        <v>1233</v>
      </c>
      <c r="B70" s="596" t="s">
        <v>1234</v>
      </c>
      <c r="C70" s="597"/>
      <c r="D70" s="598"/>
    </row>
    <row r="71" customFormat="false" ht="15" hidden="false" customHeight="false" outlineLevel="0" collapsed="false">
      <c r="A71" s="594" t="s">
        <v>1238</v>
      </c>
      <c r="B71" s="596" t="s">
        <v>1239</v>
      </c>
      <c r="C71" s="597"/>
      <c r="D71" s="598"/>
    </row>
    <row r="72" customFormat="false" ht="15" hidden="false" customHeight="false" outlineLevel="0" collapsed="false">
      <c r="A72" s="594" t="s">
        <v>2273</v>
      </c>
      <c r="B72" s="596" t="s">
        <v>2274</v>
      </c>
      <c r="C72" s="597"/>
      <c r="D72" s="598"/>
    </row>
    <row r="73" customFormat="false" ht="15" hidden="false" customHeight="false" outlineLevel="0" collapsed="false">
      <c r="A73" s="594" t="s">
        <v>1369</v>
      </c>
      <c r="B73" s="596" t="s">
        <v>1370</v>
      </c>
      <c r="C73" s="597"/>
      <c r="D73" s="598"/>
    </row>
    <row r="74" customFormat="false" ht="15" hidden="false" customHeight="false" outlineLevel="0" collapsed="false">
      <c r="A74" s="594" t="s">
        <v>1372</v>
      </c>
      <c r="B74" s="596" t="s">
        <v>1373</v>
      </c>
      <c r="C74" s="597"/>
      <c r="D74" s="598"/>
    </row>
    <row r="75" customFormat="false" ht="15" hidden="false" customHeight="false" outlineLevel="0" collapsed="false">
      <c r="A75" s="594" t="s">
        <v>57</v>
      </c>
      <c r="B75" s="596" t="s">
        <v>58</v>
      </c>
      <c r="C75" s="597"/>
      <c r="D75" s="598"/>
    </row>
    <row r="76" customFormat="false" ht="15" hidden="false" customHeight="false" outlineLevel="0" collapsed="false">
      <c r="A76" s="594" t="s">
        <v>3008</v>
      </c>
      <c r="B76" s="596" t="s">
        <v>3009</v>
      </c>
      <c r="C76" s="597"/>
      <c r="D76" s="598"/>
    </row>
    <row r="77" customFormat="false" ht="15" hidden="false" customHeight="false" outlineLevel="0" collapsed="false">
      <c r="A77" s="594" t="s">
        <v>2336</v>
      </c>
      <c r="B77" s="596" t="s">
        <v>2337</v>
      </c>
      <c r="C77" s="597"/>
      <c r="D77" s="598"/>
    </row>
    <row r="78" customFormat="false" ht="15" hidden="false" customHeight="false" outlineLevel="0" collapsed="false">
      <c r="A78" s="594" t="s">
        <v>3011</v>
      </c>
      <c r="B78" s="596" t="s">
        <v>3012</v>
      </c>
      <c r="C78" s="597"/>
      <c r="D78" s="598"/>
    </row>
    <row r="79" customFormat="false" ht="15" hidden="false" customHeight="false" outlineLevel="0" collapsed="false">
      <c r="A79" s="594" t="s">
        <v>64</v>
      </c>
      <c r="B79" s="596" t="s">
        <v>65</v>
      </c>
      <c r="C79" s="597"/>
      <c r="D79" s="598"/>
    </row>
    <row r="80" customFormat="false" ht="15" hidden="false" customHeight="false" outlineLevel="0" collapsed="false">
      <c r="A80" s="594" t="s">
        <v>3013</v>
      </c>
      <c r="B80" s="596" t="s">
        <v>3014</v>
      </c>
      <c r="C80" s="597"/>
      <c r="D80" s="598"/>
    </row>
    <row r="81" customFormat="false" ht="15" hidden="false" customHeight="false" outlineLevel="0" collapsed="false">
      <c r="A81" s="594" t="s">
        <v>3016</v>
      </c>
      <c r="B81" s="596" t="s">
        <v>3017</v>
      </c>
      <c r="C81" s="597"/>
      <c r="D81" s="598"/>
    </row>
    <row r="82" customFormat="false" ht="15" hidden="false" customHeight="false" outlineLevel="0" collapsed="false">
      <c r="A82" s="594" t="s">
        <v>3019</v>
      </c>
      <c r="B82" s="596" t="s">
        <v>3020</v>
      </c>
      <c r="C82" s="597"/>
      <c r="D82" s="598"/>
    </row>
    <row r="83" customFormat="false" ht="15" hidden="false" customHeight="false" outlineLevel="0" collapsed="false">
      <c r="A83" s="594" t="s">
        <v>1933</v>
      </c>
      <c r="B83" s="596" t="s">
        <v>1934</v>
      </c>
      <c r="C83" s="597"/>
      <c r="D83" s="598"/>
    </row>
    <row r="84" customFormat="false" ht="15" hidden="false" customHeight="false" outlineLevel="0" collapsed="false">
      <c r="A84" s="594" t="s">
        <v>1935</v>
      </c>
      <c r="B84" s="596" t="s">
        <v>1936</v>
      </c>
      <c r="C84" s="597"/>
      <c r="D84" s="598"/>
    </row>
    <row r="85" customFormat="false" ht="15" hidden="false" customHeight="false" outlineLevel="0" collapsed="false">
      <c r="A85" s="594" t="s">
        <v>3021</v>
      </c>
      <c r="B85" s="596" t="s">
        <v>3022</v>
      </c>
      <c r="C85" s="597"/>
      <c r="D85" s="598"/>
    </row>
    <row r="86" customFormat="false" ht="15" hidden="false" customHeight="false" outlineLevel="0" collapsed="false">
      <c r="A86" s="594" t="s">
        <v>2339</v>
      </c>
      <c r="B86" s="596" t="s">
        <v>2340</v>
      </c>
      <c r="C86" s="597"/>
      <c r="D86" s="598"/>
    </row>
    <row r="87" customFormat="false" ht="15" hidden="false" customHeight="false" outlineLevel="0" collapsed="false">
      <c r="A87" s="594" t="s">
        <v>2341</v>
      </c>
      <c r="B87" s="596" t="s">
        <v>2342</v>
      </c>
      <c r="C87" s="597"/>
      <c r="D87" s="598"/>
    </row>
    <row r="88" customFormat="false" ht="15" hidden="false" customHeight="false" outlineLevel="0" collapsed="false">
      <c r="A88" s="594" t="s">
        <v>2344</v>
      </c>
      <c r="B88" s="596" t="s">
        <v>2345</v>
      </c>
      <c r="C88" s="597"/>
      <c r="D88" s="598"/>
    </row>
    <row r="89" customFormat="false" ht="15" hidden="false" customHeight="false" outlineLevel="0" collapsed="false">
      <c r="A89" s="594" t="s">
        <v>3024</v>
      </c>
      <c r="B89" s="596" t="s">
        <v>3025</v>
      </c>
      <c r="C89" s="597"/>
      <c r="D89" s="598"/>
    </row>
    <row r="90" customFormat="false" ht="15" hidden="false" customHeight="false" outlineLevel="0" collapsed="false">
      <c r="A90" s="594" t="s">
        <v>3026</v>
      </c>
      <c r="B90" s="596" t="s">
        <v>3027</v>
      </c>
      <c r="C90" s="597"/>
      <c r="D90" s="598"/>
    </row>
    <row r="91" customFormat="false" ht="15" hidden="false" customHeight="false" outlineLevel="0" collapsed="false">
      <c r="A91" s="594" t="s">
        <v>2346</v>
      </c>
      <c r="B91" s="596" t="s">
        <v>2347</v>
      </c>
      <c r="C91" s="597"/>
      <c r="D91" s="598"/>
    </row>
    <row r="92" customFormat="false" ht="15" hidden="false" customHeight="false" outlineLevel="0" collapsed="false">
      <c r="A92" s="594" t="s">
        <v>68</v>
      </c>
      <c r="B92" s="596" t="s">
        <v>69</v>
      </c>
      <c r="C92" s="597"/>
      <c r="D92" s="598"/>
    </row>
    <row r="93" customFormat="false" ht="15" hidden="false" customHeight="false" outlineLevel="0" collapsed="false">
      <c r="A93" s="594" t="s">
        <v>1240</v>
      </c>
      <c r="B93" s="596" t="s">
        <v>1241</v>
      </c>
      <c r="C93" s="597"/>
      <c r="D93" s="598"/>
    </row>
    <row r="94" customFormat="false" ht="15" hidden="false" customHeight="false" outlineLevel="0" collapsed="false">
      <c r="A94" s="594" t="s">
        <v>430</v>
      </c>
      <c r="B94" s="596" t="s">
        <v>431</v>
      </c>
      <c r="C94" s="597"/>
      <c r="D94" s="598"/>
    </row>
    <row r="95" customFormat="false" ht="15" hidden="false" customHeight="false" outlineLevel="0" collapsed="false">
      <c r="A95" s="594" t="s">
        <v>641</v>
      </c>
      <c r="B95" s="596" t="s">
        <v>642</v>
      </c>
      <c r="C95" s="597"/>
      <c r="D95" s="598"/>
    </row>
    <row r="96" customFormat="false" ht="15" hidden="false" customHeight="false" outlineLevel="0" collapsed="false">
      <c r="A96" s="594" t="s">
        <v>2348</v>
      </c>
      <c r="B96" s="596" t="s">
        <v>2349</v>
      </c>
      <c r="C96" s="597"/>
      <c r="D96" s="598"/>
    </row>
    <row r="97" customFormat="false" ht="15" hidden="false" customHeight="false" outlineLevel="0" collapsed="false">
      <c r="A97" s="594" t="s">
        <v>1942</v>
      </c>
      <c r="B97" s="596" t="s">
        <v>1943</v>
      </c>
      <c r="C97" s="597"/>
      <c r="D97" s="598"/>
    </row>
    <row r="98" customFormat="false" ht="15" hidden="false" customHeight="false" outlineLevel="0" collapsed="false">
      <c r="A98" s="594" t="s">
        <v>2351</v>
      </c>
      <c r="B98" s="596" t="s">
        <v>2352</v>
      </c>
      <c r="C98" s="597"/>
      <c r="D98" s="598"/>
    </row>
    <row r="99" customFormat="false" ht="15" hidden="false" customHeight="false" outlineLevel="0" collapsed="false">
      <c r="A99" s="594" t="s">
        <v>2354</v>
      </c>
      <c r="B99" s="596" t="s">
        <v>2355</v>
      </c>
      <c r="C99" s="597"/>
      <c r="D99" s="598"/>
    </row>
    <row r="100" customFormat="false" ht="15" hidden="false" customHeight="false" outlineLevel="0" collapsed="false">
      <c r="A100" s="594" t="s">
        <v>644</v>
      </c>
      <c r="B100" s="596" t="s">
        <v>645</v>
      </c>
      <c r="C100" s="597"/>
      <c r="D100" s="598"/>
    </row>
    <row r="101" customFormat="false" ht="15" hidden="false" customHeight="false" outlineLevel="0" collapsed="false">
      <c r="A101" s="594" t="s">
        <v>647</v>
      </c>
      <c r="B101" s="596" t="s">
        <v>648</v>
      </c>
      <c r="C101" s="597"/>
      <c r="D101" s="598"/>
    </row>
    <row r="102" customFormat="false" ht="15" hidden="false" customHeight="false" outlineLevel="0" collapsed="false">
      <c r="A102" s="594" t="s">
        <v>649</v>
      </c>
      <c r="B102" s="596" t="s">
        <v>650</v>
      </c>
      <c r="C102" s="597"/>
      <c r="D102" s="598"/>
    </row>
    <row r="103" customFormat="false" ht="15" hidden="false" customHeight="false" outlineLevel="0" collapsed="false">
      <c r="A103" s="594" t="s">
        <v>3028</v>
      </c>
      <c r="B103" s="596" t="s">
        <v>3029</v>
      </c>
      <c r="C103" s="597"/>
      <c r="D103" s="598"/>
    </row>
    <row r="104" customFormat="false" ht="15" hidden="false" customHeight="false" outlineLevel="0" collapsed="false">
      <c r="A104" s="594" t="s">
        <v>3030</v>
      </c>
      <c r="B104" s="596" t="s">
        <v>3031</v>
      </c>
      <c r="C104" s="597"/>
      <c r="D104" s="598"/>
    </row>
    <row r="105" customFormat="false" ht="15" hidden="false" customHeight="false" outlineLevel="0" collapsed="false">
      <c r="A105" s="594" t="s">
        <v>3032</v>
      </c>
      <c r="B105" s="596" t="s">
        <v>3033</v>
      </c>
      <c r="C105" s="597"/>
      <c r="D105" s="598"/>
    </row>
    <row r="106" customFormat="false" ht="15" hidden="false" customHeight="false" outlineLevel="0" collapsed="false">
      <c r="A106" s="594" t="s">
        <v>651</v>
      </c>
      <c r="B106" s="596" t="s">
        <v>652</v>
      </c>
      <c r="C106" s="597"/>
      <c r="D106" s="598"/>
    </row>
    <row r="107" customFormat="false" ht="15" hidden="false" customHeight="false" outlineLevel="0" collapsed="false">
      <c r="A107" s="594" t="s">
        <v>654</v>
      </c>
      <c r="B107" s="596" t="s">
        <v>655</v>
      </c>
      <c r="C107" s="597"/>
      <c r="D107" s="598"/>
    </row>
    <row r="108" customFormat="false" ht="15" hidden="false" customHeight="false" outlineLevel="0" collapsed="false">
      <c r="A108" s="594" t="s">
        <v>657</v>
      </c>
      <c r="B108" s="596" t="s">
        <v>658</v>
      </c>
      <c r="C108" s="597"/>
      <c r="D108" s="598"/>
    </row>
    <row r="109" customFormat="false" ht="15" hidden="false" customHeight="false" outlineLevel="0" collapsed="false">
      <c r="A109" s="594" t="s">
        <v>661</v>
      </c>
      <c r="B109" s="596" t="s">
        <v>662</v>
      </c>
      <c r="C109" s="597"/>
      <c r="D109" s="598"/>
    </row>
    <row r="110" customFormat="false" ht="15" hidden="false" customHeight="false" outlineLevel="0" collapsed="false">
      <c r="A110" s="594" t="s">
        <v>664</v>
      </c>
      <c r="B110" s="596" t="s">
        <v>665</v>
      </c>
      <c r="C110" s="597"/>
      <c r="D110" s="598"/>
    </row>
    <row r="111" customFormat="false" ht="15" hidden="false" customHeight="false" outlineLevel="0" collapsed="false">
      <c r="A111" s="594" t="s">
        <v>667</v>
      </c>
      <c r="B111" s="596" t="s">
        <v>668</v>
      </c>
      <c r="C111" s="597"/>
      <c r="D111" s="598"/>
    </row>
    <row r="112" customFormat="false" ht="15" hidden="false" customHeight="false" outlineLevel="0" collapsed="false">
      <c r="A112" s="594" t="s">
        <v>670</v>
      </c>
      <c r="B112" s="596" t="s">
        <v>671</v>
      </c>
      <c r="C112" s="597"/>
      <c r="D112" s="598"/>
    </row>
    <row r="113" customFormat="false" ht="15" hidden="false" customHeight="false" outlineLevel="0" collapsed="false">
      <c r="A113" s="594" t="s">
        <v>672</v>
      </c>
      <c r="B113" s="596" t="s">
        <v>673</v>
      </c>
      <c r="C113" s="597"/>
      <c r="D113" s="598"/>
    </row>
    <row r="114" customFormat="false" ht="15" hidden="false" customHeight="false" outlineLevel="0" collapsed="false">
      <c r="A114" s="594" t="s">
        <v>674</v>
      </c>
      <c r="B114" s="596" t="s">
        <v>675</v>
      </c>
      <c r="C114" s="597"/>
      <c r="D114" s="598"/>
    </row>
    <row r="115" customFormat="false" ht="15" hidden="false" customHeight="false" outlineLevel="0" collapsed="false">
      <c r="A115" s="594" t="s">
        <v>677</v>
      </c>
      <c r="B115" s="596" t="s">
        <v>678</v>
      </c>
      <c r="C115" s="597"/>
      <c r="D115" s="598"/>
    </row>
    <row r="116" customFormat="false" ht="15" hidden="false" customHeight="false" outlineLevel="0" collapsed="false">
      <c r="A116" s="594" t="s">
        <v>71</v>
      </c>
      <c r="B116" s="596" t="s">
        <v>72</v>
      </c>
      <c r="C116" s="597"/>
      <c r="D116" s="598"/>
    </row>
    <row r="117" customFormat="false" ht="15" hidden="false" customHeight="false" outlineLevel="0" collapsed="false">
      <c r="A117" s="594" t="s">
        <v>1947</v>
      </c>
      <c r="B117" s="596" t="s">
        <v>1948</v>
      </c>
      <c r="C117" s="597"/>
      <c r="D117" s="598"/>
    </row>
    <row r="118" customFormat="false" ht="15" hidden="false" customHeight="false" outlineLevel="0" collapsed="false">
      <c r="A118" s="594" t="s">
        <v>1374</v>
      </c>
      <c r="B118" s="596" t="s">
        <v>1375</v>
      </c>
      <c r="C118" s="597"/>
      <c r="D118" s="598"/>
    </row>
    <row r="119" customFormat="false" ht="15" hidden="false" customHeight="false" outlineLevel="0" collapsed="false">
      <c r="A119" s="594" t="s">
        <v>2359</v>
      </c>
      <c r="B119" s="596" t="s">
        <v>2360</v>
      </c>
      <c r="C119" s="597"/>
      <c r="D119" s="598"/>
    </row>
    <row r="120" customFormat="false" ht="15" hidden="false" customHeight="false" outlineLevel="0" collapsed="false">
      <c r="A120" s="594" t="s">
        <v>2361</v>
      </c>
      <c r="B120" s="596" t="s">
        <v>2362</v>
      </c>
      <c r="C120" s="597"/>
      <c r="D120" s="598"/>
    </row>
    <row r="121" customFormat="false" ht="15" hidden="false" customHeight="false" outlineLevel="0" collapsed="false">
      <c r="A121" s="594" t="s">
        <v>2364</v>
      </c>
      <c r="B121" s="596" t="s">
        <v>2365</v>
      </c>
      <c r="C121" s="597"/>
      <c r="D121" s="598"/>
    </row>
    <row r="122" customFormat="false" ht="15" hidden="false" customHeight="false" outlineLevel="0" collapsed="false">
      <c r="A122" s="594" t="s">
        <v>3034</v>
      </c>
      <c r="B122" s="596" t="s">
        <v>3035</v>
      </c>
      <c r="C122" s="597"/>
      <c r="D122" s="598"/>
    </row>
    <row r="123" customFormat="false" ht="15" hidden="false" customHeight="false" outlineLevel="0" collapsed="false">
      <c r="A123" s="594" t="s">
        <v>1341</v>
      </c>
      <c r="B123" s="596" t="s">
        <v>1342</v>
      </c>
      <c r="C123" s="597"/>
      <c r="D123" s="598"/>
    </row>
    <row r="124" customFormat="false" ht="15" hidden="false" customHeight="false" outlineLevel="0" collapsed="false">
      <c r="A124" s="594" t="s">
        <v>1377</v>
      </c>
      <c r="B124" s="596" t="s">
        <v>1378</v>
      </c>
      <c r="C124" s="597"/>
      <c r="D124" s="598"/>
    </row>
    <row r="125" customFormat="false" ht="15" hidden="false" customHeight="false" outlineLevel="0" collapsed="false">
      <c r="A125" s="594" t="s">
        <v>682</v>
      </c>
      <c r="B125" s="596" t="s">
        <v>683</v>
      </c>
      <c r="C125" s="597"/>
      <c r="D125" s="598"/>
    </row>
    <row r="126" customFormat="false" ht="15" hidden="false" customHeight="false" outlineLevel="0" collapsed="false">
      <c r="A126" s="594" t="s">
        <v>687</v>
      </c>
      <c r="B126" s="596" t="s">
        <v>688</v>
      </c>
      <c r="C126" s="597"/>
      <c r="D126" s="598"/>
    </row>
    <row r="127" customFormat="false" ht="15" hidden="false" customHeight="false" outlineLevel="0" collapsed="false">
      <c r="A127" s="594" t="s">
        <v>690</v>
      </c>
      <c r="B127" s="596" t="s">
        <v>691</v>
      </c>
      <c r="C127" s="597"/>
      <c r="D127" s="598"/>
    </row>
    <row r="128" customFormat="false" ht="15" hidden="false" customHeight="false" outlineLevel="0" collapsed="false">
      <c r="A128" s="594" t="s">
        <v>693</v>
      </c>
      <c r="B128" s="596" t="s">
        <v>694</v>
      </c>
      <c r="C128" s="597"/>
      <c r="D128" s="598"/>
    </row>
    <row r="129" customFormat="false" ht="15" hidden="false" customHeight="false" outlineLevel="0" collapsed="false">
      <c r="A129" s="594" t="s">
        <v>1379</v>
      </c>
      <c r="B129" s="596" t="s">
        <v>1380</v>
      </c>
      <c r="C129" s="597"/>
      <c r="D129" s="598"/>
    </row>
    <row r="130" customFormat="false" ht="15" hidden="false" customHeight="false" outlineLevel="0" collapsed="false">
      <c r="A130" s="594" t="s">
        <v>1382</v>
      </c>
      <c r="B130" s="596" t="s">
        <v>1383</v>
      </c>
      <c r="C130" s="597"/>
      <c r="D130" s="598"/>
    </row>
    <row r="131" customFormat="false" ht="15" hidden="false" customHeight="false" outlineLevel="0" collapsed="false">
      <c r="A131" s="594" t="s">
        <v>1385</v>
      </c>
      <c r="B131" s="596" t="s">
        <v>1386</v>
      </c>
      <c r="C131" s="597"/>
      <c r="D131" s="598"/>
    </row>
    <row r="132" customFormat="false" ht="15" hidden="false" customHeight="false" outlineLevel="0" collapsed="false">
      <c r="A132" s="594" t="s">
        <v>1388</v>
      </c>
      <c r="B132" s="596" t="s">
        <v>1389</v>
      </c>
      <c r="C132" s="597"/>
      <c r="D132" s="598"/>
    </row>
    <row r="133" customFormat="false" ht="15" hidden="false" customHeight="false" outlineLevel="0" collapsed="false">
      <c r="A133" s="594" t="s">
        <v>1393</v>
      </c>
      <c r="B133" s="596" t="s">
        <v>1394</v>
      </c>
      <c r="C133" s="597"/>
      <c r="D133" s="598"/>
    </row>
    <row r="134" customFormat="false" ht="15" hidden="false" customHeight="false" outlineLevel="0" collapsed="false">
      <c r="A134" s="594" t="s">
        <v>1395</v>
      </c>
      <c r="B134" s="596" t="s">
        <v>1396</v>
      </c>
      <c r="C134" s="597"/>
      <c r="D134" s="598"/>
    </row>
    <row r="135" customFormat="false" ht="15" hidden="false" customHeight="false" outlineLevel="0" collapsed="false">
      <c r="A135" s="594" t="s">
        <v>1398</v>
      </c>
      <c r="B135" s="596" t="s">
        <v>1399</v>
      </c>
      <c r="C135" s="597"/>
      <c r="D135" s="598"/>
    </row>
    <row r="136" customFormat="false" ht="15" hidden="false" customHeight="false" outlineLevel="0" collapsed="false">
      <c r="A136" s="594" t="s">
        <v>1400</v>
      </c>
      <c r="B136" s="596" t="s">
        <v>1401</v>
      </c>
      <c r="C136" s="597"/>
      <c r="D136" s="598"/>
    </row>
    <row r="137" customFormat="false" ht="15" hidden="false" customHeight="false" outlineLevel="0" collapsed="false">
      <c r="A137" s="594" t="s">
        <v>1403</v>
      </c>
      <c r="B137" s="596" t="s">
        <v>1404</v>
      </c>
      <c r="C137" s="597"/>
      <c r="D137" s="598"/>
    </row>
    <row r="138" customFormat="false" ht="15" hidden="false" customHeight="false" outlineLevel="0" collapsed="false">
      <c r="A138" s="594" t="s">
        <v>1407</v>
      </c>
      <c r="B138" s="596" t="s">
        <v>1408</v>
      </c>
      <c r="C138" s="597"/>
      <c r="D138" s="598"/>
    </row>
    <row r="139" customFormat="false" ht="15" hidden="false" customHeight="false" outlineLevel="0" collapsed="false">
      <c r="A139" s="594" t="s">
        <v>1409</v>
      </c>
      <c r="B139" s="596" t="s">
        <v>1410</v>
      </c>
      <c r="C139" s="597"/>
      <c r="D139" s="598"/>
    </row>
    <row r="140" customFormat="false" ht="15" hidden="false" customHeight="false" outlineLevel="0" collapsed="false">
      <c r="A140" s="594" t="s">
        <v>1411</v>
      </c>
      <c r="B140" s="596" t="s">
        <v>1412</v>
      </c>
      <c r="C140" s="597"/>
      <c r="D140" s="598"/>
    </row>
    <row r="141" customFormat="false" ht="15" hidden="false" customHeight="false" outlineLevel="0" collapsed="false">
      <c r="A141" s="594" t="s">
        <v>1413</v>
      </c>
      <c r="B141" s="596" t="s">
        <v>1414</v>
      </c>
      <c r="C141" s="597"/>
      <c r="D141" s="598"/>
    </row>
    <row r="142" customFormat="false" ht="15" hidden="false" customHeight="false" outlineLevel="0" collapsed="false">
      <c r="A142" s="594" t="s">
        <v>1415</v>
      </c>
      <c r="B142" s="596" t="s">
        <v>1416</v>
      </c>
      <c r="C142" s="597"/>
      <c r="D142" s="598"/>
    </row>
    <row r="143" customFormat="false" ht="15" hidden="false" customHeight="false" outlineLevel="0" collapsed="false">
      <c r="A143" s="594" t="s">
        <v>1418</v>
      </c>
      <c r="B143" s="596" t="s">
        <v>1419</v>
      </c>
      <c r="C143" s="597"/>
      <c r="D143" s="598"/>
    </row>
    <row r="144" customFormat="false" ht="15" hidden="false" customHeight="false" outlineLevel="0" collapsed="false">
      <c r="A144" s="594" t="s">
        <v>1421</v>
      </c>
      <c r="B144" s="596" t="s">
        <v>1422</v>
      </c>
      <c r="C144" s="597"/>
      <c r="D144" s="598"/>
    </row>
    <row r="145" customFormat="false" ht="15" hidden="false" customHeight="false" outlineLevel="0" collapsed="false">
      <c r="A145" s="594" t="s">
        <v>74</v>
      </c>
      <c r="B145" s="596" t="s">
        <v>75</v>
      </c>
      <c r="C145" s="597"/>
      <c r="D145" s="598"/>
    </row>
    <row r="146" customFormat="false" ht="15" hidden="false" customHeight="false" outlineLevel="0" collapsed="false">
      <c r="A146" s="594" t="s">
        <v>1949</v>
      </c>
      <c r="B146" s="596" t="s">
        <v>1950</v>
      </c>
      <c r="C146" s="597"/>
      <c r="D146" s="598"/>
    </row>
    <row r="147" customFormat="false" ht="15" hidden="false" customHeight="false" outlineLevel="0" collapsed="false">
      <c r="A147" s="594" t="s">
        <v>432</v>
      </c>
      <c r="B147" s="596" t="s">
        <v>433</v>
      </c>
      <c r="C147" s="597"/>
      <c r="D147" s="598"/>
    </row>
    <row r="148" customFormat="false" ht="15" hidden="false" customHeight="false" outlineLevel="0" collapsed="false">
      <c r="A148" s="594" t="s">
        <v>435</v>
      </c>
      <c r="B148" s="596" t="s">
        <v>436</v>
      </c>
      <c r="C148" s="597"/>
      <c r="D148" s="598"/>
    </row>
    <row r="149" customFormat="false" ht="15" hidden="false" customHeight="false" outlineLevel="0" collapsed="false">
      <c r="A149" s="594" t="s">
        <v>438</v>
      </c>
      <c r="B149" s="596" t="s">
        <v>439</v>
      </c>
      <c r="C149" s="597"/>
      <c r="D149" s="598"/>
    </row>
    <row r="150" customFormat="false" ht="15" hidden="false" customHeight="false" outlineLevel="0" collapsed="false">
      <c r="A150" s="594" t="s">
        <v>3036</v>
      </c>
      <c r="B150" s="596" t="s">
        <v>3037</v>
      </c>
      <c r="C150" s="597"/>
      <c r="D150" s="598"/>
    </row>
    <row r="151" customFormat="false" ht="15" hidden="false" customHeight="false" outlineLevel="0" collapsed="false">
      <c r="A151" s="594" t="s">
        <v>3038</v>
      </c>
      <c r="B151" s="596" t="s">
        <v>3039</v>
      </c>
      <c r="C151" s="597"/>
      <c r="D151" s="598"/>
    </row>
    <row r="152" customFormat="false" ht="15" hidden="false" customHeight="false" outlineLevel="0" collapsed="false">
      <c r="A152" s="594" t="s">
        <v>700</v>
      </c>
      <c r="B152" s="596" t="s">
        <v>701</v>
      </c>
      <c r="C152" s="597"/>
      <c r="D152" s="598"/>
    </row>
    <row r="153" customFormat="false" ht="15" hidden="false" customHeight="false" outlineLevel="0" collapsed="false">
      <c r="A153" s="594" t="s">
        <v>2366</v>
      </c>
      <c r="B153" s="596" t="s">
        <v>2367</v>
      </c>
      <c r="C153" s="597"/>
      <c r="D153" s="598"/>
    </row>
    <row r="154" customFormat="false" ht="15" hidden="false" customHeight="false" outlineLevel="0" collapsed="false">
      <c r="A154" s="594" t="s">
        <v>2368</v>
      </c>
      <c r="B154" s="596" t="s">
        <v>2369</v>
      </c>
      <c r="C154" s="597"/>
      <c r="D154" s="598"/>
    </row>
    <row r="155" customFormat="false" ht="15" hidden="false" customHeight="false" outlineLevel="0" collapsed="false">
      <c r="A155" s="594" t="s">
        <v>3043</v>
      </c>
      <c r="B155" s="596" t="s">
        <v>3044</v>
      </c>
      <c r="C155" s="597"/>
      <c r="D155" s="598"/>
    </row>
    <row r="156" customFormat="false" ht="15" hidden="false" customHeight="false" outlineLevel="0" collapsed="false">
      <c r="A156" s="594" t="s">
        <v>2370</v>
      </c>
      <c r="B156" s="596" t="s">
        <v>2371</v>
      </c>
      <c r="C156" s="597"/>
      <c r="D156" s="598"/>
    </row>
    <row r="157" customFormat="false" ht="15" hidden="false" customHeight="false" outlineLevel="0" collapsed="false">
      <c r="A157" s="594" t="s">
        <v>2372</v>
      </c>
      <c r="B157" s="596" t="s">
        <v>2373</v>
      </c>
      <c r="C157" s="597"/>
      <c r="D157" s="598"/>
    </row>
    <row r="158" customFormat="false" ht="15" hidden="false" customHeight="false" outlineLevel="0" collapsed="false">
      <c r="A158" s="594" t="s">
        <v>2374</v>
      </c>
      <c r="B158" s="596" t="s">
        <v>2375</v>
      </c>
      <c r="C158" s="597"/>
      <c r="D158" s="598"/>
    </row>
    <row r="159" customFormat="false" ht="15" hidden="false" customHeight="false" outlineLevel="0" collapsed="false">
      <c r="A159" s="594" t="s">
        <v>2378</v>
      </c>
      <c r="B159" s="596" t="s">
        <v>2379</v>
      </c>
      <c r="C159" s="597"/>
      <c r="D159" s="598"/>
    </row>
    <row r="160" customFormat="false" ht="15" hidden="false" customHeight="false" outlineLevel="0" collapsed="false">
      <c r="A160" s="594" t="s">
        <v>3045</v>
      </c>
      <c r="B160" s="596" t="s">
        <v>3046</v>
      </c>
      <c r="C160" s="597"/>
      <c r="D160" s="598"/>
    </row>
    <row r="161" customFormat="false" ht="15" hidden="false" customHeight="false" outlineLevel="0" collapsed="false">
      <c r="A161" s="594" t="s">
        <v>3047</v>
      </c>
      <c r="B161" s="596" t="s">
        <v>3048</v>
      </c>
      <c r="C161" s="597"/>
      <c r="D161" s="598"/>
    </row>
    <row r="162" customFormat="false" ht="15" hidden="false" customHeight="false" outlineLevel="0" collapsed="false">
      <c r="A162" s="594" t="s">
        <v>1951</v>
      </c>
      <c r="B162" s="596" t="s">
        <v>1952</v>
      </c>
      <c r="C162" s="597"/>
      <c r="D162" s="598"/>
    </row>
    <row r="163" customFormat="false" ht="15" hidden="false" customHeight="false" outlineLevel="0" collapsed="false">
      <c r="A163" s="594" t="s">
        <v>2380</v>
      </c>
      <c r="B163" s="596" t="s">
        <v>2381</v>
      </c>
      <c r="C163" s="597"/>
      <c r="D163" s="598"/>
    </row>
    <row r="164" customFormat="false" ht="15" hidden="false" customHeight="false" outlineLevel="0" collapsed="false">
      <c r="A164" s="594" t="s">
        <v>1955</v>
      </c>
      <c r="B164" s="596" t="s">
        <v>1956</v>
      </c>
      <c r="C164" s="597"/>
      <c r="D164" s="598"/>
    </row>
    <row r="165" customFormat="false" ht="15" hidden="false" customHeight="false" outlineLevel="0" collapsed="false">
      <c r="A165" s="594" t="s">
        <v>1958</v>
      </c>
      <c r="B165" s="596" t="s">
        <v>1959</v>
      </c>
      <c r="C165" s="597"/>
      <c r="D165" s="598"/>
    </row>
    <row r="166" customFormat="false" ht="15" hidden="false" customHeight="false" outlineLevel="0" collapsed="false">
      <c r="A166" s="594" t="s">
        <v>2382</v>
      </c>
      <c r="B166" s="596" t="s">
        <v>2383</v>
      </c>
      <c r="C166" s="597"/>
      <c r="D166" s="598"/>
    </row>
    <row r="167" customFormat="false" ht="15" hidden="false" customHeight="false" outlineLevel="0" collapsed="false">
      <c r="A167" s="594" t="s">
        <v>1961</v>
      </c>
      <c r="B167" s="596" t="s">
        <v>1962</v>
      </c>
      <c r="C167" s="597"/>
      <c r="D167" s="598"/>
    </row>
    <row r="168" customFormat="false" ht="15" hidden="false" customHeight="false" outlineLevel="0" collapsed="false">
      <c r="A168" s="594" t="s">
        <v>2387</v>
      </c>
      <c r="B168" s="596" t="s">
        <v>2388</v>
      </c>
      <c r="C168" s="597"/>
      <c r="D168" s="598"/>
    </row>
    <row r="169" customFormat="false" ht="15" hidden="false" customHeight="false" outlineLevel="0" collapsed="false">
      <c r="A169" s="594" t="s">
        <v>2389</v>
      </c>
      <c r="B169" s="596" t="s">
        <v>2390</v>
      </c>
      <c r="C169" s="597"/>
      <c r="D169" s="598"/>
    </row>
    <row r="170" customFormat="false" ht="15" hidden="false" customHeight="false" outlineLevel="0" collapsed="false">
      <c r="A170" s="594" t="s">
        <v>2391</v>
      </c>
      <c r="B170" s="596" t="s">
        <v>2392</v>
      </c>
      <c r="C170" s="597"/>
      <c r="D170" s="598"/>
    </row>
    <row r="171" customFormat="false" ht="15" hidden="false" customHeight="false" outlineLevel="0" collapsed="false">
      <c r="A171" s="594" t="s">
        <v>2393</v>
      </c>
      <c r="B171" s="596" t="s">
        <v>2394</v>
      </c>
      <c r="C171" s="597"/>
      <c r="D171" s="598"/>
    </row>
    <row r="172" customFormat="false" ht="15" hidden="false" customHeight="false" outlineLevel="0" collapsed="false">
      <c r="A172" s="594" t="s">
        <v>2396</v>
      </c>
      <c r="B172" s="596" t="s">
        <v>2397</v>
      </c>
      <c r="C172" s="597"/>
      <c r="D172" s="598"/>
    </row>
    <row r="173" customFormat="false" ht="15" hidden="false" customHeight="false" outlineLevel="0" collapsed="false">
      <c r="A173" s="594" t="s">
        <v>2398</v>
      </c>
      <c r="B173" s="596" t="s">
        <v>2399</v>
      </c>
      <c r="C173" s="597"/>
      <c r="D173" s="598"/>
    </row>
    <row r="174" customFormat="false" ht="15" hidden="false" customHeight="false" outlineLevel="0" collapsed="false">
      <c r="A174" s="594" t="s">
        <v>2401</v>
      </c>
      <c r="B174" s="596" t="s">
        <v>2402</v>
      </c>
      <c r="C174" s="597"/>
      <c r="D174" s="598"/>
    </row>
    <row r="175" customFormat="false" ht="15" hidden="false" customHeight="false" outlineLevel="0" collapsed="false">
      <c r="A175" s="594" t="s">
        <v>2403</v>
      </c>
      <c r="B175" s="596" t="s">
        <v>2404</v>
      </c>
      <c r="C175" s="597"/>
      <c r="D175" s="598"/>
    </row>
    <row r="176" customFormat="false" ht="15" hidden="false" customHeight="false" outlineLevel="0" collapsed="false">
      <c r="A176" s="594" t="s">
        <v>2406</v>
      </c>
      <c r="B176" s="596" t="s">
        <v>2407</v>
      </c>
      <c r="C176" s="597"/>
      <c r="D176" s="598"/>
    </row>
    <row r="177" customFormat="false" ht="15" hidden="false" customHeight="false" outlineLevel="0" collapsed="false">
      <c r="A177" s="594" t="s">
        <v>2408</v>
      </c>
      <c r="B177" s="596" t="s">
        <v>2409</v>
      </c>
      <c r="C177" s="597"/>
      <c r="D177" s="598"/>
    </row>
    <row r="178" customFormat="false" ht="15" hidden="false" customHeight="false" outlineLevel="0" collapsed="false">
      <c r="A178" s="594" t="s">
        <v>1964</v>
      </c>
      <c r="B178" s="596" t="s">
        <v>1965</v>
      </c>
      <c r="C178" s="597"/>
      <c r="D178" s="598"/>
    </row>
    <row r="179" customFormat="false" ht="15" hidden="false" customHeight="false" outlineLevel="0" collapsed="false">
      <c r="A179" s="594" t="s">
        <v>1966</v>
      </c>
      <c r="B179" s="596" t="s">
        <v>1967</v>
      </c>
      <c r="C179" s="597"/>
      <c r="D179" s="598"/>
    </row>
    <row r="180" customFormat="false" ht="15" hidden="false" customHeight="false" outlineLevel="0" collapsed="false">
      <c r="A180" s="594" t="s">
        <v>2410</v>
      </c>
      <c r="B180" s="596" t="s">
        <v>2411</v>
      </c>
      <c r="C180" s="597"/>
      <c r="D180" s="598"/>
    </row>
    <row r="181" customFormat="false" ht="15" hidden="false" customHeight="false" outlineLevel="0" collapsed="false">
      <c r="A181" s="594" t="s">
        <v>2413</v>
      </c>
      <c r="B181" s="596" t="s">
        <v>2414</v>
      </c>
      <c r="C181" s="597"/>
      <c r="D181" s="598"/>
    </row>
    <row r="182" customFormat="false" ht="15" hidden="false" customHeight="false" outlineLevel="0" collapsed="false">
      <c r="A182" s="594" t="s">
        <v>2416</v>
      </c>
      <c r="B182" s="596" t="s">
        <v>2417</v>
      </c>
      <c r="C182" s="597"/>
      <c r="D182" s="598"/>
    </row>
    <row r="183" customFormat="false" ht="15" hidden="false" customHeight="false" outlineLevel="0" collapsed="false">
      <c r="A183" s="594" t="s">
        <v>2418</v>
      </c>
      <c r="B183" s="596" t="s">
        <v>2419</v>
      </c>
      <c r="C183" s="597"/>
      <c r="D183" s="598"/>
    </row>
    <row r="184" customFormat="false" ht="15" hidden="false" customHeight="false" outlineLevel="0" collapsed="false">
      <c r="A184" s="594" t="s">
        <v>1968</v>
      </c>
      <c r="B184" s="596" t="s">
        <v>1969</v>
      </c>
      <c r="C184" s="597"/>
      <c r="D184" s="598"/>
    </row>
    <row r="185" customFormat="false" ht="15" hidden="false" customHeight="false" outlineLevel="0" collapsed="false">
      <c r="A185" s="594" t="s">
        <v>2420</v>
      </c>
      <c r="B185" s="596" t="s">
        <v>2421</v>
      </c>
      <c r="C185" s="597"/>
      <c r="D185" s="598"/>
    </row>
    <row r="186" customFormat="false" ht="15" hidden="false" customHeight="false" outlineLevel="0" collapsed="false">
      <c r="A186" s="594" t="s">
        <v>1970</v>
      </c>
      <c r="B186" s="596" t="s">
        <v>1971</v>
      </c>
      <c r="C186" s="597"/>
      <c r="D186" s="598"/>
    </row>
    <row r="187" customFormat="false" ht="15" hidden="false" customHeight="false" outlineLevel="0" collapsed="false">
      <c r="A187" s="594" t="s">
        <v>1972</v>
      </c>
      <c r="B187" s="596" t="s">
        <v>1973</v>
      </c>
      <c r="C187" s="597"/>
      <c r="D187" s="598"/>
    </row>
    <row r="188" customFormat="false" ht="15" hidden="false" customHeight="false" outlineLevel="0" collapsed="false">
      <c r="A188" s="594" t="s">
        <v>2422</v>
      </c>
      <c r="B188" s="596" t="s">
        <v>2423</v>
      </c>
      <c r="C188" s="597"/>
      <c r="D188" s="598"/>
    </row>
    <row r="189" customFormat="false" ht="15" hidden="false" customHeight="false" outlineLevel="0" collapsed="false">
      <c r="A189" s="594" t="s">
        <v>1974</v>
      </c>
      <c r="B189" s="596" t="s">
        <v>1975</v>
      </c>
      <c r="C189" s="597"/>
      <c r="D189" s="598"/>
    </row>
    <row r="190" customFormat="false" ht="15" hidden="false" customHeight="false" outlineLevel="0" collapsed="false">
      <c r="A190" s="594" t="s">
        <v>3049</v>
      </c>
      <c r="B190" s="596" t="s">
        <v>3050</v>
      </c>
      <c r="C190" s="597"/>
      <c r="D190" s="598"/>
    </row>
    <row r="191" customFormat="false" ht="15" hidden="false" customHeight="false" outlineLevel="0" collapsed="false">
      <c r="A191" s="594" t="s">
        <v>2425</v>
      </c>
      <c r="B191" s="596" t="s">
        <v>2426</v>
      </c>
      <c r="C191" s="597"/>
      <c r="D191" s="598"/>
    </row>
    <row r="192" customFormat="false" ht="15" hidden="false" customHeight="false" outlineLevel="0" collapsed="false">
      <c r="A192" s="594" t="s">
        <v>2427</v>
      </c>
      <c r="B192" s="596" t="s">
        <v>2428</v>
      </c>
      <c r="C192" s="597"/>
      <c r="D192" s="598"/>
    </row>
    <row r="193" customFormat="false" ht="15" hidden="false" customHeight="false" outlineLevel="0" collapsed="false">
      <c r="A193" s="594" t="s">
        <v>2429</v>
      </c>
      <c r="B193" s="596" t="s">
        <v>2430</v>
      </c>
      <c r="C193" s="597"/>
      <c r="D193" s="598"/>
    </row>
    <row r="194" customFormat="false" ht="15" hidden="false" customHeight="false" outlineLevel="0" collapsed="false">
      <c r="A194" s="594" t="s">
        <v>1977</v>
      </c>
      <c r="B194" s="596" t="s">
        <v>1978</v>
      </c>
      <c r="C194" s="597"/>
      <c r="D194" s="598"/>
    </row>
    <row r="195" customFormat="false" ht="15" hidden="false" customHeight="false" outlineLevel="0" collapsed="false">
      <c r="A195" s="594" t="s">
        <v>2431</v>
      </c>
      <c r="B195" s="596" t="s">
        <v>2432</v>
      </c>
      <c r="C195" s="597"/>
      <c r="D195" s="598"/>
    </row>
    <row r="196" customFormat="false" ht="15" hidden="false" customHeight="false" outlineLevel="0" collapsed="false">
      <c r="A196" s="594" t="s">
        <v>2433</v>
      </c>
      <c r="B196" s="596" t="s">
        <v>2434</v>
      </c>
      <c r="C196" s="597"/>
      <c r="D196" s="598"/>
    </row>
    <row r="197" customFormat="false" ht="15" hidden="false" customHeight="false" outlineLevel="0" collapsed="false">
      <c r="A197" s="594" t="s">
        <v>2438</v>
      </c>
      <c r="B197" s="596" t="s">
        <v>2439</v>
      </c>
      <c r="C197" s="597"/>
      <c r="D197" s="598"/>
    </row>
    <row r="198" customFormat="false" ht="15" hidden="false" customHeight="false" outlineLevel="0" collapsed="false">
      <c r="A198" s="594" t="s">
        <v>1979</v>
      </c>
      <c r="B198" s="596" t="s">
        <v>1980</v>
      </c>
      <c r="C198" s="597"/>
      <c r="D198" s="598"/>
    </row>
    <row r="199" customFormat="false" ht="15" hidden="false" customHeight="false" outlineLevel="0" collapsed="false">
      <c r="A199" s="594" t="s">
        <v>1981</v>
      </c>
      <c r="B199" s="596" t="s">
        <v>1982</v>
      </c>
      <c r="C199" s="597"/>
      <c r="D199" s="598"/>
    </row>
    <row r="200" customFormat="false" ht="15" hidden="false" customHeight="false" outlineLevel="0" collapsed="false">
      <c r="A200" s="594" t="s">
        <v>2443</v>
      </c>
      <c r="B200" s="596" t="s">
        <v>2444</v>
      </c>
      <c r="C200" s="597"/>
      <c r="D200" s="598"/>
    </row>
    <row r="201" customFormat="false" ht="15" hidden="false" customHeight="false" outlineLevel="0" collapsed="false">
      <c r="A201" s="594" t="s">
        <v>2276</v>
      </c>
      <c r="B201" s="596" t="s">
        <v>2277</v>
      </c>
      <c r="C201" s="597"/>
      <c r="D201" s="598"/>
    </row>
    <row r="202" customFormat="false" ht="15" hidden="false" customHeight="false" outlineLevel="0" collapsed="false">
      <c r="A202" s="594" t="s">
        <v>1424</v>
      </c>
      <c r="B202" s="596" t="s">
        <v>1425</v>
      </c>
      <c r="C202" s="597"/>
      <c r="D202" s="598"/>
    </row>
    <row r="203" customFormat="false" ht="15" hidden="false" customHeight="false" outlineLevel="0" collapsed="false">
      <c r="A203" s="594" t="s">
        <v>1432</v>
      </c>
      <c r="B203" s="596" t="s">
        <v>1433</v>
      </c>
      <c r="C203" s="597"/>
      <c r="D203" s="598"/>
    </row>
    <row r="204" customFormat="false" ht="15" hidden="false" customHeight="false" outlineLevel="0" collapsed="false">
      <c r="A204" s="594" t="s">
        <v>1435</v>
      </c>
      <c r="B204" s="596" t="s">
        <v>1436</v>
      </c>
      <c r="C204" s="597"/>
      <c r="D204" s="598"/>
    </row>
    <row r="205" customFormat="false" ht="15" hidden="false" customHeight="false" outlineLevel="0" collapsed="false">
      <c r="A205" s="594" t="s">
        <v>1437</v>
      </c>
      <c r="B205" s="596" t="s">
        <v>1438</v>
      </c>
      <c r="C205" s="597"/>
      <c r="D205" s="598"/>
    </row>
    <row r="206" customFormat="false" ht="15" hidden="false" customHeight="false" outlineLevel="0" collapsed="false">
      <c r="A206" s="594" t="s">
        <v>1242</v>
      </c>
      <c r="B206" s="596" t="s">
        <v>1243</v>
      </c>
      <c r="C206" s="597"/>
      <c r="D206" s="598"/>
    </row>
    <row r="207" customFormat="false" ht="15" hidden="false" customHeight="false" outlineLevel="0" collapsed="false">
      <c r="A207" s="594" t="s">
        <v>2445</v>
      </c>
      <c r="B207" s="596" t="s">
        <v>2446</v>
      </c>
      <c r="C207" s="597"/>
      <c r="D207" s="598"/>
    </row>
    <row r="208" customFormat="false" ht="15" hidden="false" customHeight="false" outlineLevel="0" collapsed="false">
      <c r="A208" s="594" t="s">
        <v>77</v>
      </c>
      <c r="B208" s="596" t="s">
        <v>78</v>
      </c>
      <c r="C208" s="597"/>
      <c r="D208" s="598"/>
    </row>
    <row r="209" customFormat="false" ht="15" hidden="false" customHeight="false" outlineLevel="0" collapsed="false">
      <c r="A209" s="594" t="s">
        <v>80</v>
      </c>
      <c r="B209" s="596" t="s">
        <v>81</v>
      </c>
      <c r="C209" s="597"/>
      <c r="D209" s="598"/>
    </row>
    <row r="210" customFormat="false" ht="15" hidden="false" customHeight="false" outlineLevel="0" collapsed="false">
      <c r="A210" s="594" t="s">
        <v>83</v>
      </c>
      <c r="B210" s="596" t="s">
        <v>84</v>
      </c>
      <c r="C210" s="597"/>
      <c r="D210" s="598"/>
    </row>
    <row r="211" customFormat="false" ht="15" hidden="false" customHeight="false" outlineLevel="0" collapsed="false">
      <c r="A211" s="594" t="s">
        <v>86</v>
      </c>
      <c r="B211" s="596" t="s">
        <v>87</v>
      </c>
      <c r="C211" s="597"/>
      <c r="D211" s="598"/>
    </row>
    <row r="212" customFormat="false" ht="15" hidden="false" customHeight="false" outlineLevel="0" collapsed="false">
      <c r="A212" s="594" t="s">
        <v>88</v>
      </c>
      <c r="B212" s="596" t="s">
        <v>89</v>
      </c>
      <c r="C212" s="597"/>
      <c r="D212" s="598"/>
    </row>
    <row r="213" customFormat="false" ht="15" hidden="false" customHeight="false" outlineLevel="0" collapsed="false">
      <c r="A213" s="594" t="s">
        <v>91</v>
      </c>
      <c r="B213" s="596" t="s">
        <v>92</v>
      </c>
      <c r="C213" s="597"/>
      <c r="D213" s="598"/>
    </row>
    <row r="214" customFormat="false" ht="15" hidden="false" customHeight="false" outlineLevel="0" collapsed="false">
      <c r="A214" s="594" t="s">
        <v>94</v>
      </c>
      <c r="B214" s="596" t="s">
        <v>95</v>
      </c>
      <c r="C214" s="597"/>
      <c r="D214" s="598"/>
    </row>
    <row r="215" customFormat="false" ht="15" hidden="false" customHeight="false" outlineLevel="0" collapsed="false">
      <c r="A215" s="594" t="s">
        <v>97</v>
      </c>
      <c r="B215" s="596" t="s">
        <v>98</v>
      </c>
      <c r="C215" s="597"/>
      <c r="D215" s="598"/>
    </row>
    <row r="216" customFormat="false" ht="15" hidden="false" customHeight="false" outlineLevel="0" collapsed="false">
      <c r="A216" s="594" t="s">
        <v>100</v>
      </c>
      <c r="B216" s="596" t="s">
        <v>101</v>
      </c>
      <c r="C216" s="597"/>
      <c r="D216" s="598"/>
    </row>
    <row r="217" customFormat="false" ht="15" hidden="false" customHeight="false" outlineLevel="0" collapsed="false">
      <c r="A217" s="594" t="s">
        <v>103</v>
      </c>
      <c r="B217" s="596" t="s">
        <v>104</v>
      </c>
      <c r="C217" s="597"/>
      <c r="D217" s="598"/>
    </row>
    <row r="218" customFormat="false" ht="15" hidden="false" customHeight="false" outlineLevel="0" collapsed="false">
      <c r="A218" s="594" t="s">
        <v>106</v>
      </c>
      <c r="B218" s="596" t="s">
        <v>107</v>
      </c>
      <c r="C218" s="597"/>
      <c r="D218" s="598"/>
    </row>
    <row r="219" customFormat="false" ht="15" hidden="false" customHeight="false" outlineLevel="0" collapsed="false">
      <c r="A219" s="594" t="s">
        <v>109</v>
      </c>
      <c r="B219" s="596" t="s">
        <v>110</v>
      </c>
      <c r="C219" s="597"/>
      <c r="D219" s="598"/>
    </row>
    <row r="220" customFormat="false" ht="15" hidden="false" customHeight="false" outlineLevel="0" collapsed="false">
      <c r="A220" s="594" t="s">
        <v>111</v>
      </c>
      <c r="B220" s="596" t="s">
        <v>112</v>
      </c>
      <c r="C220" s="597"/>
      <c r="D220" s="598"/>
    </row>
    <row r="221" customFormat="false" ht="15" hidden="false" customHeight="false" outlineLevel="0" collapsed="false">
      <c r="A221" s="594" t="s">
        <v>114</v>
      </c>
      <c r="B221" s="596" t="s">
        <v>115</v>
      </c>
      <c r="C221" s="597"/>
      <c r="D221" s="598"/>
    </row>
    <row r="222" customFormat="false" ht="15" hidden="false" customHeight="false" outlineLevel="0" collapsed="false">
      <c r="A222" s="594" t="s">
        <v>116</v>
      </c>
      <c r="B222" s="596" t="s">
        <v>117</v>
      </c>
      <c r="C222" s="597"/>
      <c r="D222" s="598"/>
    </row>
    <row r="223" customFormat="false" ht="15" hidden="false" customHeight="false" outlineLevel="0" collapsed="false">
      <c r="A223" s="594" t="s">
        <v>119</v>
      </c>
      <c r="B223" s="596" t="s">
        <v>120</v>
      </c>
      <c r="C223" s="597"/>
      <c r="D223" s="598"/>
    </row>
    <row r="224" customFormat="false" ht="15" hidden="false" customHeight="false" outlineLevel="0" collapsed="false">
      <c r="A224" s="594" t="s">
        <v>121</v>
      </c>
      <c r="B224" s="596" t="s">
        <v>122</v>
      </c>
      <c r="C224" s="597"/>
      <c r="D224" s="598"/>
    </row>
    <row r="225" customFormat="false" ht="15" hidden="false" customHeight="false" outlineLevel="0" collapsed="false">
      <c r="A225" s="594" t="s">
        <v>124</v>
      </c>
      <c r="B225" s="596" t="s">
        <v>125</v>
      </c>
      <c r="C225" s="597"/>
      <c r="D225" s="598"/>
    </row>
    <row r="226" customFormat="false" ht="15" hidden="false" customHeight="false" outlineLevel="0" collapsed="false">
      <c r="A226" s="594" t="s">
        <v>126</v>
      </c>
      <c r="B226" s="596" t="s">
        <v>127</v>
      </c>
      <c r="C226" s="597"/>
      <c r="D226" s="598"/>
    </row>
    <row r="227" customFormat="false" ht="15" hidden="false" customHeight="false" outlineLevel="0" collapsed="false">
      <c r="A227" s="594" t="s">
        <v>3051</v>
      </c>
      <c r="B227" s="596" t="s">
        <v>3052</v>
      </c>
      <c r="C227" s="597"/>
      <c r="D227" s="598"/>
    </row>
    <row r="228" customFormat="false" ht="15" hidden="false" customHeight="false" outlineLevel="0" collapsed="false">
      <c r="A228" s="594" t="s">
        <v>3053</v>
      </c>
      <c r="B228" s="596" t="s">
        <v>3054</v>
      </c>
      <c r="C228" s="597"/>
      <c r="D228" s="598"/>
    </row>
    <row r="229" customFormat="false" ht="15" hidden="false" customHeight="false" outlineLevel="0" collapsed="false">
      <c r="A229" s="594" t="s">
        <v>3055</v>
      </c>
      <c r="B229" s="596" t="s">
        <v>3056</v>
      </c>
      <c r="C229" s="597"/>
      <c r="D229" s="598"/>
    </row>
    <row r="230" customFormat="false" ht="15" hidden="false" customHeight="false" outlineLevel="0" collapsed="false">
      <c r="A230" s="594" t="s">
        <v>3057</v>
      </c>
      <c r="B230" s="596" t="s">
        <v>3058</v>
      </c>
      <c r="C230" s="597"/>
      <c r="D230" s="598"/>
    </row>
    <row r="231" customFormat="false" ht="15" hidden="false" customHeight="false" outlineLevel="0" collapsed="false">
      <c r="A231" s="594" t="s">
        <v>441</v>
      </c>
      <c r="B231" s="596" t="s">
        <v>442</v>
      </c>
      <c r="C231" s="597"/>
      <c r="D231" s="598"/>
    </row>
    <row r="232" customFormat="false" ht="15" hidden="false" customHeight="false" outlineLevel="0" collapsed="false">
      <c r="A232" s="594" t="s">
        <v>444</v>
      </c>
      <c r="B232" s="596" t="s">
        <v>445</v>
      </c>
      <c r="C232" s="597"/>
      <c r="D232" s="598"/>
    </row>
    <row r="233" customFormat="false" ht="15" hidden="false" customHeight="false" outlineLevel="0" collapsed="false">
      <c r="A233" s="594" t="s">
        <v>447</v>
      </c>
      <c r="B233" s="596" t="s">
        <v>448</v>
      </c>
      <c r="C233" s="597"/>
      <c r="D233" s="598"/>
    </row>
    <row r="234" customFormat="false" ht="15" hidden="false" customHeight="false" outlineLevel="0" collapsed="false">
      <c r="A234" s="594" t="s">
        <v>451</v>
      </c>
      <c r="B234" s="596" t="s">
        <v>452</v>
      </c>
      <c r="C234" s="597"/>
      <c r="D234" s="598"/>
    </row>
    <row r="235" customFormat="false" ht="15" hidden="false" customHeight="false" outlineLevel="0" collapsed="false">
      <c r="A235" s="594" t="s">
        <v>128</v>
      </c>
      <c r="B235" s="596" t="s">
        <v>129</v>
      </c>
      <c r="C235" s="597"/>
      <c r="D235" s="598"/>
    </row>
    <row r="236" customFormat="false" ht="15" hidden="false" customHeight="false" outlineLevel="0" collapsed="false">
      <c r="A236" s="594" t="s">
        <v>131</v>
      </c>
      <c r="B236" s="596" t="s">
        <v>132</v>
      </c>
      <c r="C236" s="597"/>
      <c r="D236" s="598"/>
    </row>
    <row r="237" customFormat="false" ht="15" hidden="false" customHeight="false" outlineLevel="0" collapsed="false">
      <c r="A237" s="594" t="s">
        <v>2447</v>
      </c>
      <c r="B237" s="596" t="s">
        <v>2448</v>
      </c>
      <c r="C237" s="597"/>
      <c r="D237" s="598"/>
    </row>
    <row r="238" customFormat="false" ht="15" hidden="false" customHeight="false" outlineLevel="0" collapsed="false">
      <c r="A238" s="594" t="s">
        <v>2449</v>
      </c>
      <c r="B238" s="596" t="s">
        <v>2450</v>
      </c>
      <c r="C238" s="597"/>
      <c r="D238" s="598"/>
    </row>
    <row r="239" customFormat="false" ht="15" hidden="false" customHeight="false" outlineLevel="0" collapsed="false">
      <c r="A239" s="594" t="s">
        <v>2451</v>
      </c>
      <c r="B239" s="596" t="s">
        <v>2452</v>
      </c>
      <c r="C239" s="597"/>
      <c r="D239" s="598"/>
    </row>
    <row r="240" customFormat="false" ht="15" hidden="false" customHeight="false" outlineLevel="0" collapsed="false">
      <c r="A240" s="594" t="s">
        <v>703</v>
      </c>
      <c r="B240" s="596" t="s">
        <v>704</v>
      </c>
      <c r="C240" s="597"/>
      <c r="D240" s="598"/>
    </row>
    <row r="241" customFormat="false" ht="15" hidden="false" customHeight="false" outlineLevel="0" collapsed="false">
      <c r="A241" s="594" t="s">
        <v>706</v>
      </c>
      <c r="B241" s="596" t="s">
        <v>707</v>
      </c>
      <c r="C241" s="597"/>
      <c r="D241" s="598"/>
    </row>
    <row r="242" customFormat="false" ht="15" hidden="false" customHeight="false" outlineLevel="0" collapsed="false">
      <c r="A242" s="594" t="s">
        <v>709</v>
      </c>
      <c r="B242" s="596" t="s">
        <v>710</v>
      </c>
      <c r="C242" s="597"/>
      <c r="D242" s="598"/>
    </row>
    <row r="243" customFormat="false" ht="15" hidden="false" customHeight="false" outlineLevel="0" collapsed="false">
      <c r="A243" s="594" t="s">
        <v>711</v>
      </c>
      <c r="B243" s="596" t="s">
        <v>712</v>
      </c>
      <c r="C243" s="597"/>
      <c r="D243" s="598"/>
    </row>
    <row r="244" customFormat="false" ht="15" hidden="false" customHeight="false" outlineLevel="0" collapsed="false">
      <c r="A244" s="594" t="s">
        <v>716</v>
      </c>
      <c r="B244" s="596" t="s">
        <v>717</v>
      </c>
      <c r="C244" s="597"/>
      <c r="D244" s="598"/>
    </row>
    <row r="245" customFormat="false" ht="15" hidden="false" customHeight="false" outlineLevel="0" collapsed="false">
      <c r="A245" s="594" t="s">
        <v>2453</v>
      </c>
      <c r="B245" s="596" t="s">
        <v>2454</v>
      </c>
      <c r="C245" s="597"/>
      <c r="D245" s="598"/>
    </row>
    <row r="246" customFormat="false" ht="15" hidden="false" customHeight="false" outlineLevel="0" collapsed="false">
      <c r="A246" s="594" t="s">
        <v>3059</v>
      </c>
      <c r="B246" s="596" t="s">
        <v>3060</v>
      </c>
      <c r="C246" s="597"/>
      <c r="D246" s="598"/>
    </row>
    <row r="247" customFormat="false" ht="15" hidden="false" customHeight="false" outlineLevel="0" collapsed="false">
      <c r="A247" s="594" t="s">
        <v>2455</v>
      </c>
      <c r="B247" s="596" t="s">
        <v>2456</v>
      </c>
      <c r="C247" s="597"/>
      <c r="D247" s="598"/>
    </row>
    <row r="248" customFormat="false" ht="15" hidden="false" customHeight="false" outlineLevel="0" collapsed="false">
      <c r="A248" s="594" t="s">
        <v>2458</v>
      </c>
      <c r="B248" s="596" t="s">
        <v>2459</v>
      </c>
      <c r="C248" s="597"/>
      <c r="D248" s="598"/>
    </row>
    <row r="249" customFormat="false" ht="15" hidden="false" customHeight="false" outlineLevel="0" collapsed="false">
      <c r="A249" s="594" t="s">
        <v>2460</v>
      </c>
      <c r="B249" s="596" t="s">
        <v>2461</v>
      </c>
      <c r="C249" s="597"/>
      <c r="D249" s="598"/>
    </row>
    <row r="250" customFormat="false" ht="15" hidden="false" customHeight="false" outlineLevel="0" collapsed="false">
      <c r="A250" s="594" t="s">
        <v>3061</v>
      </c>
      <c r="B250" s="596" t="s">
        <v>3062</v>
      </c>
      <c r="C250" s="597"/>
      <c r="D250" s="598"/>
    </row>
    <row r="251" customFormat="false" ht="15" hidden="false" customHeight="false" outlineLevel="0" collapsed="false">
      <c r="A251" s="594" t="s">
        <v>2462</v>
      </c>
      <c r="B251" s="596" t="s">
        <v>2463</v>
      </c>
      <c r="C251" s="597"/>
      <c r="D251" s="598"/>
    </row>
    <row r="252" customFormat="false" ht="15" hidden="false" customHeight="false" outlineLevel="0" collapsed="false">
      <c r="A252" s="594" t="s">
        <v>1986</v>
      </c>
      <c r="B252" s="596" t="s">
        <v>1987</v>
      </c>
      <c r="C252" s="597"/>
      <c r="D252" s="598"/>
    </row>
    <row r="253" customFormat="false" ht="15" hidden="false" customHeight="false" outlineLevel="0" collapsed="false">
      <c r="A253" s="594" t="s">
        <v>133</v>
      </c>
      <c r="B253" s="596" t="s">
        <v>134</v>
      </c>
      <c r="C253" s="597"/>
      <c r="D253" s="598"/>
    </row>
    <row r="254" customFormat="false" ht="15" hidden="false" customHeight="false" outlineLevel="0" collapsed="false">
      <c r="A254" s="594" t="s">
        <v>719</v>
      </c>
      <c r="B254" s="596" t="s">
        <v>720</v>
      </c>
      <c r="C254" s="597"/>
      <c r="D254" s="598"/>
    </row>
    <row r="255" customFormat="false" ht="15" hidden="false" customHeight="false" outlineLevel="0" collapsed="false">
      <c r="A255" s="594" t="s">
        <v>139</v>
      </c>
      <c r="B255" s="596" t="s">
        <v>140</v>
      </c>
      <c r="C255" s="597"/>
      <c r="D255" s="598"/>
    </row>
    <row r="256" customFormat="false" ht="15" hidden="false" customHeight="false" outlineLevel="0" collapsed="false">
      <c r="A256" s="594" t="s">
        <v>3063</v>
      </c>
      <c r="B256" s="596" t="s">
        <v>3064</v>
      </c>
      <c r="C256" s="597"/>
      <c r="D256" s="598"/>
    </row>
    <row r="257" customFormat="false" ht="15" hidden="false" customHeight="false" outlineLevel="0" collapsed="false">
      <c r="A257" s="594" t="s">
        <v>2279</v>
      </c>
      <c r="B257" s="596" t="s">
        <v>2280</v>
      </c>
      <c r="C257" s="597"/>
      <c r="D257" s="598"/>
    </row>
    <row r="258" customFormat="false" ht="15" hidden="false" customHeight="false" outlineLevel="0" collapsed="false">
      <c r="A258" s="594" t="s">
        <v>401</v>
      </c>
      <c r="B258" s="596" t="s">
        <v>402</v>
      </c>
      <c r="C258" s="597"/>
      <c r="D258" s="598"/>
    </row>
    <row r="259" customFormat="false" ht="15" hidden="false" customHeight="false" outlineLevel="0" collapsed="false">
      <c r="A259" s="594" t="s">
        <v>404</v>
      </c>
      <c r="B259" s="596" t="s">
        <v>405</v>
      </c>
      <c r="C259" s="597"/>
      <c r="D259" s="598"/>
    </row>
    <row r="260" customFormat="false" ht="15" hidden="false" customHeight="false" outlineLevel="0" collapsed="false">
      <c r="A260" s="594" t="s">
        <v>142</v>
      </c>
      <c r="B260" s="596" t="s">
        <v>143</v>
      </c>
      <c r="C260" s="597"/>
      <c r="D260" s="598"/>
    </row>
    <row r="261" customFormat="false" ht="15" hidden="false" customHeight="false" outlineLevel="0" collapsed="false">
      <c r="A261" s="594" t="s">
        <v>454</v>
      </c>
      <c r="B261" s="596" t="s">
        <v>455</v>
      </c>
      <c r="C261" s="597"/>
      <c r="D261" s="598"/>
    </row>
    <row r="262" customFormat="false" ht="15" hidden="false" customHeight="false" outlineLevel="0" collapsed="false">
      <c r="A262" s="594" t="s">
        <v>3065</v>
      </c>
      <c r="B262" s="596" t="s">
        <v>3066</v>
      </c>
      <c r="C262" s="597"/>
      <c r="D262" s="598"/>
    </row>
    <row r="263" customFormat="false" ht="15" hidden="false" customHeight="false" outlineLevel="0" collapsed="false">
      <c r="A263" s="594" t="s">
        <v>2464</v>
      </c>
      <c r="B263" s="596" t="s">
        <v>2465</v>
      </c>
      <c r="C263" s="597"/>
      <c r="D263" s="598"/>
    </row>
    <row r="264" customFormat="false" ht="15" hidden="false" customHeight="false" outlineLevel="0" collapsed="false">
      <c r="A264" s="594" t="s">
        <v>1989</v>
      </c>
      <c r="B264" s="596" t="s">
        <v>1990</v>
      </c>
      <c r="C264" s="597"/>
      <c r="D264" s="598"/>
    </row>
    <row r="265" customFormat="false" ht="15" hidden="false" customHeight="false" outlineLevel="0" collapsed="false">
      <c r="A265" s="594" t="s">
        <v>2282</v>
      </c>
      <c r="B265" s="596" t="s">
        <v>2283</v>
      </c>
      <c r="C265" s="597"/>
      <c r="D265" s="598"/>
    </row>
    <row r="266" customFormat="false" ht="15" hidden="false" customHeight="false" outlineLevel="0" collapsed="false">
      <c r="A266" s="594" t="s">
        <v>2285</v>
      </c>
      <c r="B266" s="596" t="s">
        <v>2286</v>
      </c>
      <c r="C266" s="597"/>
      <c r="D266" s="598"/>
    </row>
    <row r="267" customFormat="false" ht="15" hidden="false" customHeight="false" outlineLevel="0" collapsed="false">
      <c r="A267" s="594" t="s">
        <v>722</v>
      </c>
      <c r="B267" s="596" t="s">
        <v>723</v>
      </c>
      <c r="C267" s="597"/>
      <c r="D267" s="598"/>
    </row>
    <row r="268" customFormat="false" ht="15" hidden="false" customHeight="false" outlineLevel="0" collapsed="false">
      <c r="A268" s="594" t="s">
        <v>725</v>
      </c>
      <c r="B268" s="596" t="s">
        <v>726</v>
      </c>
      <c r="C268" s="597"/>
      <c r="D268" s="598"/>
    </row>
    <row r="269" customFormat="false" ht="15" hidden="false" customHeight="false" outlineLevel="0" collapsed="false">
      <c r="A269" s="594" t="s">
        <v>2466</v>
      </c>
      <c r="B269" s="596" t="s">
        <v>2467</v>
      </c>
      <c r="C269" s="597"/>
      <c r="D269" s="598"/>
    </row>
    <row r="270" customFormat="false" ht="15" hidden="false" customHeight="false" outlineLevel="0" collapsed="false">
      <c r="A270" s="594" t="s">
        <v>2469</v>
      </c>
      <c r="B270" s="596" t="s">
        <v>2470</v>
      </c>
      <c r="C270" s="597"/>
      <c r="D270" s="598"/>
    </row>
    <row r="271" customFormat="false" ht="15" hidden="false" customHeight="false" outlineLevel="0" collapsed="false">
      <c r="A271" s="594" t="s">
        <v>3067</v>
      </c>
      <c r="B271" s="596" t="s">
        <v>3068</v>
      </c>
      <c r="C271" s="597"/>
      <c r="D271" s="598"/>
    </row>
    <row r="272" customFormat="false" ht="15" hidden="false" customHeight="false" outlineLevel="0" collapsed="false">
      <c r="A272" s="594" t="s">
        <v>728</v>
      </c>
      <c r="B272" s="596" t="s">
        <v>729</v>
      </c>
      <c r="C272" s="597"/>
      <c r="D272" s="598"/>
    </row>
    <row r="273" customFormat="false" ht="15" hidden="false" customHeight="false" outlineLevel="0" collapsed="false">
      <c r="A273" s="594" t="s">
        <v>145</v>
      </c>
      <c r="B273" s="596" t="s">
        <v>146</v>
      </c>
      <c r="C273" s="597"/>
      <c r="D273" s="598"/>
    </row>
    <row r="274" customFormat="false" ht="15" hidden="false" customHeight="false" outlineLevel="0" collapsed="false">
      <c r="A274" s="594" t="s">
        <v>3072</v>
      </c>
      <c r="B274" s="596" t="s">
        <v>3073</v>
      </c>
      <c r="C274" s="597"/>
      <c r="D274" s="598"/>
    </row>
    <row r="275" customFormat="false" ht="15" hidden="false" customHeight="false" outlineLevel="0" collapsed="false">
      <c r="A275" s="594" t="s">
        <v>147</v>
      </c>
      <c r="B275" s="596" t="s">
        <v>148</v>
      </c>
      <c r="C275" s="597"/>
      <c r="D275" s="598"/>
    </row>
    <row r="276" customFormat="false" ht="15" hidden="false" customHeight="false" outlineLevel="0" collapsed="false">
      <c r="A276" s="594" t="s">
        <v>3075</v>
      </c>
      <c r="B276" s="596" t="s">
        <v>3076</v>
      </c>
      <c r="C276" s="597"/>
      <c r="D276" s="598"/>
    </row>
    <row r="277" customFormat="false" ht="15" hidden="false" customHeight="false" outlineLevel="0" collapsed="false">
      <c r="A277" s="594" t="s">
        <v>2472</v>
      </c>
      <c r="B277" s="596" t="s">
        <v>2473</v>
      </c>
      <c r="C277" s="597"/>
      <c r="D277" s="598"/>
    </row>
    <row r="278" customFormat="false" ht="15" hidden="false" customHeight="false" outlineLevel="0" collapsed="false">
      <c r="A278" s="594" t="s">
        <v>2474</v>
      </c>
      <c r="B278" s="596" t="s">
        <v>2475</v>
      </c>
      <c r="C278" s="597"/>
      <c r="D278" s="598"/>
    </row>
    <row r="279" customFormat="false" ht="15" hidden="false" customHeight="false" outlineLevel="0" collapsed="false">
      <c r="A279" s="594" t="s">
        <v>1991</v>
      </c>
      <c r="B279" s="596" t="s">
        <v>1992</v>
      </c>
      <c r="C279" s="597"/>
      <c r="D279" s="598"/>
    </row>
    <row r="280" customFormat="false" ht="15" hidden="false" customHeight="false" outlineLevel="0" collapsed="false">
      <c r="A280" s="594" t="s">
        <v>2476</v>
      </c>
      <c r="B280" s="596" t="s">
        <v>2477</v>
      </c>
      <c r="C280" s="597"/>
      <c r="D280" s="598"/>
    </row>
    <row r="281" customFormat="false" ht="15" hidden="false" customHeight="false" outlineLevel="0" collapsed="false">
      <c r="A281" s="594" t="s">
        <v>2478</v>
      </c>
      <c r="B281" s="596" t="s">
        <v>2479</v>
      </c>
      <c r="C281" s="597"/>
      <c r="D281" s="598"/>
    </row>
    <row r="282" customFormat="false" ht="15" hidden="false" customHeight="false" outlineLevel="0" collapsed="false">
      <c r="A282" s="594" t="s">
        <v>1993</v>
      </c>
      <c r="B282" s="596" t="s">
        <v>1994</v>
      </c>
      <c r="C282" s="597"/>
      <c r="D282" s="598"/>
    </row>
    <row r="283" customFormat="false" ht="15" hidden="false" customHeight="false" outlineLevel="0" collapsed="false">
      <c r="A283" s="594" t="s">
        <v>3077</v>
      </c>
      <c r="B283" s="596" t="s">
        <v>3078</v>
      </c>
      <c r="C283" s="597"/>
      <c r="D283" s="598"/>
    </row>
    <row r="284" customFormat="false" ht="15" hidden="false" customHeight="false" outlineLevel="0" collapsed="false">
      <c r="A284" s="594" t="s">
        <v>1245</v>
      </c>
      <c r="B284" s="596" t="s">
        <v>1246</v>
      </c>
      <c r="C284" s="597"/>
      <c r="D284" s="598"/>
    </row>
    <row r="285" customFormat="false" ht="15" hidden="false" customHeight="false" outlineLevel="0" collapsed="false">
      <c r="A285" s="594" t="s">
        <v>2288</v>
      </c>
      <c r="B285" s="596" t="s">
        <v>2289</v>
      </c>
      <c r="C285" s="597"/>
      <c r="D285" s="598"/>
    </row>
    <row r="286" customFormat="false" ht="15" hidden="false" customHeight="false" outlineLevel="0" collapsed="false">
      <c r="A286" s="594" t="s">
        <v>2291</v>
      </c>
      <c r="B286" s="596" t="s">
        <v>2292</v>
      </c>
      <c r="C286" s="597"/>
      <c r="D286" s="598"/>
    </row>
    <row r="287" customFormat="false" ht="15" hidden="false" customHeight="false" outlineLevel="0" collapsed="false">
      <c r="A287" s="594" t="s">
        <v>2296</v>
      </c>
      <c r="B287" s="596" t="s">
        <v>2297</v>
      </c>
      <c r="C287" s="597"/>
      <c r="D287" s="598"/>
    </row>
    <row r="288" customFormat="false" ht="15" hidden="false" customHeight="false" outlineLevel="0" collapsed="false">
      <c r="A288" s="594" t="s">
        <v>3079</v>
      </c>
      <c r="B288" s="596" t="s">
        <v>3080</v>
      </c>
      <c r="C288" s="597"/>
      <c r="D288" s="598"/>
    </row>
    <row r="289" customFormat="false" ht="15" hidden="false" customHeight="false" outlineLevel="0" collapsed="false">
      <c r="A289" s="594" t="s">
        <v>3081</v>
      </c>
      <c r="B289" s="596" t="s">
        <v>3082</v>
      </c>
      <c r="C289" s="597"/>
      <c r="D289" s="598"/>
    </row>
    <row r="290" customFormat="false" ht="15" hidden="false" customHeight="false" outlineLevel="0" collapsed="false">
      <c r="A290" s="594" t="s">
        <v>731</v>
      </c>
      <c r="B290" s="596" t="s">
        <v>732</v>
      </c>
      <c r="C290" s="597"/>
      <c r="D290" s="598"/>
    </row>
    <row r="291" customFormat="false" ht="15" hidden="false" customHeight="false" outlineLevel="0" collapsed="false">
      <c r="A291" s="594" t="s">
        <v>407</v>
      </c>
      <c r="B291" s="596" t="s">
        <v>408</v>
      </c>
      <c r="C291" s="597"/>
      <c r="D291" s="598"/>
    </row>
    <row r="292" customFormat="false" ht="15" hidden="false" customHeight="false" outlineLevel="0" collapsed="false">
      <c r="A292" s="594" t="s">
        <v>410</v>
      </c>
      <c r="B292" s="596" t="s">
        <v>411</v>
      </c>
      <c r="C292" s="597"/>
      <c r="D292" s="598"/>
    </row>
    <row r="293" customFormat="false" ht="15" hidden="false" customHeight="false" outlineLevel="0" collapsed="false">
      <c r="A293" s="594" t="s">
        <v>2480</v>
      </c>
      <c r="B293" s="596" t="s">
        <v>2481</v>
      </c>
      <c r="C293" s="597"/>
      <c r="D293" s="598"/>
    </row>
    <row r="294" customFormat="false" ht="15" hidden="false" customHeight="false" outlineLevel="0" collapsed="false">
      <c r="A294" s="594" t="s">
        <v>1996</v>
      </c>
      <c r="B294" s="596" t="s">
        <v>1997</v>
      </c>
      <c r="C294" s="597"/>
      <c r="D294" s="598"/>
    </row>
    <row r="295" customFormat="false" ht="15" hidden="false" customHeight="false" outlineLevel="0" collapsed="false">
      <c r="A295" s="594" t="s">
        <v>736</v>
      </c>
      <c r="B295" s="596" t="s">
        <v>737</v>
      </c>
      <c r="C295" s="597"/>
      <c r="D295" s="598"/>
    </row>
    <row r="296" customFormat="false" ht="15" hidden="false" customHeight="false" outlineLevel="0" collapsed="false">
      <c r="A296" s="594" t="s">
        <v>150</v>
      </c>
      <c r="B296" s="596" t="s">
        <v>151</v>
      </c>
      <c r="C296" s="597"/>
      <c r="D296" s="598"/>
    </row>
    <row r="297" customFormat="false" ht="15" hidden="false" customHeight="false" outlineLevel="0" collapsed="false">
      <c r="A297" s="594" t="s">
        <v>741</v>
      </c>
      <c r="B297" s="596" t="s">
        <v>742</v>
      </c>
      <c r="C297" s="597"/>
      <c r="D297" s="598"/>
    </row>
    <row r="298" customFormat="false" ht="15" hidden="false" customHeight="false" outlineLevel="0" collapsed="false">
      <c r="A298" s="594" t="s">
        <v>746</v>
      </c>
      <c r="B298" s="596" t="s">
        <v>747</v>
      </c>
      <c r="C298" s="597"/>
      <c r="D298" s="598"/>
    </row>
    <row r="299" customFormat="false" ht="15" hidden="false" customHeight="false" outlineLevel="0" collapsed="false">
      <c r="A299" s="594" t="s">
        <v>753</v>
      </c>
      <c r="B299" s="596" t="s">
        <v>754</v>
      </c>
      <c r="C299" s="597"/>
      <c r="D299" s="598"/>
    </row>
    <row r="300" customFormat="false" ht="15" hidden="false" customHeight="false" outlineLevel="0" collapsed="false">
      <c r="A300" s="594" t="s">
        <v>755</v>
      </c>
      <c r="B300" s="596" t="s">
        <v>756</v>
      </c>
      <c r="C300" s="597"/>
      <c r="D300" s="598"/>
    </row>
    <row r="301" customFormat="false" ht="15" hidden="false" customHeight="false" outlineLevel="0" collapsed="false">
      <c r="A301" s="594" t="s">
        <v>757</v>
      </c>
      <c r="B301" s="596" t="s">
        <v>758</v>
      </c>
      <c r="C301" s="597"/>
      <c r="D301" s="598"/>
    </row>
    <row r="302" customFormat="false" ht="15" hidden="false" customHeight="false" outlineLevel="0" collapsed="false">
      <c r="A302" s="594" t="s">
        <v>760</v>
      </c>
      <c r="B302" s="596" t="s">
        <v>761</v>
      </c>
      <c r="C302" s="597"/>
      <c r="D302" s="598"/>
    </row>
    <row r="303" customFormat="false" ht="15" hidden="false" customHeight="false" outlineLevel="0" collapsed="false">
      <c r="A303" s="594" t="s">
        <v>765</v>
      </c>
      <c r="B303" s="596" t="s">
        <v>766</v>
      </c>
      <c r="C303" s="597"/>
      <c r="D303" s="598"/>
    </row>
    <row r="304" customFormat="false" ht="15" hidden="false" customHeight="false" outlineLevel="0" collapsed="false">
      <c r="A304" s="594" t="s">
        <v>770</v>
      </c>
      <c r="B304" s="596" t="s">
        <v>771</v>
      </c>
      <c r="C304" s="597"/>
      <c r="D304" s="598"/>
    </row>
    <row r="305" customFormat="false" ht="15" hidden="false" customHeight="false" outlineLevel="0" collapsed="false">
      <c r="A305" s="594" t="s">
        <v>775</v>
      </c>
      <c r="B305" s="596" t="s">
        <v>776</v>
      </c>
      <c r="C305" s="597"/>
      <c r="D305" s="598"/>
    </row>
    <row r="306" customFormat="false" ht="15" hidden="false" customHeight="false" outlineLevel="0" collapsed="false">
      <c r="A306" s="594" t="s">
        <v>778</v>
      </c>
      <c r="B306" s="596" t="s">
        <v>779</v>
      </c>
      <c r="C306" s="597"/>
      <c r="D306" s="598"/>
    </row>
    <row r="307" customFormat="false" ht="15" hidden="false" customHeight="false" outlineLevel="0" collapsed="false">
      <c r="A307" s="594" t="s">
        <v>780</v>
      </c>
      <c r="B307" s="596" t="s">
        <v>781</v>
      </c>
      <c r="C307" s="597"/>
      <c r="D307" s="598"/>
    </row>
    <row r="308" customFormat="false" ht="15" hidden="false" customHeight="false" outlineLevel="0" collapsed="false">
      <c r="A308" s="594" t="s">
        <v>783</v>
      </c>
      <c r="B308" s="596" t="s">
        <v>784</v>
      </c>
      <c r="C308" s="597"/>
      <c r="D308" s="598"/>
    </row>
    <row r="309" customFormat="false" ht="15" hidden="false" customHeight="false" outlineLevel="0" collapsed="false">
      <c r="A309" s="594" t="s">
        <v>788</v>
      </c>
      <c r="B309" s="596" t="s">
        <v>789</v>
      </c>
      <c r="C309" s="597"/>
      <c r="D309" s="598"/>
    </row>
    <row r="310" customFormat="false" ht="15" hidden="false" customHeight="false" outlineLevel="0" collapsed="false">
      <c r="A310" s="594" t="s">
        <v>152</v>
      </c>
      <c r="B310" s="596" t="s">
        <v>153</v>
      </c>
      <c r="C310" s="597"/>
      <c r="D310" s="598"/>
    </row>
    <row r="311" customFormat="false" ht="15" hidden="false" customHeight="false" outlineLevel="0" collapsed="false">
      <c r="A311" s="594" t="s">
        <v>3083</v>
      </c>
      <c r="B311" s="596" t="s">
        <v>3084</v>
      </c>
      <c r="C311" s="597"/>
      <c r="D311" s="598"/>
    </row>
    <row r="312" customFormat="false" ht="15" hidden="false" customHeight="false" outlineLevel="0" collapsed="false">
      <c r="A312" s="594" t="s">
        <v>3085</v>
      </c>
      <c r="B312" s="596" t="s">
        <v>3086</v>
      </c>
      <c r="C312" s="597"/>
      <c r="D312" s="598"/>
    </row>
    <row r="313" customFormat="false" ht="15" hidden="false" customHeight="false" outlineLevel="0" collapsed="false">
      <c r="A313" s="594" t="s">
        <v>3088</v>
      </c>
      <c r="B313" s="596" t="s">
        <v>3089</v>
      </c>
      <c r="C313" s="597"/>
      <c r="D313" s="598"/>
    </row>
    <row r="314" customFormat="false" ht="15" hidden="false" customHeight="false" outlineLevel="0" collapsed="false">
      <c r="A314" s="594" t="s">
        <v>2483</v>
      </c>
      <c r="B314" s="596" t="s">
        <v>2484</v>
      </c>
      <c r="C314" s="597"/>
      <c r="D314" s="598"/>
    </row>
    <row r="315" customFormat="false" ht="15" hidden="false" customHeight="false" outlineLevel="0" collapsed="false">
      <c r="A315" s="594" t="s">
        <v>3090</v>
      </c>
      <c r="B315" s="596" t="s">
        <v>3091</v>
      </c>
      <c r="C315" s="597"/>
      <c r="D315" s="598"/>
    </row>
    <row r="316" customFormat="false" ht="15" hidden="false" customHeight="false" outlineLevel="0" collapsed="false">
      <c r="A316" s="594" t="s">
        <v>3092</v>
      </c>
      <c r="B316" s="596" t="s">
        <v>3093</v>
      </c>
      <c r="C316" s="597"/>
      <c r="D316" s="598"/>
    </row>
    <row r="317" customFormat="false" ht="15" hidden="false" customHeight="false" outlineLevel="0" collapsed="false">
      <c r="A317" s="594" t="s">
        <v>157</v>
      </c>
      <c r="B317" s="596" t="s">
        <v>158</v>
      </c>
      <c r="C317" s="597"/>
      <c r="D317" s="598"/>
    </row>
    <row r="318" customFormat="false" ht="15" hidden="false" customHeight="false" outlineLevel="0" collapsed="false">
      <c r="A318" s="594" t="s">
        <v>793</v>
      </c>
      <c r="B318" s="596" t="s">
        <v>794</v>
      </c>
      <c r="C318" s="597"/>
      <c r="D318" s="598"/>
    </row>
    <row r="319" customFormat="false" ht="15" hidden="false" customHeight="false" outlineLevel="0" collapsed="false">
      <c r="A319" s="594" t="s">
        <v>802</v>
      </c>
      <c r="B319" s="596" t="s">
        <v>803</v>
      </c>
      <c r="C319" s="597"/>
      <c r="D319" s="598"/>
    </row>
    <row r="320" customFormat="false" ht="15" hidden="false" customHeight="false" outlineLevel="0" collapsed="false">
      <c r="A320" s="594" t="s">
        <v>805</v>
      </c>
      <c r="B320" s="596" t="s">
        <v>806</v>
      </c>
      <c r="C320" s="597"/>
      <c r="D320" s="598"/>
    </row>
    <row r="321" customFormat="false" ht="15" hidden="false" customHeight="false" outlineLevel="0" collapsed="false">
      <c r="A321" s="594" t="s">
        <v>1999</v>
      </c>
      <c r="B321" s="596" t="s">
        <v>2000</v>
      </c>
      <c r="C321" s="597"/>
      <c r="D321" s="598"/>
    </row>
    <row r="322" customFormat="false" ht="15" hidden="false" customHeight="false" outlineLevel="0" collapsed="false">
      <c r="A322" s="594" t="s">
        <v>2002</v>
      </c>
      <c r="B322" s="596" t="s">
        <v>2003</v>
      </c>
      <c r="C322" s="597"/>
      <c r="D322" s="598"/>
    </row>
    <row r="323" customFormat="false" ht="15" hidden="false" customHeight="false" outlineLevel="0" collapsed="false">
      <c r="A323" s="594" t="s">
        <v>2004</v>
      </c>
      <c r="B323" s="596" t="s">
        <v>2005</v>
      </c>
      <c r="C323" s="597"/>
      <c r="D323" s="598"/>
    </row>
    <row r="324" customFormat="false" ht="15" hidden="false" customHeight="false" outlineLevel="0" collapsed="false">
      <c r="A324" s="594" t="s">
        <v>1248</v>
      </c>
      <c r="B324" s="596" t="s">
        <v>1249</v>
      </c>
      <c r="C324" s="597"/>
      <c r="D324" s="598"/>
    </row>
    <row r="325" customFormat="false" ht="15" hidden="false" customHeight="false" outlineLevel="0" collapsed="false">
      <c r="A325" s="594" t="s">
        <v>1251</v>
      </c>
      <c r="B325" s="596" t="s">
        <v>1252</v>
      </c>
      <c r="C325" s="597"/>
      <c r="D325" s="598"/>
    </row>
    <row r="326" customFormat="false" ht="15" hidden="false" customHeight="false" outlineLevel="0" collapsed="false">
      <c r="A326" s="594" t="s">
        <v>458</v>
      </c>
      <c r="B326" s="596" t="s">
        <v>459</v>
      </c>
      <c r="C326" s="597"/>
      <c r="D326" s="598"/>
    </row>
    <row r="327" customFormat="false" ht="15" hidden="false" customHeight="false" outlineLevel="0" collapsed="false">
      <c r="A327" s="594" t="s">
        <v>3094</v>
      </c>
      <c r="B327" s="596" t="s">
        <v>3095</v>
      </c>
      <c r="C327" s="597"/>
      <c r="D327" s="598"/>
    </row>
    <row r="328" customFormat="false" ht="15" hidden="false" customHeight="false" outlineLevel="0" collapsed="false">
      <c r="A328" s="594" t="s">
        <v>3097</v>
      </c>
      <c r="B328" s="596" t="s">
        <v>3098</v>
      </c>
      <c r="C328" s="597"/>
      <c r="D328" s="598"/>
    </row>
    <row r="329" customFormat="false" ht="15" hidden="false" customHeight="false" outlineLevel="0" collapsed="false">
      <c r="A329" s="594" t="s">
        <v>2485</v>
      </c>
      <c r="B329" s="596" t="s">
        <v>2486</v>
      </c>
      <c r="C329" s="597"/>
      <c r="D329" s="598"/>
    </row>
    <row r="330" customFormat="false" ht="15" hidden="false" customHeight="false" outlineLevel="0" collapsed="false">
      <c r="A330" s="594" t="s">
        <v>3099</v>
      </c>
      <c r="B330" s="596" t="s">
        <v>3100</v>
      </c>
      <c r="C330" s="597"/>
      <c r="D330" s="598"/>
    </row>
    <row r="331" customFormat="false" ht="15" hidden="false" customHeight="false" outlineLevel="0" collapsed="false">
      <c r="A331" s="594" t="s">
        <v>2488</v>
      </c>
      <c r="B331" s="596" t="s">
        <v>2489</v>
      </c>
      <c r="C331" s="597"/>
      <c r="D331" s="598"/>
    </row>
    <row r="332" customFormat="false" ht="15" hidden="false" customHeight="false" outlineLevel="0" collapsed="false">
      <c r="A332" s="594" t="s">
        <v>1441</v>
      </c>
      <c r="B332" s="596" t="s">
        <v>1442</v>
      </c>
      <c r="C332" s="597"/>
      <c r="D332" s="598"/>
    </row>
    <row r="333" customFormat="false" ht="15" hidden="false" customHeight="false" outlineLevel="0" collapsed="false">
      <c r="A333" s="594" t="s">
        <v>1444</v>
      </c>
      <c r="B333" s="596" t="s">
        <v>1445</v>
      </c>
      <c r="C333" s="597"/>
      <c r="D333" s="598"/>
    </row>
    <row r="334" customFormat="false" ht="15" hidden="false" customHeight="false" outlineLevel="0" collapsed="false">
      <c r="A334" s="594" t="s">
        <v>1447</v>
      </c>
      <c r="B334" s="596" t="s">
        <v>1448</v>
      </c>
      <c r="C334" s="597"/>
      <c r="D334" s="598"/>
    </row>
    <row r="335" customFormat="false" ht="15" hidden="false" customHeight="false" outlineLevel="0" collapsed="false">
      <c r="A335" s="594" t="s">
        <v>2006</v>
      </c>
      <c r="B335" s="596" t="s">
        <v>2007</v>
      </c>
      <c r="C335" s="597"/>
      <c r="D335" s="598"/>
    </row>
    <row r="336" customFormat="false" ht="15" hidden="false" customHeight="false" outlineLevel="0" collapsed="false">
      <c r="A336" s="594" t="s">
        <v>2008</v>
      </c>
      <c r="B336" s="596" t="s">
        <v>2009</v>
      </c>
      <c r="C336" s="597"/>
      <c r="D336" s="598"/>
    </row>
    <row r="337" customFormat="false" ht="15" hidden="false" customHeight="false" outlineLevel="0" collapsed="false">
      <c r="A337" s="594" t="s">
        <v>2011</v>
      </c>
      <c r="B337" s="596" t="s">
        <v>2012</v>
      </c>
      <c r="C337" s="597"/>
      <c r="D337" s="598"/>
    </row>
    <row r="338" customFormat="false" ht="15" hidden="false" customHeight="false" outlineLevel="0" collapsed="false">
      <c r="A338" s="594" t="s">
        <v>2013</v>
      </c>
      <c r="B338" s="596" t="s">
        <v>2014</v>
      </c>
      <c r="C338" s="597"/>
      <c r="D338" s="598"/>
    </row>
    <row r="339" customFormat="false" ht="15" hidden="false" customHeight="false" outlineLevel="0" collapsed="false">
      <c r="A339" s="594" t="s">
        <v>2016</v>
      </c>
      <c r="B339" s="596" t="s">
        <v>2017</v>
      </c>
      <c r="C339" s="597"/>
      <c r="D339" s="598"/>
    </row>
    <row r="340" customFormat="false" ht="15" hidden="false" customHeight="false" outlineLevel="0" collapsed="false">
      <c r="A340" s="594" t="s">
        <v>2019</v>
      </c>
      <c r="B340" s="596" t="s">
        <v>2020</v>
      </c>
      <c r="C340" s="597"/>
      <c r="D340" s="598"/>
    </row>
    <row r="341" customFormat="false" ht="15" hidden="false" customHeight="false" outlineLevel="0" collapsed="false">
      <c r="A341" s="594" t="s">
        <v>2023</v>
      </c>
      <c r="B341" s="596" t="s">
        <v>2024</v>
      </c>
      <c r="C341" s="597"/>
      <c r="D341" s="598"/>
    </row>
    <row r="342" customFormat="false" ht="15" hidden="false" customHeight="false" outlineLevel="0" collapsed="false">
      <c r="A342" s="594" t="s">
        <v>2028</v>
      </c>
      <c r="B342" s="596" t="s">
        <v>2029</v>
      </c>
      <c r="C342" s="597"/>
      <c r="D342" s="598"/>
    </row>
    <row r="343" customFormat="false" ht="15" hidden="false" customHeight="false" outlineLevel="0" collapsed="false">
      <c r="A343" s="594" t="s">
        <v>2030</v>
      </c>
      <c r="B343" s="596" t="s">
        <v>2031</v>
      </c>
      <c r="C343" s="597"/>
      <c r="D343" s="598"/>
    </row>
    <row r="344" customFormat="false" ht="15" hidden="false" customHeight="false" outlineLevel="0" collapsed="false">
      <c r="A344" s="594" t="s">
        <v>2033</v>
      </c>
      <c r="B344" s="596" t="s">
        <v>2034</v>
      </c>
      <c r="C344" s="597"/>
      <c r="D344" s="598"/>
    </row>
    <row r="345" customFormat="false" ht="15" hidden="false" customHeight="false" outlineLevel="0" collapsed="false">
      <c r="A345" s="594" t="s">
        <v>2036</v>
      </c>
      <c r="B345" s="596" t="s">
        <v>2037</v>
      </c>
      <c r="C345" s="597"/>
      <c r="D345" s="598"/>
    </row>
    <row r="346" customFormat="false" ht="15" hidden="false" customHeight="false" outlineLevel="0" collapsed="false">
      <c r="A346" s="594" t="s">
        <v>2039</v>
      </c>
      <c r="B346" s="596" t="s">
        <v>2040</v>
      </c>
      <c r="C346" s="597"/>
      <c r="D346" s="598"/>
    </row>
    <row r="347" customFormat="false" ht="15" hidden="false" customHeight="false" outlineLevel="0" collapsed="false">
      <c r="A347" s="594" t="s">
        <v>2044</v>
      </c>
      <c r="B347" s="596" t="s">
        <v>2045</v>
      </c>
      <c r="C347" s="597"/>
      <c r="D347" s="598"/>
    </row>
    <row r="348" customFormat="false" ht="15" hidden="false" customHeight="false" outlineLevel="0" collapsed="false">
      <c r="A348" s="594" t="s">
        <v>2047</v>
      </c>
      <c r="B348" s="596" t="s">
        <v>2048</v>
      </c>
      <c r="C348" s="597"/>
      <c r="D348" s="598"/>
    </row>
    <row r="349" customFormat="false" ht="15" hidden="false" customHeight="false" outlineLevel="0" collapsed="false">
      <c r="A349" s="594" t="s">
        <v>2050</v>
      </c>
      <c r="B349" s="596" t="s">
        <v>2051</v>
      </c>
      <c r="C349" s="597"/>
      <c r="D349" s="598"/>
    </row>
    <row r="350" customFormat="false" ht="15" hidden="false" customHeight="false" outlineLevel="0" collapsed="false">
      <c r="A350" s="594" t="s">
        <v>2053</v>
      </c>
      <c r="B350" s="596" t="s">
        <v>2054</v>
      </c>
      <c r="C350" s="597"/>
      <c r="D350" s="598"/>
    </row>
    <row r="351" customFormat="false" ht="15" hidden="false" customHeight="false" outlineLevel="0" collapsed="false">
      <c r="A351" s="594" t="s">
        <v>2056</v>
      </c>
      <c r="B351" s="596" t="s">
        <v>2057</v>
      </c>
      <c r="C351" s="597"/>
      <c r="D351" s="598"/>
    </row>
    <row r="352" customFormat="false" ht="15" hidden="false" customHeight="false" outlineLevel="0" collapsed="false">
      <c r="A352" s="594" t="s">
        <v>2059</v>
      </c>
      <c r="B352" s="596" t="s">
        <v>2060</v>
      </c>
      <c r="C352" s="597"/>
      <c r="D352" s="598"/>
    </row>
    <row r="353" customFormat="false" ht="15" hidden="false" customHeight="false" outlineLevel="0" collapsed="false">
      <c r="A353" s="594" t="s">
        <v>2061</v>
      </c>
      <c r="B353" s="596" t="s">
        <v>2062</v>
      </c>
      <c r="C353" s="597"/>
      <c r="D353" s="598"/>
    </row>
    <row r="354" customFormat="false" ht="15" hidden="false" customHeight="false" outlineLevel="0" collapsed="false">
      <c r="A354" s="594" t="s">
        <v>159</v>
      </c>
      <c r="B354" s="596" t="s">
        <v>160</v>
      </c>
      <c r="C354" s="597"/>
      <c r="D354" s="598"/>
    </row>
    <row r="355" customFormat="false" ht="15" hidden="false" customHeight="false" outlineLevel="0" collapsed="false">
      <c r="A355" s="594" t="s">
        <v>162</v>
      </c>
      <c r="B355" s="596" t="s">
        <v>163</v>
      </c>
      <c r="C355" s="597"/>
      <c r="D355" s="598"/>
    </row>
    <row r="356" customFormat="false" ht="15" hidden="false" customHeight="false" outlineLevel="0" collapsed="false">
      <c r="A356" s="594" t="s">
        <v>1450</v>
      </c>
      <c r="B356" s="596" t="s">
        <v>1451</v>
      </c>
      <c r="C356" s="597"/>
      <c r="D356" s="598"/>
    </row>
    <row r="357" customFormat="false" ht="15" hidden="false" customHeight="false" outlineLevel="0" collapsed="false">
      <c r="A357" s="594" t="s">
        <v>1455</v>
      </c>
      <c r="B357" s="596" t="s">
        <v>1456</v>
      </c>
      <c r="C357" s="597"/>
      <c r="D357" s="598"/>
    </row>
    <row r="358" customFormat="false" ht="15" hidden="false" customHeight="false" outlineLevel="0" collapsed="false">
      <c r="A358" s="594" t="s">
        <v>1458</v>
      </c>
      <c r="B358" s="596" t="s">
        <v>1459</v>
      </c>
      <c r="C358" s="597"/>
      <c r="D358" s="598"/>
    </row>
    <row r="359" customFormat="false" ht="15" hidden="false" customHeight="false" outlineLevel="0" collapsed="false">
      <c r="A359" s="594" t="s">
        <v>1461</v>
      </c>
      <c r="B359" s="596" t="s">
        <v>1462</v>
      </c>
      <c r="C359" s="597"/>
      <c r="D359" s="598"/>
    </row>
    <row r="360" customFormat="false" ht="15" hidden="false" customHeight="false" outlineLevel="0" collapsed="false">
      <c r="A360" s="594" t="s">
        <v>3101</v>
      </c>
      <c r="B360" s="596" t="s">
        <v>3102</v>
      </c>
      <c r="C360" s="597"/>
      <c r="D360" s="598"/>
    </row>
    <row r="361" customFormat="false" ht="15" hidden="false" customHeight="false" outlineLevel="0" collapsed="false">
      <c r="A361" s="594" t="s">
        <v>3103</v>
      </c>
      <c r="B361" s="596" t="s">
        <v>3104</v>
      </c>
      <c r="C361" s="597"/>
      <c r="D361" s="598"/>
    </row>
    <row r="362" customFormat="false" ht="15" hidden="false" customHeight="false" outlineLevel="0" collapsed="false">
      <c r="A362" s="594" t="s">
        <v>3106</v>
      </c>
      <c r="B362" s="596" t="s">
        <v>3107</v>
      </c>
      <c r="C362" s="597"/>
      <c r="D362" s="598"/>
    </row>
    <row r="363" customFormat="false" ht="15" hidden="false" customHeight="false" outlineLevel="0" collapsed="false">
      <c r="A363" s="594" t="s">
        <v>166</v>
      </c>
      <c r="B363" s="596" t="s">
        <v>167</v>
      </c>
      <c r="C363" s="597"/>
      <c r="D363" s="598"/>
    </row>
    <row r="364" customFormat="false" ht="15" hidden="false" customHeight="false" outlineLevel="0" collapsed="false">
      <c r="A364" s="594" t="s">
        <v>808</v>
      </c>
      <c r="B364" s="596" t="s">
        <v>809</v>
      </c>
      <c r="C364" s="597"/>
      <c r="D364" s="598"/>
    </row>
    <row r="365" customFormat="false" ht="15" hidden="false" customHeight="false" outlineLevel="0" collapsed="false">
      <c r="A365" s="594" t="s">
        <v>3110</v>
      </c>
      <c r="B365" s="596" t="s">
        <v>3111</v>
      </c>
      <c r="C365" s="597"/>
      <c r="D365" s="598"/>
    </row>
    <row r="366" customFormat="false" ht="15" hidden="false" customHeight="false" outlineLevel="0" collapsed="false">
      <c r="A366" s="594" t="s">
        <v>2491</v>
      </c>
      <c r="B366" s="596" t="s">
        <v>2492</v>
      </c>
      <c r="C366" s="597"/>
      <c r="D366" s="598"/>
    </row>
    <row r="367" customFormat="false" ht="15" hidden="false" customHeight="false" outlineLevel="0" collapsed="false">
      <c r="A367" s="594" t="s">
        <v>3112</v>
      </c>
      <c r="B367" s="596" t="s">
        <v>3113</v>
      </c>
      <c r="C367" s="597"/>
      <c r="D367" s="598"/>
    </row>
    <row r="368" customFormat="false" ht="15" hidden="false" customHeight="false" outlineLevel="0" collapsed="false">
      <c r="A368" s="594" t="s">
        <v>2493</v>
      </c>
      <c r="B368" s="596" t="s">
        <v>2494</v>
      </c>
      <c r="C368" s="597"/>
      <c r="D368" s="598"/>
    </row>
    <row r="369" customFormat="false" ht="15" hidden="false" customHeight="false" outlineLevel="0" collapsed="false">
      <c r="A369" s="594" t="s">
        <v>2495</v>
      </c>
      <c r="B369" s="596" t="s">
        <v>2496</v>
      </c>
      <c r="C369" s="597"/>
      <c r="D369" s="598"/>
    </row>
    <row r="370" customFormat="false" ht="15" hidden="false" customHeight="false" outlineLevel="0" collapsed="false">
      <c r="A370" s="594" t="s">
        <v>2497</v>
      </c>
      <c r="B370" s="596" t="s">
        <v>2498</v>
      </c>
      <c r="C370" s="597"/>
      <c r="D370" s="598"/>
    </row>
    <row r="371" customFormat="false" ht="15" hidden="false" customHeight="false" outlineLevel="0" collapsed="false">
      <c r="A371" s="594" t="s">
        <v>2499</v>
      </c>
      <c r="B371" s="596" t="s">
        <v>2500</v>
      </c>
      <c r="C371" s="597"/>
      <c r="D371" s="598"/>
    </row>
    <row r="372" customFormat="false" ht="15" hidden="false" customHeight="false" outlineLevel="0" collapsed="false">
      <c r="A372" s="594" t="s">
        <v>2501</v>
      </c>
      <c r="B372" s="596" t="s">
        <v>2502</v>
      </c>
      <c r="C372" s="597"/>
      <c r="D372" s="598"/>
    </row>
    <row r="373" customFormat="false" ht="15" hidden="false" customHeight="false" outlineLevel="0" collapsed="false">
      <c r="A373" s="594" t="s">
        <v>3115</v>
      </c>
      <c r="B373" s="596" t="s">
        <v>3116</v>
      </c>
      <c r="C373" s="597"/>
      <c r="D373" s="598"/>
    </row>
    <row r="374" customFormat="false" ht="15" hidden="false" customHeight="false" outlineLevel="0" collapsed="false">
      <c r="A374" s="594" t="s">
        <v>3117</v>
      </c>
      <c r="B374" s="596" t="s">
        <v>3118</v>
      </c>
      <c r="C374" s="597"/>
      <c r="D374" s="598"/>
    </row>
    <row r="375" customFormat="false" ht="15" hidden="false" customHeight="false" outlineLevel="0" collapsed="false">
      <c r="A375" s="594" t="s">
        <v>1254</v>
      </c>
      <c r="B375" s="596" t="s">
        <v>1255</v>
      </c>
      <c r="C375" s="597"/>
      <c r="D375" s="598"/>
    </row>
    <row r="376" customFormat="false" ht="15" hidden="false" customHeight="false" outlineLevel="0" collapsed="false">
      <c r="A376" s="594" t="s">
        <v>1256</v>
      </c>
      <c r="B376" s="596" t="s">
        <v>1257</v>
      </c>
      <c r="C376" s="597"/>
      <c r="D376" s="598"/>
    </row>
    <row r="377" customFormat="false" ht="15" hidden="false" customHeight="false" outlineLevel="0" collapsed="false">
      <c r="A377" s="594" t="s">
        <v>1262</v>
      </c>
      <c r="B377" s="596" t="s">
        <v>1263</v>
      </c>
      <c r="C377" s="597"/>
      <c r="D377" s="598"/>
    </row>
    <row r="378" customFormat="false" ht="15" hidden="false" customHeight="false" outlineLevel="0" collapsed="false">
      <c r="A378" s="594" t="s">
        <v>1264</v>
      </c>
      <c r="B378" s="596" t="s">
        <v>1265</v>
      </c>
      <c r="C378" s="597"/>
      <c r="D378" s="598"/>
    </row>
    <row r="379" customFormat="false" ht="15" hidden="false" customHeight="false" outlineLevel="0" collapsed="false">
      <c r="A379" s="594" t="s">
        <v>1266</v>
      </c>
      <c r="B379" s="596" t="s">
        <v>1267</v>
      </c>
      <c r="C379" s="597"/>
      <c r="D379" s="598"/>
    </row>
    <row r="380" customFormat="false" ht="15" hidden="false" customHeight="false" outlineLevel="0" collapsed="false">
      <c r="A380" s="594" t="s">
        <v>1269</v>
      </c>
      <c r="B380" s="596" t="s">
        <v>1270</v>
      </c>
      <c r="C380" s="597"/>
      <c r="D380" s="598"/>
    </row>
    <row r="381" customFormat="false" ht="15" hidden="false" customHeight="false" outlineLevel="0" collapsed="false">
      <c r="A381" s="594" t="s">
        <v>1272</v>
      </c>
      <c r="B381" s="596" t="s">
        <v>1273</v>
      </c>
      <c r="C381" s="597"/>
      <c r="D381" s="598"/>
    </row>
    <row r="382" customFormat="false" ht="15" hidden="false" customHeight="false" outlineLevel="0" collapsed="false">
      <c r="A382" s="594" t="s">
        <v>1274</v>
      </c>
      <c r="B382" s="596" t="s">
        <v>1275</v>
      </c>
      <c r="C382" s="597"/>
      <c r="D382" s="598"/>
    </row>
    <row r="383" customFormat="false" ht="15" hidden="false" customHeight="false" outlineLevel="0" collapsed="false">
      <c r="A383" s="594" t="s">
        <v>1276</v>
      </c>
      <c r="B383" s="596" t="s">
        <v>1277</v>
      </c>
      <c r="C383" s="597"/>
      <c r="D383" s="598"/>
    </row>
    <row r="384" customFormat="false" ht="15" hidden="false" customHeight="false" outlineLevel="0" collapsed="false">
      <c r="A384" s="594" t="s">
        <v>1278</v>
      </c>
      <c r="B384" s="596" t="s">
        <v>1279</v>
      </c>
      <c r="C384" s="597"/>
      <c r="D384" s="598"/>
    </row>
    <row r="385" customFormat="false" ht="15" hidden="false" customHeight="false" outlineLevel="0" collapsed="false">
      <c r="A385" s="594" t="s">
        <v>3119</v>
      </c>
      <c r="B385" s="596" t="s">
        <v>3120</v>
      </c>
      <c r="C385" s="597"/>
      <c r="D385" s="598"/>
    </row>
    <row r="386" customFormat="false" ht="15" hidden="false" customHeight="false" outlineLevel="0" collapsed="false">
      <c r="A386" s="594" t="s">
        <v>3121</v>
      </c>
      <c r="B386" s="596" t="s">
        <v>3122</v>
      </c>
      <c r="C386" s="597"/>
      <c r="D386" s="598"/>
    </row>
    <row r="387" customFormat="false" ht="15" hidden="false" customHeight="false" outlineLevel="0" collapsed="false">
      <c r="A387" s="594" t="s">
        <v>2503</v>
      </c>
      <c r="B387" s="596" t="s">
        <v>2504</v>
      </c>
      <c r="C387" s="597"/>
      <c r="D387" s="598"/>
    </row>
    <row r="388" customFormat="false" ht="15" hidden="false" customHeight="false" outlineLevel="0" collapsed="false">
      <c r="A388" s="594" t="s">
        <v>1464</v>
      </c>
      <c r="B388" s="596" t="s">
        <v>1465</v>
      </c>
      <c r="C388" s="597"/>
      <c r="D388" s="598"/>
    </row>
    <row r="389" customFormat="false" ht="15" hidden="false" customHeight="false" outlineLevel="0" collapsed="false">
      <c r="A389" s="594" t="s">
        <v>1467</v>
      </c>
      <c r="B389" s="596" t="s">
        <v>1468</v>
      </c>
      <c r="C389" s="597"/>
      <c r="D389" s="598"/>
    </row>
    <row r="390" customFormat="false" ht="15" hidden="false" customHeight="false" outlineLevel="0" collapsed="false">
      <c r="A390" s="594" t="s">
        <v>2507</v>
      </c>
      <c r="B390" s="596" t="s">
        <v>2508</v>
      </c>
      <c r="C390" s="597"/>
      <c r="D390" s="598"/>
    </row>
    <row r="391" customFormat="false" ht="15" hidden="false" customHeight="false" outlineLevel="0" collapsed="false">
      <c r="A391" s="594" t="s">
        <v>2064</v>
      </c>
      <c r="B391" s="596" t="s">
        <v>2065</v>
      </c>
      <c r="C391" s="597"/>
      <c r="D391" s="598"/>
    </row>
    <row r="392" customFormat="false" ht="15" hidden="false" customHeight="false" outlineLevel="0" collapsed="false">
      <c r="A392" s="594" t="s">
        <v>2066</v>
      </c>
      <c r="B392" s="596" t="s">
        <v>2067</v>
      </c>
      <c r="C392" s="597"/>
      <c r="D392" s="598"/>
    </row>
    <row r="393" customFormat="false" ht="15" hidden="false" customHeight="false" outlineLevel="0" collapsed="false">
      <c r="A393" s="594" t="s">
        <v>2068</v>
      </c>
      <c r="B393" s="596" t="s">
        <v>2069</v>
      </c>
      <c r="C393" s="597"/>
      <c r="D393" s="598"/>
    </row>
    <row r="394" customFormat="false" ht="15" hidden="false" customHeight="false" outlineLevel="0" collapsed="false">
      <c r="A394" s="594" t="s">
        <v>813</v>
      </c>
      <c r="B394" s="596" t="s">
        <v>814</v>
      </c>
      <c r="C394" s="597"/>
      <c r="D394" s="598"/>
    </row>
    <row r="395" customFormat="false" ht="15" hidden="false" customHeight="false" outlineLevel="0" collapsed="false">
      <c r="A395" s="594" t="s">
        <v>2512</v>
      </c>
      <c r="B395" s="596" t="s">
        <v>2513</v>
      </c>
      <c r="C395" s="597"/>
      <c r="D395" s="598"/>
    </row>
    <row r="396" customFormat="false" ht="15" hidden="false" customHeight="false" outlineLevel="0" collapsed="false">
      <c r="A396" s="594" t="s">
        <v>816</v>
      </c>
      <c r="B396" s="596" t="s">
        <v>817</v>
      </c>
      <c r="C396" s="597"/>
      <c r="D396" s="598"/>
    </row>
    <row r="397" customFormat="false" ht="15" hidden="false" customHeight="false" outlineLevel="0" collapsed="false">
      <c r="A397" s="594" t="s">
        <v>3124</v>
      </c>
      <c r="B397" s="596" t="s">
        <v>3125</v>
      </c>
      <c r="C397" s="597"/>
      <c r="D397" s="598"/>
    </row>
    <row r="398" customFormat="false" ht="15" hidden="false" customHeight="false" outlineLevel="0" collapsed="false">
      <c r="A398" s="594" t="s">
        <v>3127</v>
      </c>
      <c r="B398" s="596" t="s">
        <v>3128</v>
      </c>
      <c r="C398" s="597"/>
      <c r="D398" s="598"/>
    </row>
    <row r="399" customFormat="false" ht="15" hidden="false" customHeight="false" outlineLevel="0" collapsed="false">
      <c r="A399" s="594" t="s">
        <v>2514</v>
      </c>
      <c r="B399" s="596" t="s">
        <v>2515</v>
      </c>
      <c r="C399" s="597"/>
      <c r="D399" s="598"/>
    </row>
    <row r="400" customFormat="false" ht="15" hidden="false" customHeight="false" outlineLevel="0" collapsed="false">
      <c r="A400" s="594" t="s">
        <v>3129</v>
      </c>
      <c r="B400" s="596" t="s">
        <v>3130</v>
      </c>
      <c r="C400" s="597"/>
      <c r="D400" s="598"/>
    </row>
    <row r="401" customFormat="false" ht="15" hidden="false" customHeight="false" outlineLevel="0" collapsed="false">
      <c r="A401" s="594" t="s">
        <v>3131</v>
      </c>
      <c r="B401" s="596" t="s">
        <v>3132</v>
      </c>
      <c r="C401" s="597"/>
      <c r="D401" s="598"/>
    </row>
    <row r="402" customFormat="false" ht="15" hidden="false" customHeight="false" outlineLevel="0" collapsed="false">
      <c r="A402" s="594" t="s">
        <v>2517</v>
      </c>
      <c r="B402" s="596" t="s">
        <v>2518</v>
      </c>
      <c r="C402" s="597"/>
      <c r="D402" s="598"/>
    </row>
    <row r="403" customFormat="false" ht="15" hidden="false" customHeight="false" outlineLevel="0" collapsed="false">
      <c r="A403" s="594" t="s">
        <v>2521</v>
      </c>
      <c r="B403" s="596" t="s">
        <v>2522</v>
      </c>
      <c r="C403" s="597"/>
      <c r="D403" s="598"/>
    </row>
    <row r="404" customFormat="false" ht="15" hidden="false" customHeight="false" outlineLevel="0" collapsed="false">
      <c r="A404" s="594" t="s">
        <v>2071</v>
      </c>
      <c r="B404" s="596" t="s">
        <v>2072</v>
      </c>
      <c r="C404" s="597"/>
      <c r="D404" s="598"/>
    </row>
    <row r="405" customFormat="false" ht="15" hidden="false" customHeight="false" outlineLevel="0" collapsed="false">
      <c r="A405" s="594" t="s">
        <v>2524</v>
      </c>
      <c r="B405" s="596" t="s">
        <v>2525</v>
      </c>
      <c r="C405" s="597"/>
      <c r="D405" s="598"/>
    </row>
    <row r="406" customFormat="false" ht="15" hidden="false" customHeight="false" outlineLevel="0" collapsed="false">
      <c r="A406" s="594" t="s">
        <v>2527</v>
      </c>
      <c r="B406" s="596" t="s">
        <v>2528</v>
      </c>
      <c r="C406" s="597"/>
      <c r="D406" s="598"/>
    </row>
    <row r="407" customFormat="false" ht="15" hidden="false" customHeight="false" outlineLevel="0" collapsed="false">
      <c r="A407" s="594" t="s">
        <v>818</v>
      </c>
      <c r="B407" s="596" t="s">
        <v>819</v>
      </c>
      <c r="C407" s="597"/>
      <c r="D407" s="598"/>
    </row>
    <row r="408" customFormat="false" ht="15" hidden="false" customHeight="false" outlineLevel="0" collapsed="false">
      <c r="A408" s="594" t="s">
        <v>820</v>
      </c>
      <c r="B408" s="596" t="s">
        <v>821</v>
      </c>
      <c r="C408" s="597"/>
      <c r="D408" s="598"/>
    </row>
    <row r="409" customFormat="false" ht="15" hidden="false" customHeight="false" outlineLevel="0" collapsed="false">
      <c r="A409" s="594" t="s">
        <v>823</v>
      </c>
      <c r="B409" s="596" t="s">
        <v>824</v>
      </c>
      <c r="C409" s="597"/>
      <c r="D409" s="598"/>
    </row>
    <row r="410" customFormat="false" ht="15" hidden="false" customHeight="false" outlineLevel="0" collapsed="false">
      <c r="A410" s="594" t="s">
        <v>825</v>
      </c>
      <c r="B410" s="596" t="s">
        <v>826</v>
      </c>
      <c r="C410" s="597"/>
      <c r="D410" s="598"/>
    </row>
    <row r="411" customFormat="false" ht="15" hidden="false" customHeight="false" outlineLevel="0" collapsed="false">
      <c r="A411" s="594" t="s">
        <v>829</v>
      </c>
      <c r="B411" s="596" t="s">
        <v>830</v>
      </c>
      <c r="C411" s="597"/>
      <c r="D411" s="598"/>
    </row>
    <row r="412" customFormat="false" ht="15" hidden="false" customHeight="false" outlineLevel="0" collapsed="false">
      <c r="A412" s="594" t="s">
        <v>834</v>
      </c>
      <c r="B412" s="596" t="s">
        <v>835</v>
      </c>
      <c r="C412" s="597"/>
      <c r="D412" s="598"/>
    </row>
    <row r="413" customFormat="false" ht="15" hidden="false" customHeight="false" outlineLevel="0" collapsed="false">
      <c r="A413" s="594" t="s">
        <v>838</v>
      </c>
      <c r="B413" s="596" t="s">
        <v>839</v>
      </c>
      <c r="C413" s="597"/>
      <c r="D413" s="598"/>
    </row>
    <row r="414" customFormat="false" ht="15" hidden="false" customHeight="false" outlineLevel="0" collapsed="false">
      <c r="A414" s="594" t="s">
        <v>841</v>
      </c>
      <c r="B414" s="596" t="s">
        <v>842</v>
      </c>
      <c r="C414" s="597"/>
      <c r="D414" s="598"/>
    </row>
    <row r="415" customFormat="false" ht="15" hidden="false" customHeight="false" outlineLevel="0" collapsed="false">
      <c r="A415" s="594" t="s">
        <v>843</v>
      </c>
      <c r="B415" s="596" t="s">
        <v>844</v>
      </c>
      <c r="C415" s="597"/>
      <c r="D415" s="598"/>
    </row>
    <row r="416" customFormat="false" ht="15" hidden="false" customHeight="false" outlineLevel="0" collapsed="false">
      <c r="A416" s="594" t="s">
        <v>849</v>
      </c>
      <c r="B416" s="596" t="s">
        <v>850</v>
      </c>
      <c r="C416" s="597"/>
      <c r="D416" s="598"/>
    </row>
    <row r="417" customFormat="false" ht="15" hidden="false" customHeight="false" outlineLevel="0" collapsed="false">
      <c r="A417" s="594" t="s">
        <v>853</v>
      </c>
      <c r="B417" s="596" t="s">
        <v>854</v>
      </c>
      <c r="C417" s="597"/>
      <c r="D417" s="598"/>
    </row>
    <row r="418" customFormat="false" ht="15" hidden="false" customHeight="false" outlineLevel="0" collapsed="false">
      <c r="A418" s="594" t="s">
        <v>857</v>
      </c>
      <c r="B418" s="596" t="s">
        <v>858</v>
      </c>
      <c r="C418" s="597"/>
      <c r="D418" s="598"/>
    </row>
    <row r="419" customFormat="false" ht="15" hidden="false" customHeight="false" outlineLevel="0" collapsed="false">
      <c r="A419" s="594" t="s">
        <v>860</v>
      </c>
      <c r="B419" s="596" t="s">
        <v>861</v>
      </c>
      <c r="C419" s="597"/>
      <c r="D419" s="598"/>
    </row>
    <row r="420" customFormat="false" ht="15" hidden="false" customHeight="false" outlineLevel="0" collapsed="false">
      <c r="A420" s="594" t="s">
        <v>863</v>
      </c>
      <c r="B420" s="596" t="s">
        <v>864</v>
      </c>
      <c r="C420" s="597"/>
      <c r="D420" s="598"/>
    </row>
    <row r="421" customFormat="false" ht="15" hidden="false" customHeight="false" outlineLevel="0" collapsed="false">
      <c r="A421" s="594" t="s">
        <v>865</v>
      </c>
      <c r="B421" s="596" t="s">
        <v>866</v>
      </c>
      <c r="C421" s="597"/>
      <c r="D421" s="598"/>
    </row>
    <row r="422" customFormat="false" ht="15" hidden="false" customHeight="false" outlineLevel="0" collapsed="false">
      <c r="A422" s="594" t="s">
        <v>868</v>
      </c>
      <c r="B422" s="596" t="s">
        <v>869</v>
      </c>
      <c r="C422" s="597"/>
      <c r="D422" s="598"/>
    </row>
    <row r="423" customFormat="false" ht="15" hidden="false" customHeight="false" outlineLevel="0" collapsed="false">
      <c r="A423" s="594" t="s">
        <v>871</v>
      </c>
      <c r="B423" s="596" t="s">
        <v>872</v>
      </c>
      <c r="C423" s="597"/>
      <c r="D423" s="598"/>
    </row>
    <row r="424" customFormat="false" ht="15" hidden="false" customHeight="false" outlineLevel="0" collapsed="false">
      <c r="A424" s="594" t="s">
        <v>874</v>
      </c>
      <c r="B424" s="596" t="s">
        <v>875</v>
      </c>
      <c r="C424" s="597"/>
      <c r="D424" s="598"/>
    </row>
    <row r="425" customFormat="false" ht="15" hidden="false" customHeight="false" outlineLevel="0" collapsed="false">
      <c r="A425" s="594" t="s">
        <v>877</v>
      </c>
      <c r="B425" s="596" t="s">
        <v>878</v>
      </c>
      <c r="C425" s="597"/>
      <c r="D425" s="598"/>
    </row>
    <row r="426" customFormat="false" ht="15" hidden="false" customHeight="false" outlineLevel="0" collapsed="false">
      <c r="A426" s="594" t="s">
        <v>879</v>
      </c>
      <c r="B426" s="596" t="s">
        <v>880</v>
      </c>
      <c r="C426" s="597"/>
      <c r="D426" s="598"/>
    </row>
    <row r="427" customFormat="false" ht="15" hidden="false" customHeight="false" outlineLevel="0" collapsed="false">
      <c r="A427" s="594" t="s">
        <v>881</v>
      </c>
      <c r="B427" s="596" t="s">
        <v>882</v>
      </c>
      <c r="C427" s="597"/>
      <c r="D427" s="598"/>
    </row>
    <row r="428" customFormat="false" ht="15" hidden="false" customHeight="false" outlineLevel="0" collapsed="false">
      <c r="A428" s="594" t="s">
        <v>883</v>
      </c>
      <c r="B428" s="596" t="s">
        <v>884</v>
      </c>
      <c r="C428" s="597"/>
      <c r="D428" s="598"/>
    </row>
    <row r="429" customFormat="false" ht="15" hidden="false" customHeight="false" outlineLevel="0" collapsed="false">
      <c r="A429" s="594" t="s">
        <v>888</v>
      </c>
      <c r="B429" s="596" t="s">
        <v>889</v>
      </c>
      <c r="C429" s="597"/>
      <c r="D429" s="598"/>
    </row>
    <row r="430" customFormat="false" ht="15" hidden="false" customHeight="false" outlineLevel="0" collapsed="false">
      <c r="A430" s="594" t="s">
        <v>890</v>
      </c>
      <c r="B430" s="596" t="s">
        <v>891</v>
      </c>
      <c r="C430" s="597"/>
      <c r="D430" s="598"/>
    </row>
    <row r="431" customFormat="false" ht="15" hidden="false" customHeight="false" outlineLevel="0" collapsed="false">
      <c r="A431" s="594" t="s">
        <v>893</v>
      </c>
      <c r="B431" s="596" t="s">
        <v>894</v>
      </c>
      <c r="C431" s="597"/>
      <c r="D431" s="598"/>
    </row>
    <row r="432" customFormat="false" ht="15" hidden="false" customHeight="false" outlineLevel="0" collapsed="false">
      <c r="A432" s="594" t="s">
        <v>896</v>
      </c>
      <c r="B432" s="596" t="s">
        <v>897</v>
      </c>
      <c r="C432" s="597"/>
      <c r="D432" s="598"/>
    </row>
    <row r="433" customFormat="false" ht="15" hidden="false" customHeight="false" outlineLevel="0" collapsed="false">
      <c r="A433" s="594" t="s">
        <v>898</v>
      </c>
      <c r="B433" s="596" t="s">
        <v>899</v>
      </c>
      <c r="C433" s="597"/>
      <c r="D433" s="598"/>
    </row>
    <row r="434" customFormat="false" ht="15" hidden="false" customHeight="false" outlineLevel="0" collapsed="false">
      <c r="A434" s="594" t="s">
        <v>3133</v>
      </c>
      <c r="B434" s="596" t="s">
        <v>3134</v>
      </c>
      <c r="C434" s="597"/>
      <c r="D434" s="598"/>
    </row>
    <row r="435" customFormat="false" ht="15" hidden="false" customHeight="false" outlineLevel="0" collapsed="false">
      <c r="A435" s="594" t="s">
        <v>168</v>
      </c>
      <c r="B435" s="596" t="s">
        <v>169</v>
      </c>
      <c r="C435" s="597"/>
      <c r="D435" s="598"/>
    </row>
    <row r="436" customFormat="false" ht="15" hidden="false" customHeight="false" outlineLevel="0" collapsed="false">
      <c r="A436" s="594" t="s">
        <v>2074</v>
      </c>
      <c r="B436" s="596" t="s">
        <v>2075</v>
      </c>
      <c r="C436" s="597"/>
      <c r="D436" s="598"/>
    </row>
    <row r="437" customFormat="false" ht="15" hidden="false" customHeight="false" outlineLevel="0" collapsed="false">
      <c r="A437" s="594" t="s">
        <v>3135</v>
      </c>
      <c r="B437" s="596" t="s">
        <v>3136</v>
      </c>
      <c r="C437" s="597"/>
      <c r="D437" s="598"/>
    </row>
    <row r="438" customFormat="false" ht="15" hidden="false" customHeight="false" outlineLevel="0" collapsed="false">
      <c r="A438" s="594" t="s">
        <v>2530</v>
      </c>
      <c r="B438" s="596" t="s">
        <v>2531</v>
      </c>
      <c r="C438" s="597"/>
      <c r="D438" s="598"/>
    </row>
    <row r="439" customFormat="false" ht="15" hidden="false" customHeight="false" outlineLevel="0" collapsed="false">
      <c r="A439" s="594" t="s">
        <v>3137</v>
      </c>
      <c r="B439" s="596" t="s">
        <v>3138</v>
      </c>
      <c r="C439" s="597"/>
      <c r="D439" s="598"/>
    </row>
    <row r="440" customFormat="false" ht="15" hidden="false" customHeight="false" outlineLevel="0" collapsed="false">
      <c r="A440" s="594" t="s">
        <v>2532</v>
      </c>
      <c r="B440" s="596" t="s">
        <v>2533</v>
      </c>
      <c r="C440" s="597"/>
      <c r="D440" s="598"/>
    </row>
    <row r="441" customFormat="false" ht="15" hidden="false" customHeight="false" outlineLevel="0" collapsed="false">
      <c r="A441" s="594" t="s">
        <v>2537</v>
      </c>
      <c r="B441" s="596" t="s">
        <v>2538</v>
      </c>
      <c r="C441" s="597"/>
      <c r="D441" s="598"/>
    </row>
    <row r="442" customFormat="false" ht="15" hidden="false" customHeight="false" outlineLevel="0" collapsed="false">
      <c r="A442" s="594" t="s">
        <v>3139</v>
      </c>
      <c r="B442" s="596" t="s">
        <v>3140</v>
      </c>
      <c r="C442" s="597"/>
      <c r="D442" s="598"/>
    </row>
    <row r="443" customFormat="false" ht="15" hidden="false" customHeight="false" outlineLevel="0" collapsed="false">
      <c r="A443" s="594" t="s">
        <v>2539</v>
      </c>
      <c r="B443" s="596" t="s">
        <v>2540</v>
      </c>
      <c r="C443" s="597"/>
      <c r="D443" s="598"/>
    </row>
    <row r="444" customFormat="false" ht="15" hidden="false" customHeight="false" outlineLevel="0" collapsed="false">
      <c r="A444" s="594" t="s">
        <v>2541</v>
      </c>
      <c r="B444" s="596" t="s">
        <v>2542</v>
      </c>
      <c r="C444" s="597"/>
      <c r="D444" s="598"/>
    </row>
    <row r="445" customFormat="false" ht="15" hidden="false" customHeight="false" outlineLevel="0" collapsed="false">
      <c r="A445" s="594" t="s">
        <v>170</v>
      </c>
      <c r="B445" s="596" t="s">
        <v>171</v>
      </c>
      <c r="C445" s="597"/>
      <c r="D445" s="598"/>
    </row>
    <row r="446" customFormat="false" ht="15" hidden="false" customHeight="false" outlineLevel="0" collapsed="false">
      <c r="A446" s="594" t="s">
        <v>2543</v>
      </c>
      <c r="B446" s="596" t="s">
        <v>2544</v>
      </c>
      <c r="C446" s="597"/>
      <c r="D446" s="598"/>
    </row>
    <row r="447" customFormat="false" ht="15" hidden="false" customHeight="false" outlineLevel="0" collapsed="false">
      <c r="A447" s="594" t="s">
        <v>2077</v>
      </c>
      <c r="B447" s="596" t="s">
        <v>2078</v>
      </c>
      <c r="C447" s="597"/>
      <c r="D447" s="598"/>
    </row>
    <row r="448" customFormat="false" ht="15" hidden="false" customHeight="false" outlineLevel="0" collapsed="false">
      <c r="A448" s="594" t="s">
        <v>2080</v>
      </c>
      <c r="B448" s="596" t="s">
        <v>2081</v>
      </c>
      <c r="C448" s="597"/>
      <c r="D448" s="598"/>
    </row>
    <row r="449" customFormat="false" ht="15" hidden="false" customHeight="false" outlineLevel="0" collapsed="false">
      <c r="A449" s="594" t="s">
        <v>2083</v>
      </c>
      <c r="B449" s="596" t="s">
        <v>2084</v>
      </c>
      <c r="C449" s="597"/>
      <c r="D449" s="598"/>
    </row>
    <row r="450" customFormat="false" ht="15" hidden="false" customHeight="false" outlineLevel="0" collapsed="false">
      <c r="A450" s="594" t="s">
        <v>2085</v>
      </c>
      <c r="B450" s="596" t="s">
        <v>2086</v>
      </c>
      <c r="C450" s="597"/>
      <c r="D450" s="598"/>
    </row>
    <row r="451" customFormat="false" ht="15" hidden="false" customHeight="false" outlineLevel="0" collapsed="false">
      <c r="A451" s="594" t="s">
        <v>2088</v>
      </c>
      <c r="B451" s="596" t="s">
        <v>2089</v>
      </c>
      <c r="C451" s="597"/>
      <c r="D451" s="598"/>
    </row>
    <row r="452" customFormat="false" ht="15" hidden="false" customHeight="false" outlineLevel="0" collapsed="false">
      <c r="A452" s="594" t="s">
        <v>2091</v>
      </c>
      <c r="B452" s="596" t="s">
        <v>2092</v>
      </c>
      <c r="C452" s="597"/>
      <c r="D452" s="598"/>
    </row>
    <row r="453" customFormat="false" ht="15" hidden="false" customHeight="false" outlineLevel="0" collapsed="false">
      <c r="A453" s="594" t="s">
        <v>2545</v>
      </c>
      <c r="B453" s="596" t="s">
        <v>2546</v>
      </c>
      <c r="C453" s="597"/>
      <c r="D453" s="598"/>
    </row>
    <row r="454" customFormat="false" ht="15" hidden="false" customHeight="false" outlineLevel="0" collapsed="false">
      <c r="A454" s="594" t="s">
        <v>175</v>
      </c>
      <c r="B454" s="596" t="s">
        <v>176</v>
      </c>
      <c r="C454" s="597"/>
      <c r="D454" s="598"/>
    </row>
    <row r="455" customFormat="false" ht="15" hidden="false" customHeight="false" outlineLevel="0" collapsed="false">
      <c r="A455" s="594" t="s">
        <v>180</v>
      </c>
      <c r="B455" s="596" t="s">
        <v>181</v>
      </c>
      <c r="C455" s="597"/>
      <c r="D455" s="598"/>
    </row>
    <row r="456" customFormat="false" ht="15" hidden="false" customHeight="false" outlineLevel="0" collapsed="false">
      <c r="A456" s="594" t="s">
        <v>182</v>
      </c>
      <c r="B456" s="596" t="s">
        <v>183</v>
      </c>
      <c r="C456" s="597"/>
      <c r="D456" s="598"/>
    </row>
    <row r="457" customFormat="false" ht="15" hidden="false" customHeight="false" outlineLevel="0" collapsed="false">
      <c r="A457" s="594" t="s">
        <v>2547</v>
      </c>
      <c r="B457" s="596" t="s">
        <v>2548</v>
      </c>
      <c r="C457" s="597"/>
      <c r="D457" s="598"/>
    </row>
    <row r="458" customFormat="false" ht="15" hidden="false" customHeight="false" outlineLevel="0" collapsed="false">
      <c r="A458" s="594" t="s">
        <v>2549</v>
      </c>
      <c r="B458" s="596" t="s">
        <v>2550</v>
      </c>
      <c r="C458" s="597"/>
      <c r="D458" s="598"/>
    </row>
    <row r="459" customFormat="false" ht="15" hidden="false" customHeight="false" outlineLevel="0" collapsed="false">
      <c r="A459" s="594" t="s">
        <v>2552</v>
      </c>
      <c r="B459" s="596" t="s">
        <v>2553</v>
      </c>
      <c r="C459" s="597"/>
      <c r="D459" s="598"/>
    </row>
    <row r="460" customFormat="false" ht="15" hidden="false" customHeight="false" outlineLevel="0" collapsed="false">
      <c r="A460" s="594" t="s">
        <v>3141</v>
      </c>
      <c r="B460" s="596" t="s">
        <v>3142</v>
      </c>
      <c r="C460" s="597"/>
      <c r="D460" s="598"/>
    </row>
    <row r="461" customFormat="false" ht="15" hidden="false" customHeight="false" outlineLevel="0" collapsed="false">
      <c r="A461" s="594" t="s">
        <v>1470</v>
      </c>
      <c r="B461" s="596" t="s">
        <v>1471</v>
      </c>
      <c r="C461" s="597"/>
      <c r="D461" s="598"/>
    </row>
    <row r="462" customFormat="false" ht="15" hidden="false" customHeight="false" outlineLevel="0" collapsed="false">
      <c r="A462" s="594" t="s">
        <v>3143</v>
      </c>
      <c r="B462" s="596" t="s">
        <v>3144</v>
      </c>
      <c r="C462" s="597"/>
      <c r="D462" s="598"/>
    </row>
    <row r="463" customFormat="false" ht="15" hidden="false" customHeight="false" outlineLevel="0" collapsed="false">
      <c r="A463" s="594" t="s">
        <v>3145</v>
      </c>
      <c r="B463" s="596" t="s">
        <v>3146</v>
      </c>
      <c r="C463" s="597"/>
      <c r="D463" s="598"/>
    </row>
    <row r="464" customFormat="false" ht="15" hidden="false" customHeight="false" outlineLevel="0" collapsed="false">
      <c r="A464" s="594" t="s">
        <v>1475</v>
      </c>
      <c r="B464" s="596" t="s">
        <v>1476</v>
      </c>
      <c r="C464" s="597"/>
      <c r="D464" s="598"/>
    </row>
    <row r="465" customFormat="false" ht="15" hidden="false" customHeight="false" outlineLevel="0" collapsed="false">
      <c r="A465" s="594" t="s">
        <v>1482</v>
      </c>
      <c r="B465" s="596" t="s">
        <v>1483</v>
      </c>
      <c r="C465" s="597"/>
      <c r="D465" s="598"/>
    </row>
    <row r="466" customFormat="false" ht="15" hidden="false" customHeight="false" outlineLevel="0" collapsed="false">
      <c r="A466" s="594" t="s">
        <v>2093</v>
      </c>
      <c r="B466" s="596" t="s">
        <v>2094</v>
      </c>
      <c r="C466" s="597"/>
      <c r="D466" s="598"/>
    </row>
    <row r="467" customFormat="false" ht="15" hidden="false" customHeight="false" outlineLevel="0" collapsed="false">
      <c r="A467" s="594" t="s">
        <v>1344</v>
      </c>
      <c r="B467" s="596" t="s">
        <v>1345</v>
      </c>
      <c r="C467" s="597"/>
      <c r="D467" s="598"/>
    </row>
    <row r="468" customFormat="false" ht="15" hidden="false" customHeight="false" outlineLevel="0" collapsed="false">
      <c r="A468" s="594" t="s">
        <v>2554</v>
      </c>
      <c r="B468" s="596" t="s">
        <v>2555</v>
      </c>
      <c r="C468" s="597"/>
      <c r="D468" s="598"/>
    </row>
    <row r="469" customFormat="false" ht="15" hidden="false" customHeight="false" outlineLevel="0" collapsed="false">
      <c r="A469" s="594" t="s">
        <v>3147</v>
      </c>
      <c r="B469" s="596" t="s">
        <v>3148</v>
      </c>
      <c r="C469" s="597"/>
      <c r="D469" s="598"/>
    </row>
    <row r="470" customFormat="false" ht="15" hidden="false" customHeight="false" outlineLevel="0" collapsed="false">
      <c r="A470" s="594" t="s">
        <v>186</v>
      </c>
      <c r="B470" s="596" t="s">
        <v>187</v>
      </c>
      <c r="C470" s="597"/>
      <c r="D470" s="598"/>
    </row>
    <row r="471" customFormat="false" ht="15" hidden="false" customHeight="false" outlineLevel="0" collapsed="false">
      <c r="A471" s="594" t="s">
        <v>1486</v>
      </c>
      <c r="B471" s="596" t="s">
        <v>1487</v>
      </c>
      <c r="C471" s="597"/>
      <c r="D471" s="598"/>
    </row>
    <row r="472" customFormat="false" ht="15" hidden="false" customHeight="false" outlineLevel="0" collapsed="false">
      <c r="A472" s="594" t="s">
        <v>900</v>
      </c>
      <c r="B472" s="596" t="s">
        <v>901</v>
      </c>
      <c r="C472" s="597"/>
      <c r="D472" s="598"/>
    </row>
    <row r="473" customFormat="false" ht="15" hidden="false" customHeight="false" outlineLevel="0" collapsed="false">
      <c r="A473" s="594" t="s">
        <v>191</v>
      </c>
      <c r="B473" s="596" t="s">
        <v>192</v>
      </c>
      <c r="C473" s="597"/>
      <c r="D473" s="598"/>
    </row>
    <row r="474" customFormat="false" ht="15" hidden="false" customHeight="false" outlineLevel="0" collapsed="false">
      <c r="A474" s="594" t="s">
        <v>2557</v>
      </c>
      <c r="B474" s="596" t="s">
        <v>2558</v>
      </c>
      <c r="C474" s="597"/>
      <c r="D474" s="598"/>
    </row>
    <row r="475" customFormat="false" ht="15" hidden="false" customHeight="false" outlineLevel="0" collapsed="false">
      <c r="A475" s="594" t="s">
        <v>3150</v>
      </c>
      <c r="B475" s="596" t="s">
        <v>3151</v>
      </c>
      <c r="C475" s="597"/>
      <c r="D475" s="598"/>
    </row>
    <row r="476" customFormat="false" ht="15" hidden="false" customHeight="false" outlineLevel="0" collapsed="false">
      <c r="A476" s="594" t="s">
        <v>3152</v>
      </c>
      <c r="B476" s="596" t="s">
        <v>3153</v>
      </c>
      <c r="C476" s="597"/>
      <c r="D476" s="598"/>
    </row>
    <row r="477" customFormat="false" ht="15" hidden="false" customHeight="false" outlineLevel="0" collapsed="false">
      <c r="A477" s="594" t="s">
        <v>194</v>
      </c>
      <c r="B477" s="596" t="s">
        <v>195</v>
      </c>
      <c r="C477" s="597"/>
      <c r="D477" s="598"/>
    </row>
    <row r="478" customFormat="false" ht="15" hidden="false" customHeight="false" outlineLevel="0" collapsed="false">
      <c r="A478" s="594" t="s">
        <v>1489</v>
      </c>
      <c r="B478" s="596" t="s">
        <v>1490</v>
      </c>
      <c r="C478" s="597"/>
      <c r="D478" s="598"/>
    </row>
    <row r="479" customFormat="false" ht="15" hidden="false" customHeight="false" outlineLevel="0" collapsed="false">
      <c r="A479" s="594" t="s">
        <v>1491</v>
      </c>
      <c r="B479" s="596" t="s">
        <v>1492</v>
      </c>
      <c r="C479" s="597"/>
      <c r="D479" s="598"/>
    </row>
    <row r="480" customFormat="false" ht="15" hidden="false" customHeight="false" outlineLevel="0" collapsed="false">
      <c r="A480" s="594" t="s">
        <v>3155</v>
      </c>
      <c r="B480" s="596" t="s">
        <v>3156</v>
      </c>
      <c r="C480" s="597"/>
      <c r="D480" s="598"/>
    </row>
    <row r="481" customFormat="false" ht="15" hidden="false" customHeight="false" outlineLevel="0" collapsed="false">
      <c r="A481" s="594" t="s">
        <v>903</v>
      </c>
      <c r="B481" s="596" t="s">
        <v>904</v>
      </c>
      <c r="C481" s="597"/>
      <c r="D481" s="598"/>
    </row>
    <row r="482" customFormat="false" ht="15" hidden="false" customHeight="false" outlineLevel="0" collapsed="false">
      <c r="A482" s="594" t="s">
        <v>199</v>
      </c>
      <c r="B482" s="596" t="s">
        <v>200</v>
      </c>
      <c r="C482" s="597"/>
      <c r="D482" s="598"/>
    </row>
    <row r="483" customFormat="false" ht="15" hidden="false" customHeight="false" outlineLevel="0" collapsed="false">
      <c r="A483" s="594" t="s">
        <v>905</v>
      </c>
      <c r="B483" s="596" t="s">
        <v>906</v>
      </c>
      <c r="C483" s="597"/>
      <c r="D483" s="598"/>
    </row>
    <row r="484" customFormat="false" ht="15" hidden="false" customHeight="false" outlineLevel="0" collapsed="false">
      <c r="A484" s="594" t="s">
        <v>3157</v>
      </c>
      <c r="B484" s="596" t="s">
        <v>3158</v>
      </c>
      <c r="C484" s="597"/>
      <c r="D484" s="598"/>
    </row>
    <row r="485" customFormat="false" ht="15" hidden="false" customHeight="false" outlineLevel="0" collapsed="false">
      <c r="A485" s="594" t="s">
        <v>1495</v>
      </c>
      <c r="B485" s="596" t="s">
        <v>1496</v>
      </c>
      <c r="C485" s="597"/>
      <c r="D485" s="598"/>
    </row>
    <row r="486" customFormat="false" ht="15" hidden="false" customHeight="false" outlineLevel="0" collapsed="false">
      <c r="A486" s="594" t="s">
        <v>2559</v>
      </c>
      <c r="B486" s="596" t="s">
        <v>2560</v>
      </c>
      <c r="C486" s="597"/>
      <c r="D486" s="598"/>
    </row>
    <row r="487" customFormat="false" ht="15" hidden="false" customHeight="false" outlineLevel="0" collapsed="false">
      <c r="A487" s="594" t="s">
        <v>1497</v>
      </c>
      <c r="B487" s="596" t="s">
        <v>1498</v>
      </c>
      <c r="C487" s="597"/>
      <c r="D487" s="598"/>
    </row>
    <row r="488" customFormat="false" ht="15" hidden="false" customHeight="false" outlineLevel="0" collapsed="false">
      <c r="A488" s="594" t="s">
        <v>1500</v>
      </c>
      <c r="B488" s="596" t="s">
        <v>1501</v>
      </c>
      <c r="C488" s="597"/>
      <c r="D488" s="598"/>
    </row>
    <row r="489" customFormat="false" ht="15" hidden="false" customHeight="false" outlineLevel="0" collapsed="false">
      <c r="A489" s="594" t="s">
        <v>1502</v>
      </c>
      <c r="B489" s="596" t="s">
        <v>1503</v>
      </c>
      <c r="C489" s="597"/>
      <c r="D489" s="598"/>
    </row>
    <row r="490" customFormat="false" ht="15" hidden="false" customHeight="false" outlineLevel="0" collapsed="false">
      <c r="A490" s="594" t="s">
        <v>1504</v>
      </c>
      <c r="B490" s="596" t="s">
        <v>1505</v>
      </c>
      <c r="C490" s="597"/>
      <c r="D490" s="598"/>
    </row>
    <row r="491" customFormat="false" ht="15" hidden="false" customHeight="false" outlineLevel="0" collapsed="false">
      <c r="A491" s="594" t="s">
        <v>1349</v>
      </c>
      <c r="B491" s="596" t="s">
        <v>1350</v>
      </c>
      <c r="C491" s="597"/>
      <c r="D491" s="598"/>
    </row>
    <row r="492" customFormat="false" ht="15" hidden="false" customHeight="false" outlineLevel="0" collapsed="false">
      <c r="A492" s="594" t="s">
        <v>202</v>
      </c>
      <c r="B492" s="596" t="s">
        <v>203</v>
      </c>
      <c r="C492" s="597"/>
      <c r="D492" s="598"/>
    </row>
    <row r="493" customFormat="false" ht="15" hidden="false" customHeight="false" outlineLevel="0" collapsed="false">
      <c r="A493" s="594" t="s">
        <v>206</v>
      </c>
      <c r="B493" s="596" t="s">
        <v>207</v>
      </c>
      <c r="C493" s="597"/>
      <c r="D493" s="598"/>
    </row>
    <row r="494" customFormat="false" ht="15" hidden="false" customHeight="false" outlineLevel="0" collapsed="false">
      <c r="A494" s="594" t="s">
        <v>908</v>
      </c>
      <c r="B494" s="596" t="s">
        <v>909</v>
      </c>
      <c r="C494" s="597"/>
      <c r="D494" s="598"/>
    </row>
    <row r="495" customFormat="false" ht="15" hidden="false" customHeight="false" outlineLevel="0" collapsed="false">
      <c r="A495" s="594" t="s">
        <v>912</v>
      </c>
      <c r="B495" s="596" t="s">
        <v>913</v>
      </c>
      <c r="C495" s="597"/>
      <c r="D495" s="598"/>
    </row>
    <row r="496" customFormat="false" ht="15" hidden="false" customHeight="false" outlineLevel="0" collapsed="false">
      <c r="A496" s="594" t="s">
        <v>917</v>
      </c>
      <c r="B496" s="596" t="s">
        <v>918</v>
      </c>
      <c r="C496" s="597"/>
      <c r="D496" s="598"/>
    </row>
    <row r="497" customFormat="false" ht="15" hidden="false" customHeight="false" outlineLevel="0" collapsed="false">
      <c r="A497" s="594" t="s">
        <v>922</v>
      </c>
      <c r="B497" s="596" t="s">
        <v>923</v>
      </c>
      <c r="C497" s="597"/>
      <c r="D497" s="598"/>
    </row>
    <row r="498" customFormat="false" ht="15" hidden="false" customHeight="false" outlineLevel="0" collapsed="false">
      <c r="A498" s="594" t="s">
        <v>461</v>
      </c>
      <c r="B498" s="596" t="s">
        <v>462</v>
      </c>
      <c r="C498" s="597"/>
      <c r="D498" s="598"/>
    </row>
    <row r="499" customFormat="false" ht="15" hidden="false" customHeight="false" outlineLevel="0" collapsed="false">
      <c r="A499" s="594" t="s">
        <v>927</v>
      </c>
      <c r="B499" s="596" t="s">
        <v>928</v>
      </c>
      <c r="C499" s="597"/>
      <c r="D499" s="598"/>
    </row>
    <row r="500" customFormat="false" ht="15" hidden="false" customHeight="false" outlineLevel="0" collapsed="false">
      <c r="A500" s="594" t="s">
        <v>932</v>
      </c>
      <c r="B500" s="596" t="s">
        <v>933</v>
      </c>
      <c r="C500" s="597"/>
      <c r="D500" s="598"/>
    </row>
    <row r="501" customFormat="false" ht="15" hidden="false" customHeight="false" outlineLevel="0" collapsed="false">
      <c r="A501" s="594" t="s">
        <v>935</v>
      </c>
      <c r="B501" s="596" t="s">
        <v>936</v>
      </c>
      <c r="C501" s="597"/>
      <c r="D501" s="598"/>
    </row>
    <row r="502" customFormat="false" ht="15" hidden="false" customHeight="false" outlineLevel="0" collapsed="false">
      <c r="A502" s="594" t="s">
        <v>937</v>
      </c>
      <c r="B502" s="596" t="s">
        <v>938</v>
      </c>
      <c r="C502" s="597"/>
      <c r="D502" s="598"/>
    </row>
    <row r="503" customFormat="false" ht="15" hidden="false" customHeight="false" outlineLevel="0" collapsed="false">
      <c r="A503" s="594" t="s">
        <v>939</v>
      </c>
      <c r="B503" s="596" t="s">
        <v>940</v>
      </c>
      <c r="C503" s="597"/>
      <c r="D503" s="598"/>
    </row>
    <row r="504" customFormat="false" ht="15" hidden="false" customHeight="false" outlineLevel="0" collapsed="false">
      <c r="A504" s="594" t="s">
        <v>942</v>
      </c>
      <c r="B504" s="596" t="s">
        <v>943</v>
      </c>
      <c r="C504" s="597"/>
      <c r="D504" s="598"/>
    </row>
    <row r="505" customFormat="false" ht="15" hidden="false" customHeight="false" outlineLevel="0" collapsed="false">
      <c r="A505" s="594" t="s">
        <v>945</v>
      </c>
      <c r="B505" s="596" t="s">
        <v>946</v>
      </c>
      <c r="C505" s="597"/>
      <c r="D505" s="598"/>
    </row>
    <row r="506" customFormat="false" ht="15" hidden="false" customHeight="false" outlineLevel="0" collapsed="false">
      <c r="A506" s="594" t="s">
        <v>948</v>
      </c>
      <c r="B506" s="596" t="s">
        <v>949</v>
      </c>
      <c r="C506" s="597"/>
      <c r="D506" s="598"/>
    </row>
    <row r="507" customFormat="false" ht="15" hidden="false" customHeight="false" outlineLevel="0" collapsed="false">
      <c r="A507" s="594" t="s">
        <v>951</v>
      </c>
      <c r="B507" s="596" t="s">
        <v>952</v>
      </c>
      <c r="C507" s="597"/>
      <c r="D507" s="598"/>
    </row>
    <row r="508" customFormat="false" ht="15" hidden="false" customHeight="false" outlineLevel="0" collapsed="false">
      <c r="A508" s="594" t="s">
        <v>956</v>
      </c>
      <c r="B508" s="596" t="s">
        <v>957</v>
      </c>
      <c r="C508" s="597"/>
      <c r="D508" s="598"/>
    </row>
    <row r="509" customFormat="false" ht="15" hidden="false" customHeight="false" outlineLevel="0" collapsed="false">
      <c r="A509" s="594" t="s">
        <v>2098</v>
      </c>
      <c r="B509" s="596" t="s">
        <v>2099</v>
      </c>
      <c r="C509" s="597"/>
      <c r="D509" s="598"/>
    </row>
    <row r="510" customFormat="false" ht="15" hidden="false" customHeight="false" outlineLevel="0" collapsed="false">
      <c r="A510" s="594" t="s">
        <v>2561</v>
      </c>
      <c r="B510" s="596" t="s">
        <v>2562</v>
      </c>
      <c r="C510" s="597"/>
      <c r="D510" s="598"/>
    </row>
    <row r="511" customFormat="false" ht="15" hidden="false" customHeight="false" outlineLevel="0" collapsed="false">
      <c r="A511" s="594" t="s">
        <v>2563</v>
      </c>
      <c r="B511" s="596" t="s">
        <v>2564</v>
      </c>
      <c r="C511" s="597"/>
      <c r="D511" s="598"/>
    </row>
    <row r="512" customFormat="false" ht="15" hidden="false" customHeight="false" outlineLevel="0" collapsed="false">
      <c r="A512" s="594" t="s">
        <v>2566</v>
      </c>
      <c r="B512" s="596" t="s">
        <v>2567</v>
      </c>
      <c r="C512" s="597"/>
      <c r="D512" s="598"/>
    </row>
    <row r="513" customFormat="false" ht="15" hidden="false" customHeight="false" outlineLevel="0" collapsed="false">
      <c r="A513" s="594" t="s">
        <v>959</v>
      </c>
      <c r="B513" s="596" t="s">
        <v>960</v>
      </c>
      <c r="C513" s="597"/>
      <c r="D513" s="598"/>
    </row>
    <row r="514" customFormat="false" ht="15" hidden="false" customHeight="false" outlineLevel="0" collapsed="false">
      <c r="A514" s="594" t="s">
        <v>2569</v>
      </c>
      <c r="B514" s="596" t="s">
        <v>2570</v>
      </c>
      <c r="C514" s="597"/>
      <c r="D514" s="598"/>
    </row>
    <row r="515" customFormat="false" ht="15" hidden="false" customHeight="false" outlineLevel="0" collapsed="false">
      <c r="A515" s="594" t="s">
        <v>2572</v>
      </c>
      <c r="B515" s="596" t="s">
        <v>2573</v>
      </c>
      <c r="C515" s="597"/>
      <c r="D515" s="598"/>
    </row>
    <row r="516" customFormat="false" ht="15" hidden="false" customHeight="false" outlineLevel="0" collapsed="false">
      <c r="A516" s="594" t="s">
        <v>2575</v>
      </c>
      <c r="B516" s="596" t="s">
        <v>2576</v>
      </c>
      <c r="C516" s="597"/>
      <c r="D516" s="598"/>
    </row>
    <row r="517" customFormat="false" ht="15" hidden="false" customHeight="false" outlineLevel="0" collapsed="false">
      <c r="A517" s="594" t="s">
        <v>3159</v>
      </c>
      <c r="B517" s="596" t="s">
        <v>3160</v>
      </c>
      <c r="C517" s="597"/>
      <c r="D517" s="598"/>
    </row>
    <row r="518" customFormat="false" ht="15" hidden="false" customHeight="false" outlineLevel="0" collapsed="false">
      <c r="A518" s="594" t="s">
        <v>3161</v>
      </c>
      <c r="B518" s="596" t="s">
        <v>3162</v>
      </c>
      <c r="C518" s="597"/>
      <c r="D518" s="598"/>
    </row>
    <row r="519" customFormat="false" ht="15" hidden="false" customHeight="false" outlineLevel="0" collapsed="false">
      <c r="A519" s="594" t="s">
        <v>2578</v>
      </c>
      <c r="B519" s="596" t="s">
        <v>2579</v>
      </c>
      <c r="C519" s="597"/>
      <c r="D519" s="598"/>
    </row>
    <row r="520" customFormat="false" ht="15" hidden="false" customHeight="false" outlineLevel="0" collapsed="false">
      <c r="A520" s="594" t="s">
        <v>2580</v>
      </c>
      <c r="B520" s="596" t="s">
        <v>2581</v>
      </c>
      <c r="C520" s="597"/>
      <c r="D520" s="598"/>
    </row>
    <row r="521" customFormat="false" ht="15" hidden="false" customHeight="false" outlineLevel="0" collapsed="false">
      <c r="A521" s="594" t="s">
        <v>2104</v>
      </c>
      <c r="B521" s="596" t="s">
        <v>2105</v>
      </c>
      <c r="C521" s="597"/>
      <c r="D521" s="598"/>
    </row>
    <row r="522" customFormat="false" ht="15" hidden="false" customHeight="false" outlineLevel="0" collapsed="false">
      <c r="A522" s="594" t="s">
        <v>3163</v>
      </c>
      <c r="B522" s="596" t="s">
        <v>3164</v>
      </c>
      <c r="C522" s="597"/>
      <c r="D522" s="598"/>
    </row>
    <row r="523" customFormat="false" ht="15" hidden="false" customHeight="false" outlineLevel="0" collapsed="false">
      <c r="A523" s="594" t="s">
        <v>2582</v>
      </c>
      <c r="B523" s="596" t="s">
        <v>2583</v>
      </c>
      <c r="C523" s="597"/>
      <c r="D523" s="598"/>
    </row>
    <row r="524" customFormat="false" ht="15" hidden="false" customHeight="false" outlineLevel="0" collapsed="false">
      <c r="A524" s="594" t="s">
        <v>2584</v>
      </c>
      <c r="B524" s="596" t="s">
        <v>2585</v>
      </c>
      <c r="C524" s="597"/>
      <c r="D524" s="598"/>
    </row>
    <row r="525" customFormat="false" ht="15" hidden="false" customHeight="false" outlineLevel="0" collapsed="false">
      <c r="A525" s="594" t="s">
        <v>1281</v>
      </c>
      <c r="B525" s="596" t="s">
        <v>1282</v>
      </c>
      <c r="C525" s="597"/>
      <c r="D525" s="598"/>
    </row>
    <row r="526" customFormat="false" ht="15" hidden="false" customHeight="false" outlineLevel="0" collapsed="false">
      <c r="A526" s="594" t="s">
        <v>1284</v>
      </c>
      <c r="B526" s="596" t="s">
        <v>1285</v>
      </c>
      <c r="C526" s="597"/>
      <c r="D526" s="598"/>
    </row>
    <row r="527" customFormat="false" ht="15" hidden="false" customHeight="false" outlineLevel="0" collapsed="false">
      <c r="A527" s="594" t="s">
        <v>1286</v>
      </c>
      <c r="B527" s="596" t="s">
        <v>1287</v>
      </c>
      <c r="C527" s="597"/>
      <c r="D527" s="598"/>
    </row>
    <row r="528" customFormat="false" ht="15" hidden="false" customHeight="false" outlineLevel="0" collapsed="false">
      <c r="A528" s="594" t="s">
        <v>1288</v>
      </c>
      <c r="B528" s="596" t="s">
        <v>1289</v>
      </c>
      <c r="C528" s="597"/>
      <c r="D528" s="598"/>
    </row>
    <row r="529" customFormat="false" ht="15" hidden="false" customHeight="false" outlineLevel="0" collapsed="false">
      <c r="A529" s="594" t="s">
        <v>1292</v>
      </c>
      <c r="B529" s="596" t="s">
        <v>1293</v>
      </c>
      <c r="C529" s="597"/>
      <c r="D529" s="598"/>
    </row>
    <row r="530" customFormat="false" ht="15" hidden="false" customHeight="false" outlineLevel="0" collapsed="false">
      <c r="A530" s="594" t="s">
        <v>1295</v>
      </c>
      <c r="B530" s="596" t="s">
        <v>1296</v>
      </c>
      <c r="C530" s="597"/>
      <c r="D530" s="598"/>
    </row>
    <row r="531" customFormat="false" ht="15" hidden="false" customHeight="false" outlineLevel="0" collapsed="false">
      <c r="A531" s="594" t="s">
        <v>1298</v>
      </c>
      <c r="B531" s="596" t="s">
        <v>1299</v>
      </c>
      <c r="C531" s="597"/>
      <c r="D531" s="598"/>
    </row>
    <row r="532" customFormat="false" ht="15" hidden="false" customHeight="false" outlineLevel="0" collapsed="false">
      <c r="A532" s="594" t="s">
        <v>1300</v>
      </c>
      <c r="B532" s="596" t="s">
        <v>1301</v>
      </c>
      <c r="C532" s="597"/>
      <c r="D532" s="598"/>
    </row>
    <row r="533" customFormat="false" ht="15" hidden="false" customHeight="false" outlineLevel="0" collapsed="false">
      <c r="A533" s="594" t="s">
        <v>2586</v>
      </c>
      <c r="B533" s="596" t="s">
        <v>2587</v>
      </c>
      <c r="C533" s="597"/>
      <c r="D533" s="598"/>
    </row>
    <row r="534" customFormat="false" ht="15" hidden="false" customHeight="false" outlineLevel="0" collapsed="false">
      <c r="A534" s="594" t="s">
        <v>1506</v>
      </c>
      <c r="B534" s="596" t="s">
        <v>1507</v>
      </c>
      <c r="C534" s="597"/>
      <c r="D534" s="598"/>
    </row>
    <row r="535" customFormat="false" ht="15" hidden="false" customHeight="false" outlineLevel="0" collapsed="false">
      <c r="A535" s="594" t="s">
        <v>2591</v>
      </c>
      <c r="B535" s="596" t="s">
        <v>2592</v>
      </c>
      <c r="C535" s="597"/>
      <c r="D535" s="598"/>
    </row>
    <row r="536" customFormat="false" ht="15" hidden="false" customHeight="false" outlineLevel="0" collapsed="false">
      <c r="A536" s="594" t="s">
        <v>961</v>
      </c>
      <c r="B536" s="596" t="s">
        <v>962</v>
      </c>
      <c r="C536" s="597"/>
      <c r="D536" s="598"/>
    </row>
    <row r="537" customFormat="false" ht="15" hidden="false" customHeight="false" outlineLevel="0" collapsed="false">
      <c r="A537" s="594" t="s">
        <v>211</v>
      </c>
      <c r="B537" s="596" t="s">
        <v>212</v>
      </c>
      <c r="C537" s="597"/>
      <c r="D537" s="598"/>
    </row>
    <row r="538" customFormat="false" ht="15" hidden="false" customHeight="false" outlineLevel="0" collapsed="false">
      <c r="A538" s="594" t="s">
        <v>2595</v>
      </c>
      <c r="B538" s="596" t="s">
        <v>2596</v>
      </c>
      <c r="C538" s="597"/>
      <c r="D538" s="598"/>
    </row>
    <row r="539" customFormat="false" ht="15" hidden="false" customHeight="false" outlineLevel="0" collapsed="false">
      <c r="A539" s="594" t="s">
        <v>2600</v>
      </c>
      <c r="B539" s="596" t="s">
        <v>2601</v>
      </c>
      <c r="C539" s="597"/>
      <c r="D539" s="598"/>
    </row>
    <row r="540" customFormat="false" ht="15" hidden="false" customHeight="false" outlineLevel="0" collapsed="false">
      <c r="A540" s="594" t="s">
        <v>2605</v>
      </c>
      <c r="B540" s="596" t="s">
        <v>2606</v>
      </c>
      <c r="C540" s="597"/>
      <c r="D540" s="598"/>
    </row>
    <row r="541" customFormat="false" ht="15" hidden="false" customHeight="false" outlineLevel="0" collapsed="false">
      <c r="A541" s="594" t="s">
        <v>2608</v>
      </c>
      <c r="B541" s="596" t="s">
        <v>2609</v>
      </c>
      <c r="C541" s="597"/>
      <c r="D541" s="598"/>
    </row>
    <row r="542" customFormat="false" ht="15" hidden="false" customHeight="false" outlineLevel="0" collapsed="false">
      <c r="A542" s="594" t="s">
        <v>2610</v>
      </c>
      <c r="B542" s="596" t="s">
        <v>2611</v>
      </c>
      <c r="C542" s="597"/>
      <c r="D542" s="598"/>
    </row>
    <row r="543" customFormat="false" ht="15" hidden="false" customHeight="false" outlineLevel="0" collapsed="false">
      <c r="A543" s="594" t="s">
        <v>2612</v>
      </c>
      <c r="B543" s="596" t="s">
        <v>2613</v>
      </c>
      <c r="C543" s="597"/>
      <c r="D543" s="598"/>
    </row>
    <row r="544" customFormat="false" ht="15" hidden="false" customHeight="false" outlineLevel="0" collapsed="false">
      <c r="A544" s="594" t="s">
        <v>2106</v>
      </c>
      <c r="B544" s="596" t="s">
        <v>2107</v>
      </c>
      <c r="C544" s="597"/>
      <c r="D544" s="598"/>
    </row>
    <row r="545" customFormat="false" ht="15" hidden="false" customHeight="false" outlineLevel="0" collapsed="false">
      <c r="A545" s="594" t="s">
        <v>2614</v>
      </c>
      <c r="B545" s="596" t="s">
        <v>2615</v>
      </c>
      <c r="C545" s="597"/>
      <c r="D545" s="598"/>
    </row>
    <row r="546" customFormat="false" ht="15" hidden="false" customHeight="false" outlineLevel="0" collapsed="false">
      <c r="A546" s="594" t="s">
        <v>2108</v>
      </c>
      <c r="B546" s="596" t="s">
        <v>2109</v>
      </c>
      <c r="C546" s="597"/>
      <c r="D546" s="598"/>
    </row>
    <row r="547" customFormat="false" ht="15" hidden="false" customHeight="false" outlineLevel="0" collapsed="false">
      <c r="A547" s="594" t="s">
        <v>2617</v>
      </c>
      <c r="B547" s="596" t="s">
        <v>2618</v>
      </c>
      <c r="C547" s="597"/>
      <c r="D547" s="598"/>
    </row>
    <row r="548" customFormat="false" ht="15" hidden="false" customHeight="false" outlineLevel="0" collapsed="false">
      <c r="A548" s="594" t="s">
        <v>2110</v>
      </c>
      <c r="B548" s="596" t="s">
        <v>2111</v>
      </c>
      <c r="C548" s="597"/>
      <c r="D548" s="598"/>
    </row>
    <row r="549" customFormat="false" ht="15" hidden="false" customHeight="false" outlineLevel="0" collapsed="false">
      <c r="A549" s="594" t="s">
        <v>2112</v>
      </c>
      <c r="B549" s="596" t="s">
        <v>2113</v>
      </c>
      <c r="C549" s="597"/>
      <c r="D549" s="598"/>
    </row>
    <row r="550" customFormat="false" ht="15" hidden="false" customHeight="false" outlineLevel="0" collapsed="false">
      <c r="A550" s="594" t="s">
        <v>2619</v>
      </c>
      <c r="B550" s="596" t="s">
        <v>2620</v>
      </c>
      <c r="C550" s="597"/>
      <c r="D550" s="598"/>
    </row>
    <row r="551" customFormat="false" ht="15" hidden="false" customHeight="false" outlineLevel="0" collapsed="false">
      <c r="A551" s="594" t="s">
        <v>2623</v>
      </c>
      <c r="B551" s="596" t="s">
        <v>2624</v>
      </c>
      <c r="C551" s="597"/>
      <c r="D551" s="598"/>
    </row>
    <row r="552" customFormat="false" ht="15" hidden="false" customHeight="false" outlineLevel="0" collapsed="false">
      <c r="A552" s="594" t="s">
        <v>2625</v>
      </c>
      <c r="B552" s="596" t="s">
        <v>2626</v>
      </c>
      <c r="C552" s="597"/>
      <c r="D552" s="598"/>
    </row>
    <row r="553" customFormat="false" ht="15" hidden="false" customHeight="false" outlineLevel="0" collapsed="false">
      <c r="A553" s="594" t="s">
        <v>2628</v>
      </c>
      <c r="B553" s="596" t="s">
        <v>2629</v>
      </c>
      <c r="C553" s="597"/>
      <c r="D553" s="598"/>
    </row>
    <row r="554" customFormat="false" ht="15" hidden="false" customHeight="false" outlineLevel="0" collapsed="false">
      <c r="A554" s="594" t="s">
        <v>2633</v>
      </c>
      <c r="B554" s="596" t="s">
        <v>2634</v>
      </c>
      <c r="C554" s="597"/>
      <c r="D554" s="598"/>
    </row>
    <row r="555" customFormat="false" ht="15" hidden="false" customHeight="false" outlineLevel="0" collapsed="false">
      <c r="A555" s="594" t="s">
        <v>2635</v>
      </c>
      <c r="B555" s="596" t="s">
        <v>2636</v>
      </c>
      <c r="C555" s="597"/>
      <c r="D555" s="598"/>
    </row>
    <row r="556" customFormat="false" ht="15" hidden="false" customHeight="false" outlineLevel="0" collapsed="false">
      <c r="A556" s="594" t="s">
        <v>2639</v>
      </c>
      <c r="B556" s="596" t="s">
        <v>2640</v>
      </c>
      <c r="C556" s="597"/>
      <c r="D556" s="598"/>
    </row>
    <row r="557" customFormat="false" ht="15" hidden="false" customHeight="false" outlineLevel="0" collapsed="false">
      <c r="A557" s="594" t="s">
        <v>2642</v>
      </c>
      <c r="B557" s="596" t="s">
        <v>2643</v>
      </c>
      <c r="C557" s="597"/>
      <c r="D557" s="598"/>
    </row>
    <row r="558" customFormat="false" ht="15" hidden="false" customHeight="false" outlineLevel="0" collapsed="false">
      <c r="A558" s="594" t="s">
        <v>464</v>
      </c>
      <c r="B558" s="596" t="s">
        <v>465</v>
      </c>
      <c r="C558" s="597"/>
      <c r="D558" s="598"/>
    </row>
    <row r="559" customFormat="false" ht="15" hidden="false" customHeight="false" outlineLevel="0" collapsed="false">
      <c r="A559" s="594" t="s">
        <v>470</v>
      </c>
      <c r="B559" s="596" t="s">
        <v>471</v>
      </c>
      <c r="C559" s="597"/>
      <c r="D559" s="598"/>
    </row>
    <row r="560" customFormat="false" ht="15" hidden="false" customHeight="false" outlineLevel="0" collapsed="false">
      <c r="A560" s="594" t="s">
        <v>473</v>
      </c>
      <c r="B560" s="596" t="s">
        <v>474</v>
      </c>
      <c r="C560" s="597"/>
      <c r="D560" s="598"/>
    </row>
    <row r="561" customFormat="false" ht="15" hidden="false" customHeight="false" outlineLevel="0" collapsed="false">
      <c r="A561" s="594" t="s">
        <v>478</v>
      </c>
      <c r="B561" s="596" t="s">
        <v>479</v>
      </c>
      <c r="C561" s="597"/>
      <c r="D561" s="598"/>
    </row>
    <row r="562" customFormat="false" ht="15" hidden="false" customHeight="false" outlineLevel="0" collapsed="false">
      <c r="A562" s="594" t="s">
        <v>481</v>
      </c>
      <c r="B562" s="596" t="s">
        <v>482</v>
      </c>
      <c r="C562" s="597"/>
      <c r="D562" s="598"/>
    </row>
    <row r="563" customFormat="false" ht="15" hidden="false" customHeight="false" outlineLevel="0" collapsed="false">
      <c r="A563" s="594" t="s">
        <v>484</v>
      </c>
      <c r="B563" s="596" t="s">
        <v>485</v>
      </c>
      <c r="C563" s="597"/>
      <c r="D563" s="598"/>
    </row>
    <row r="564" customFormat="false" ht="15" hidden="false" customHeight="false" outlineLevel="0" collapsed="false">
      <c r="A564" s="594" t="s">
        <v>489</v>
      </c>
      <c r="B564" s="596" t="s">
        <v>490</v>
      </c>
      <c r="C564" s="597"/>
      <c r="D564" s="598"/>
    </row>
    <row r="565" customFormat="false" ht="15" hidden="false" customHeight="false" outlineLevel="0" collapsed="false">
      <c r="A565" s="594" t="s">
        <v>491</v>
      </c>
      <c r="B565" s="596" t="s">
        <v>492</v>
      </c>
      <c r="C565" s="597"/>
      <c r="D565" s="598"/>
    </row>
    <row r="566" customFormat="false" ht="15" hidden="false" customHeight="false" outlineLevel="0" collapsed="false">
      <c r="A566" s="594" t="s">
        <v>964</v>
      </c>
      <c r="B566" s="596" t="s">
        <v>965</v>
      </c>
      <c r="C566" s="597"/>
      <c r="D566" s="598"/>
    </row>
    <row r="567" customFormat="false" ht="15" hidden="false" customHeight="false" outlineLevel="0" collapsed="false">
      <c r="A567" s="594" t="s">
        <v>214</v>
      </c>
      <c r="B567" s="596" t="s">
        <v>215</v>
      </c>
      <c r="C567" s="597"/>
      <c r="D567" s="598"/>
    </row>
    <row r="568" customFormat="false" ht="15" hidden="false" customHeight="false" outlineLevel="0" collapsed="false">
      <c r="A568" s="594" t="s">
        <v>1513</v>
      </c>
      <c r="B568" s="596" t="s">
        <v>1514</v>
      </c>
      <c r="C568" s="597"/>
      <c r="D568" s="598"/>
    </row>
    <row r="569" customFormat="false" ht="15" hidden="false" customHeight="false" outlineLevel="0" collapsed="false">
      <c r="A569" s="594" t="s">
        <v>3165</v>
      </c>
      <c r="B569" s="596" t="s">
        <v>3166</v>
      </c>
      <c r="C569" s="597"/>
      <c r="D569" s="598"/>
    </row>
    <row r="570" customFormat="false" ht="15" hidden="false" customHeight="false" outlineLevel="0" collapsed="false">
      <c r="A570" s="594" t="s">
        <v>3167</v>
      </c>
      <c r="B570" s="596" t="s">
        <v>3168</v>
      </c>
      <c r="C570" s="597"/>
      <c r="D570" s="598"/>
    </row>
    <row r="571" customFormat="false" ht="15" hidden="false" customHeight="false" outlineLevel="0" collapsed="false">
      <c r="A571" s="594" t="s">
        <v>2644</v>
      </c>
      <c r="B571" s="596" t="s">
        <v>2645</v>
      </c>
      <c r="C571" s="597"/>
      <c r="D571" s="598"/>
    </row>
    <row r="572" customFormat="false" ht="15" hidden="false" customHeight="false" outlineLevel="0" collapsed="false">
      <c r="A572" s="594" t="s">
        <v>494</v>
      </c>
      <c r="B572" s="596" t="s">
        <v>495</v>
      </c>
      <c r="C572" s="597"/>
      <c r="D572" s="598"/>
    </row>
    <row r="573" customFormat="false" ht="15" hidden="false" customHeight="false" outlineLevel="0" collapsed="false">
      <c r="A573" s="594" t="s">
        <v>497</v>
      </c>
      <c r="B573" s="596" t="s">
        <v>498</v>
      </c>
      <c r="C573" s="597"/>
      <c r="D573" s="598"/>
    </row>
    <row r="574" customFormat="false" ht="15" hidden="false" customHeight="false" outlineLevel="0" collapsed="false">
      <c r="A574" s="594" t="s">
        <v>216</v>
      </c>
      <c r="B574" s="596" t="s">
        <v>217</v>
      </c>
      <c r="C574" s="597"/>
      <c r="D574" s="598"/>
    </row>
    <row r="575" customFormat="false" ht="15" hidden="false" customHeight="false" outlineLevel="0" collapsed="false">
      <c r="A575" s="594" t="s">
        <v>1516</v>
      </c>
      <c r="B575" s="596" t="s">
        <v>1517</v>
      </c>
      <c r="C575" s="597"/>
      <c r="D575" s="598"/>
    </row>
    <row r="576" customFormat="false" ht="15" hidden="false" customHeight="false" outlineLevel="0" collapsed="false">
      <c r="A576" s="594" t="s">
        <v>1519</v>
      </c>
      <c r="B576" s="596" t="s">
        <v>1520</v>
      </c>
      <c r="C576" s="597"/>
      <c r="D576" s="598"/>
    </row>
    <row r="577" customFormat="false" ht="15" hidden="false" customHeight="false" outlineLevel="0" collapsed="false">
      <c r="A577" s="594" t="s">
        <v>1521</v>
      </c>
      <c r="B577" s="596" t="s">
        <v>1522</v>
      </c>
      <c r="C577" s="597"/>
      <c r="D577" s="598"/>
    </row>
    <row r="578" customFormat="false" ht="15" hidden="false" customHeight="false" outlineLevel="0" collapsed="false">
      <c r="A578" s="594" t="s">
        <v>1523</v>
      </c>
      <c r="B578" s="596" t="s">
        <v>1524</v>
      </c>
      <c r="C578" s="597"/>
      <c r="D578" s="598"/>
    </row>
    <row r="579" customFormat="false" ht="15" hidden="false" customHeight="false" outlineLevel="0" collapsed="false">
      <c r="A579" s="594" t="s">
        <v>1527</v>
      </c>
      <c r="B579" s="596" t="s">
        <v>1528</v>
      </c>
      <c r="C579" s="597"/>
      <c r="D579" s="598"/>
    </row>
    <row r="580" customFormat="false" ht="15" hidden="false" customHeight="false" outlineLevel="0" collapsed="false">
      <c r="A580" s="594" t="s">
        <v>1529</v>
      </c>
      <c r="B580" s="596" t="s">
        <v>1530</v>
      </c>
      <c r="C580" s="597"/>
      <c r="D580" s="598"/>
    </row>
    <row r="581" customFormat="false" ht="15" hidden="false" customHeight="false" outlineLevel="0" collapsed="false">
      <c r="A581" s="594" t="s">
        <v>1531</v>
      </c>
      <c r="B581" s="596" t="s">
        <v>1532</v>
      </c>
      <c r="C581" s="597"/>
      <c r="D581" s="598"/>
    </row>
    <row r="582" customFormat="false" ht="15" hidden="false" customHeight="false" outlineLevel="0" collapsed="false">
      <c r="A582" s="594" t="s">
        <v>973</v>
      </c>
      <c r="B582" s="596" t="s">
        <v>974</v>
      </c>
      <c r="C582" s="597"/>
      <c r="D582" s="598"/>
    </row>
    <row r="583" customFormat="false" ht="15" hidden="false" customHeight="false" outlineLevel="0" collapsed="false">
      <c r="A583" s="594" t="s">
        <v>220</v>
      </c>
      <c r="B583" s="596" t="s">
        <v>221</v>
      </c>
      <c r="C583" s="597"/>
      <c r="D583" s="598"/>
    </row>
    <row r="584" customFormat="false" ht="15" hidden="false" customHeight="false" outlineLevel="0" collapsed="false">
      <c r="A584" s="594" t="s">
        <v>33</v>
      </c>
      <c r="B584" s="596" t="s">
        <v>34</v>
      </c>
      <c r="C584" s="597"/>
      <c r="D584" s="598"/>
    </row>
    <row r="585" customFormat="false" ht="15" hidden="false" customHeight="false" outlineLevel="0" collapsed="false">
      <c r="A585" s="594" t="s">
        <v>977</v>
      </c>
      <c r="B585" s="596" t="s">
        <v>978</v>
      </c>
      <c r="C585" s="597"/>
      <c r="D585" s="598"/>
    </row>
    <row r="586" customFormat="false" ht="15" hidden="false" customHeight="false" outlineLevel="0" collapsed="false">
      <c r="A586" s="594" t="s">
        <v>2647</v>
      </c>
      <c r="B586" s="596" t="s">
        <v>2648</v>
      </c>
      <c r="C586" s="597"/>
      <c r="D586" s="598"/>
    </row>
    <row r="587" customFormat="false" ht="15" hidden="false" customHeight="false" outlineLevel="0" collapsed="false">
      <c r="A587" s="594" t="s">
        <v>2115</v>
      </c>
      <c r="B587" s="596" t="s">
        <v>2116</v>
      </c>
      <c r="C587" s="597"/>
      <c r="D587" s="598"/>
    </row>
    <row r="588" customFormat="false" ht="15" hidden="false" customHeight="false" outlineLevel="0" collapsed="false">
      <c r="A588" s="594" t="s">
        <v>2649</v>
      </c>
      <c r="B588" s="596" t="s">
        <v>2650</v>
      </c>
      <c r="C588" s="597"/>
      <c r="D588" s="598"/>
    </row>
    <row r="589" customFormat="false" ht="15" hidden="false" customHeight="false" outlineLevel="0" collapsed="false">
      <c r="A589" s="594" t="s">
        <v>2652</v>
      </c>
      <c r="B589" s="596" t="s">
        <v>2653</v>
      </c>
      <c r="C589" s="597"/>
      <c r="D589" s="598"/>
    </row>
    <row r="590" customFormat="false" ht="15" hidden="false" customHeight="false" outlineLevel="0" collapsed="false">
      <c r="A590" s="594" t="s">
        <v>2654</v>
      </c>
      <c r="B590" s="596" t="s">
        <v>2655</v>
      </c>
      <c r="C590" s="597"/>
      <c r="D590" s="598"/>
    </row>
    <row r="591" customFormat="false" ht="15" hidden="false" customHeight="false" outlineLevel="0" collapsed="false">
      <c r="A591" s="594" t="s">
        <v>2656</v>
      </c>
      <c r="B591" s="596" t="s">
        <v>2657</v>
      </c>
      <c r="C591" s="597"/>
      <c r="D591" s="598"/>
    </row>
    <row r="592" customFormat="false" ht="15" hidden="false" customHeight="false" outlineLevel="0" collapsed="false">
      <c r="A592" s="594" t="s">
        <v>2659</v>
      </c>
      <c r="B592" s="596" t="s">
        <v>2660</v>
      </c>
      <c r="C592" s="597"/>
      <c r="D592" s="598"/>
    </row>
    <row r="593" customFormat="false" ht="15" hidden="false" customHeight="false" outlineLevel="0" collapsed="false">
      <c r="A593" s="594" t="s">
        <v>1534</v>
      </c>
      <c r="B593" s="596" t="s">
        <v>1535</v>
      </c>
      <c r="C593" s="597"/>
      <c r="D593" s="598"/>
    </row>
    <row r="594" customFormat="false" ht="15" hidden="false" customHeight="false" outlineLevel="0" collapsed="false">
      <c r="A594" s="594" t="s">
        <v>1537</v>
      </c>
      <c r="B594" s="596" t="s">
        <v>1538</v>
      </c>
      <c r="C594" s="597"/>
      <c r="D594" s="598"/>
    </row>
    <row r="595" customFormat="false" ht="15" hidden="false" customHeight="false" outlineLevel="0" collapsed="false">
      <c r="A595" s="594" t="s">
        <v>2664</v>
      </c>
      <c r="B595" s="596" t="s">
        <v>2665</v>
      </c>
      <c r="C595" s="597"/>
      <c r="D595" s="598"/>
    </row>
    <row r="596" customFormat="false" ht="15" hidden="false" customHeight="false" outlineLevel="0" collapsed="false">
      <c r="A596" s="594" t="s">
        <v>3169</v>
      </c>
      <c r="B596" s="596" t="s">
        <v>3170</v>
      </c>
      <c r="C596" s="597"/>
      <c r="D596" s="598"/>
    </row>
    <row r="597" customFormat="false" ht="15" hidden="false" customHeight="false" outlineLevel="0" collapsed="false">
      <c r="A597" s="594" t="s">
        <v>3171</v>
      </c>
      <c r="B597" s="596" t="s">
        <v>3172</v>
      </c>
      <c r="C597" s="597"/>
      <c r="D597" s="598"/>
    </row>
    <row r="598" customFormat="false" ht="15" hidden="false" customHeight="false" outlineLevel="0" collapsed="false">
      <c r="A598" s="594" t="s">
        <v>500</v>
      </c>
      <c r="B598" s="596" t="s">
        <v>501</v>
      </c>
      <c r="C598" s="597"/>
      <c r="D598" s="598"/>
    </row>
    <row r="599" customFormat="false" ht="15" hidden="false" customHeight="false" outlineLevel="0" collapsed="false">
      <c r="A599" s="594" t="s">
        <v>502</v>
      </c>
      <c r="B599" s="596" t="s">
        <v>503</v>
      </c>
      <c r="C599" s="597"/>
      <c r="D599" s="598"/>
    </row>
    <row r="600" customFormat="false" ht="15" hidden="false" customHeight="false" outlineLevel="0" collapsed="false">
      <c r="A600" s="594" t="s">
        <v>3173</v>
      </c>
      <c r="B600" s="596" t="s">
        <v>3174</v>
      </c>
      <c r="C600" s="597"/>
      <c r="D600" s="598"/>
    </row>
    <row r="601" customFormat="false" ht="15" hidden="false" customHeight="false" outlineLevel="0" collapsed="false">
      <c r="A601" s="594" t="s">
        <v>2666</v>
      </c>
      <c r="B601" s="596" t="s">
        <v>2667</v>
      </c>
      <c r="C601" s="597"/>
      <c r="D601" s="598"/>
    </row>
    <row r="602" customFormat="false" ht="15" hidden="false" customHeight="false" outlineLevel="0" collapsed="false">
      <c r="A602" s="594" t="s">
        <v>2118</v>
      </c>
      <c r="B602" s="596" t="s">
        <v>2119</v>
      </c>
      <c r="C602" s="597"/>
      <c r="D602" s="598"/>
    </row>
    <row r="603" customFormat="false" ht="15" hidden="false" customHeight="false" outlineLevel="0" collapsed="false">
      <c r="A603" s="594" t="s">
        <v>2121</v>
      </c>
      <c r="B603" s="596" t="s">
        <v>2122</v>
      </c>
      <c r="C603" s="597"/>
      <c r="D603" s="598"/>
    </row>
    <row r="604" customFormat="false" ht="15" hidden="false" customHeight="false" outlineLevel="0" collapsed="false">
      <c r="A604" s="594" t="s">
        <v>2126</v>
      </c>
      <c r="B604" s="596" t="s">
        <v>2127</v>
      </c>
      <c r="C604" s="597"/>
      <c r="D604" s="598"/>
    </row>
    <row r="605" customFormat="false" ht="15" hidden="false" customHeight="false" outlineLevel="0" collapsed="false">
      <c r="A605" s="594" t="s">
        <v>2129</v>
      </c>
      <c r="B605" s="596" t="s">
        <v>2130</v>
      </c>
      <c r="C605" s="597"/>
      <c r="D605" s="598"/>
    </row>
    <row r="606" customFormat="false" ht="15" hidden="false" customHeight="false" outlineLevel="0" collapsed="false">
      <c r="A606" s="594" t="s">
        <v>505</v>
      </c>
      <c r="B606" s="596" t="s">
        <v>506</v>
      </c>
      <c r="C606" s="597"/>
      <c r="D606" s="598"/>
    </row>
    <row r="607" customFormat="false" ht="15" hidden="false" customHeight="false" outlineLevel="0" collapsed="false">
      <c r="A607" s="594" t="s">
        <v>2671</v>
      </c>
      <c r="B607" s="596" t="s">
        <v>2672</v>
      </c>
      <c r="C607" s="597"/>
      <c r="D607" s="598"/>
    </row>
    <row r="608" customFormat="false" ht="15" hidden="false" customHeight="false" outlineLevel="0" collapsed="false">
      <c r="A608" s="594" t="s">
        <v>1539</v>
      </c>
      <c r="B608" s="596" t="s">
        <v>1540</v>
      </c>
      <c r="C608" s="597"/>
      <c r="D608" s="598"/>
    </row>
    <row r="609" customFormat="false" ht="15" hidden="false" customHeight="false" outlineLevel="0" collapsed="false">
      <c r="A609" s="594" t="s">
        <v>2674</v>
      </c>
      <c r="B609" s="596" t="s">
        <v>2675</v>
      </c>
      <c r="C609" s="597"/>
      <c r="D609" s="598"/>
    </row>
    <row r="610" customFormat="false" ht="15" hidden="false" customHeight="false" outlineLevel="0" collapsed="false">
      <c r="A610" s="594" t="s">
        <v>3175</v>
      </c>
      <c r="B610" s="596" t="s">
        <v>3176</v>
      </c>
      <c r="C610" s="597"/>
      <c r="D610" s="598"/>
    </row>
    <row r="611" customFormat="false" ht="15" hidden="false" customHeight="false" outlineLevel="0" collapsed="false">
      <c r="A611" s="594" t="s">
        <v>2131</v>
      </c>
      <c r="B611" s="596" t="s">
        <v>2132</v>
      </c>
      <c r="C611" s="597"/>
      <c r="D611" s="598"/>
    </row>
    <row r="612" customFormat="false" ht="15" hidden="false" customHeight="false" outlineLevel="0" collapsed="false">
      <c r="A612" s="594" t="s">
        <v>224</v>
      </c>
      <c r="B612" s="596" t="s">
        <v>225</v>
      </c>
      <c r="C612" s="597"/>
      <c r="D612" s="598"/>
    </row>
    <row r="613" customFormat="false" ht="15" hidden="false" customHeight="false" outlineLevel="0" collapsed="false">
      <c r="A613" s="594" t="s">
        <v>2679</v>
      </c>
      <c r="B613" s="596" t="s">
        <v>2680</v>
      </c>
      <c r="C613" s="597"/>
      <c r="D613" s="598"/>
    </row>
    <row r="614" customFormat="false" ht="15" hidden="false" customHeight="false" outlineLevel="0" collapsed="false">
      <c r="A614" s="594" t="s">
        <v>2681</v>
      </c>
      <c r="B614" s="596" t="s">
        <v>2682</v>
      </c>
      <c r="C614" s="597"/>
      <c r="D614" s="598"/>
    </row>
    <row r="615" customFormat="false" ht="15" hidden="false" customHeight="false" outlineLevel="0" collapsed="false">
      <c r="A615" s="594" t="s">
        <v>3177</v>
      </c>
      <c r="B615" s="596" t="s">
        <v>3178</v>
      </c>
      <c r="C615" s="597"/>
      <c r="D615" s="598"/>
    </row>
    <row r="616" customFormat="false" ht="15" hidden="false" customHeight="false" outlineLevel="0" collapsed="false">
      <c r="A616" s="594" t="s">
        <v>2683</v>
      </c>
      <c r="B616" s="596" t="s">
        <v>2684</v>
      </c>
      <c r="C616" s="597"/>
      <c r="D616" s="598"/>
    </row>
    <row r="617" customFormat="false" ht="15" hidden="false" customHeight="false" outlineLevel="0" collapsed="false">
      <c r="A617" s="594" t="s">
        <v>2133</v>
      </c>
      <c r="B617" s="596" t="s">
        <v>2134</v>
      </c>
      <c r="C617" s="597"/>
      <c r="D617" s="598"/>
    </row>
    <row r="618" customFormat="false" ht="15" hidden="false" customHeight="false" outlineLevel="0" collapsed="false">
      <c r="A618" s="594" t="s">
        <v>2687</v>
      </c>
      <c r="B618" s="596" t="s">
        <v>2688</v>
      </c>
      <c r="C618" s="597"/>
      <c r="D618" s="598"/>
    </row>
    <row r="619" customFormat="false" ht="15" hidden="false" customHeight="false" outlineLevel="0" collapsed="false">
      <c r="A619" s="594" t="s">
        <v>2689</v>
      </c>
      <c r="B619" s="596" t="s">
        <v>2690</v>
      </c>
      <c r="C619" s="597"/>
      <c r="D619" s="598"/>
    </row>
    <row r="620" customFormat="false" ht="15" hidden="false" customHeight="false" outlineLevel="0" collapsed="false">
      <c r="A620" s="594" t="s">
        <v>2691</v>
      </c>
      <c r="B620" s="596" t="s">
        <v>2692</v>
      </c>
      <c r="C620" s="597"/>
      <c r="D620" s="598"/>
    </row>
    <row r="621" customFormat="false" ht="15" hidden="false" customHeight="false" outlineLevel="0" collapsed="false">
      <c r="A621" s="594" t="s">
        <v>2698</v>
      </c>
      <c r="B621" s="596" t="s">
        <v>2699</v>
      </c>
      <c r="C621" s="597"/>
      <c r="D621" s="598"/>
    </row>
    <row r="622" customFormat="false" ht="15" hidden="false" customHeight="false" outlineLevel="0" collapsed="false">
      <c r="A622" s="594" t="s">
        <v>3179</v>
      </c>
      <c r="B622" s="596" t="s">
        <v>3180</v>
      </c>
      <c r="C622" s="597"/>
      <c r="D622" s="598"/>
    </row>
    <row r="623" customFormat="false" ht="15" hidden="false" customHeight="false" outlineLevel="0" collapsed="false">
      <c r="A623" s="594" t="s">
        <v>508</v>
      </c>
      <c r="B623" s="596" t="s">
        <v>509</v>
      </c>
      <c r="C623" s="597"/>
      <c r="D623" s="598"/>
    </row>
    <row r="624" customFormat="false" ht="15" hidden="false" customHeight="false" outlineLevel="0" collapsed="false">
      <c r="A624" s="594" t="s">
        <v>511</v>
      </c>
      <c r="B624" s="596" t="s">
        <v>512</v>
      </c>
      <c r="C624" s="597"/>
      <c r="D624" s="598"/>
    </row>
    <row r="625" customFormat="false" ht="15" hidden="false" customHeight="false" outlineLevel="0" collapsed="false">
      <c r="A625" s="594" t="s">
        <v>517</v>
      </c>
      <c r="B625" s="596" t="s">
        <v>518</v>
      </c>
      <c r="C625" s="597"/>
      <c r="D625" s="598"/>
    </row>
    <row r="626" customFormat="false" ht="15" hidden="false" customHeight="false" outlineLevel="0" collapsed="false">
      <c r="A626" s="594" t="s">
        <v>520</v>
      </c>
      <c r="B626" s="596" t="s">
        <v>521</v>
      </c>
      <c r="C626" s="597"/>
      <c r="D626" s="598"/>
    </row>
    <row r="627" customFormat="false" ht="15" hidden="false" customHeight="false" outlineLevel="0" collapsed="false">
      <c r="A627" s="594" t="s">
        <v>1302</v>
      </c>
      <c r="B627" s="596" t="s">
        <v>1303</v>
      </c>
      <c r="C627" s="597"/>
      <c r="D627" s="598"/>
    </row>
    <row r="628" customFormat="false" ht="15" hidden="false" customHeight="false" outlineLevel="0" collapsed="false">
      <c r="A628" s="594" t="s">
        <v>1305</v>
      </c>
      <c r="B628" s="596" t="s">
        <v>1306</v>
      </c>
      <c r="C628" s="597"/>
      <c r="D628" s="598"/>
    </row>
    <row r="629" customFormat="false" ht="15" hidden="false" customHeight="false" outlineLevel="0" collapsed="false">
      <c r="A629" s="594" t="s">
        <v>1308</v>
      </c>
      <c r="B629" s="596" t="s">
        <v>1309</v>
      </c>
      <c r="C629" s="597"/>
      <c r="D629" s="598"/>
    </row>
    <row r="630" customFormat="false" ht="15" hidden="false" customHeight="false" outlineLevel="0" collapsed="false">
      <c r="A630" s="594" t="s">
        <v>1310</v>
      </c>
      <c r="B630" s="596" t="s">
        <v>1311</v>
      </c>
      <c r="C630" s="597"/>
      <c r="D630" s="598"/>
    </row>
    <row r="631" customFormat="false" ht="15" hidden="false" customHeight="false" outlineLevel="0" collapsed="false">
      <c r="A631" s="594" t="s">
        <v>522</v>
      </c>
      <c r="B631" s="596" t="s">
        <v>523</v>
      </c>
      <c r="C631" s="597"/>
      <c r="D631" s="598"/>
    </row>
    <row r="632" customFormat="false" ht="15" hidden="false" customHeight="false" outlineLevel="0" collapsed="false">
      <c r="A632" s="594" t="s">
        <v>525</v>
      </c>
      <c r="B632" s="596" t="s">
        <v>526</v>
      </c>
      <c r="C632" s="597"/>
      <c r="D632" s="598"/>
    </row>
    <row r="633" customFormat="false" ht="15" hidden="false" customHeight="false" outlineLevel="0" collapsed="false">
      <c r="A633" s="594" t="s">
        <v>528</v>
      </c>
      <c r="B633" s="596" t="s">
        <v>529</v>
      </c>
      <c r="C633" s="597"/>
      <c r="D633" s="598"/>
    </row>
    <row r="634" customFormat="false" ht="15" hidden="false" customHeight="false" outlineLevel="0" collapsed="false">
      <c r="A634" s="594" t="s">
        <v>530</v>
      </c>
      <c r="B634" s="596" t="s">
        <v>531</v>
      </c>
      <c r="C634" s="597"/>
      <c r="D634" s="598"/>
    </row>
    <row r="635" customFormat="false" ht="15" hidden="false" customHeight="false" outlineLevel="0" collapsed="false">
      <c r="A635" s="594" t="s">
        <v>3181</v>
      </c>
      <c r="B635" s="596" t="s">
        <v>3182</v>
      </c>
      <c r="C635" s="597"/>
      <c r="D635" s="598"/>
    </row>
    <row r="636" customFormat="false" ht="15" hidden="false" customHeight="false" outlineLevel="0" collapsed="false">
      <c r="A636" s="594" t="s">
        <v>3183</v>
      </c>
      <c r="B636" s="596" t="s">
        <v>3184</v>
      </c>
      <c r="C636" s="597"/>
      <c r="D636" s="598"/>
    </row>
    <row r="637" customFormat="false" ht="15" hidden="false" customHeight="false" outlineLevel="0" collapsed="false">
      <c r="A637" s="594" t="s">
        <v>227</v>
      </c>
      <c r="B637" s="596" t="s">
        <v>228</v>
      </c>
      <c r="C637" s="597"/>
      <c r="D637" s="598"/>
    </row>
    <row r="638" customFormat="false" ht="15" hidden="false" customHeight="false" outlineLevel="0" collapsed="false">
      <c r="A638" s="594" t="s">
        <v>2135</v>
      </c>
      <c r="B638" s="596" t="s">
        <v>2136</v>
      </c>
      <c r="C638" s="597"/>
      <c r="D638" s="598"/>
    </row>
    <row r="639" customFormat="false" ht="15" hidden="false" customHeight="false" outlineLevel="0" collapsed="false">
      <c r="A639" s="594" t="s">
        <v>2700</v>
      </c>
      <c r="B639" s="596" t="s">
        <v>2701</v>
      </c>
      <c r="C639" s="597"/>
      <c r="D639" s="598"/>
    </row>
    <row r="640" customFormat="false" ht="15" hidden="false" customHeight="false" outlineLevel="0" collapsed="false">
      <c r="A640" s="594" t="s">
        <v>2137</v>
      </c>
      <c r="B640" s="596" t="s">
        <v>2138</v>
      </c>
      <c r="C640" s="597"/>
      <c r="D640" s="598"/>
    </row>
    <row r="641" customFormat="false" ht="15" hidden="false" customHeight="false" outlineLevel="0" collapsed="false">
      <c r="A641" s="594" t="s">
        <v>2702</v>
      </c>
      <c r="B641" s="596" t="s">
        <v>2703</v>
      </c>
      <c r="C641" s="597"/>
      <c r="D641" s="598"/>
    </row>
    <row r="642" customFormat="false" ht="15" hidden="false" customHeight="false" outlineLevel="0" collapsed="false">
      <c r="A642" s="594" t="s">
        <v>3185</v>
      </c>
      <c r="B642" s="596" t="s">
        <v>3186</v>
      </c>
      <c r="C642" s="597"/>
      <c r="D642" s="598"/>
    </row>
    <row r="643" customFormat="false" ht="15" hidden="false" customHeight="false" outlineLevel="0" collapsed="false">
      <c r="A643" s="594" t="s">
        <v>2704</v>
      </c>
      <c r="B643" s="596" t="s">
        <v>2705</v>
      </c>
      <c r="C643" s="597"/>
      <c r="D643" s="598"/>
    </row>
    <row r="644" customFormat="false" ht="15" hidden="false" customHeight="false" outlineLevel="0" collapsed="false">
      <c r="A644" s="594" t="s">
        <v>2706</v>
      </c>
      <c r="B644" s="596" t="s">
        <v>2707</v>
      </c>
      <c r="C644" s="597"/>
      <c r="D644" s="598"/>
    </row>
    <row r="645" customFormat="false" ht="15" hidden="false" customHeight="false" outlineLevel="0" collapsed="false">
      <c r="A645" s="594" t="s">
        <v>2711</v>
      </c>
      <c r="B645" s="596" t="s">
        <v>2712</v>
      </c>
      <c r="C645" s="597"/>
      <c r="D645" s="598"/>
    </row>
    <row r="646" customFormat="false" ht="15" hidden="false" customHeight="false" outlineLevel="0" collapsed="false">
      <c r="A646" s="594" t="s">
        <v>2140</v>
      </c>
      <c r="B646" s="596" t="s">
        <v>2141</v>
      </c>
      <c r="C646" s="597"/>
      <c r="D646" s="598"/>
    </row>
    <row r="647" customFormat="false" ht="15" hidden="false" customHeight="false" outlineLevel="0" collapsed="false">
      <c r="A647" s="594" t="s">
        <v>2713</v>
      </c>
      <c r="B647" s="596" t="s">
        <v>2714</v>
      </c>
      <c r="C647" s="597"/>
      <c r="D647" s="598"/>
    </row>
    <row r="648" customFormat="false" ht="15" hidden="false" customHeight="false" outlineLevel="0" collapsed="false">
      <c r="A648" s="594" t="s">
        <v>230</v>
      </c>
      <c r="B648" s="596" t="s">
        <v>231</v>
      </c>
      <c r="C648" s="597"/>
      <c r="D648" s="598"/>
    </row>
    <row r="649" customFormat="false" ht="15" hidden="false" customHeight="false" outlineLevel="0" collapsed="false">
      <c r="A649" s="594" t="s">
        <v>233</v>
      </c>
      <c r="B649" s="596" t="s">
        <v>234</v>
      </c>
      <c r="C649" s="597"/>
      <c r="D649" s="598"/>
    </row>
    <row r="650" customFormat="false" ht="15" hidden="false" customHeight="false" outlineLevel="0" collapsed="false">
      <c r="A650" s="594" t="s">
        <v>236</v>
      </c>
      <c r="B650" s="596" t="s">
        <v>237</v>
      </c>
      <c r="C650" s="597"/>
      <c r="D650" s="598"/>
    </row>
    <row r="651" customFormat="false" ht="15" hidden="false" customHeight="false" outlineLevel="0" collapsed="false">
      <c r="A651" s="594" t="s">
        <v>533</v>
      </c>
      <c r="B651" s="596" t="s">
        <v>534</v>
      </c>
      <c r="C651" s="597"/>
      <c r="D651" s="598"/>
    </row>
    <row r="652" customFormat="false" ht="15" hidden="false" customHeight="false" outlineLevel="0" collapsed="false">
      <c r="A652" s="594" t="s">
        <v>238</v>
      </c>
      <c r="B652" s="596" t="s">
        <v>239</v>
      </c>
      <c r="C652" s="597"/>
      <c r="D652" s="598"/>
    </row>
    <row r="653" customFormat="false" ht="15" hidden="false" customHeight="false" outlineLevel="0" collapsed="false">
      <c r="A653" s="594" t="s">
        <v>2715</v>
      </c>
      <c r="B653" s="596" t="s">
        <v>2716</v>
      </c>
      <c r="C653" s="597"/>
      <c r="D653" s="598"/>
    </row>
    <row r="654" customFormat="false" ht="15" hidden="false" customHeight="false" outlineLevel="0" collapsed="false">
      <c r="A654" s="594" t="s">
        <v>2717</v>
      </c>
      <c r="B654" s="596" t="s">
        <v>2718</v>
      </c>
      <c r="C654" s="597"/>
      <c r="D654" s="598"/>
    </row>
    <row r="655" customFormat="false" ht="15" hidden="false" customHeight="false" outlineLevel="0" collapsed="false">
      <c r="A655" s="594" t="s">
        <v>2719</v>
      </c>
      <c r="B655" s="596" t="s">
        <v>2720</v>
      </c>
      <c r="C655" s="597"/>
      <c r="D655" s="598"/>
    </row>
    <row r="656" customFormat="false" ht="15" hidden="false" customHeight="false" outlineLevel="0" collapsed="false">
      <c r="A656" s="594" t="s">
        <v>3187</v>
      </c>
      <c r="B656" s="596" t="s">
        <v>3188</v>
      </c>
      <c r="C656" s="597"/>
      <c r="D656" s="598"/>
    </row>
    <row r="657" customFormat="false" ht="15" hidden="false" customHeight="false" outlineLevel="0" collapsed="false">
      <c r="A657" s="594" t="s">
        <v>979</v>
      </c>
      <c r="B657" s="596" t="s">
        <v>980</v>
      </c>
      <c r="C657" s="597"/>
      <c r="D657" s="598"/>
    </row>
    <row r="658" customFormat="false" ht="15" hidden="false" customHeight="false" outlineLevel="0" collapsed="false">
      <c r="A658" s="594" t="s">
        <v>981</v>
      </c>
      <c r="B658" s="596" t="s">
        <v>982</v>
      </c>
      <c r="C658" s="597"/>
      <c r="D658" s="598"/>
    </row>
    <row r="659" customFormat="false" ht="15" hidden="false" customHeight="false" outlineLevel="0" collapsed="false">
      <c r="A659" s="594" t="s">
        <v>2722</v>
      </c>
      <c r="B659" s="596" t="s">
        <v>2723</v>
      </c>
      <c r="C659" s="597"/>
      <c r="D659" s="598"/>
    </row>
    <row r="660" customFormat="false" ht="15" hidden="false" customHeight="false" outlineLevel="0" collapsed="false">
      <c r="A660" s="594" t="s">
        <v>2725</v>
      </c>
      <c r="B660" s="596" t="s">
        <v>2726</v>
      </c>
      <c r="C660" s="597"/>
      <c r="D660" s="598"/>
    </row>
    <row r="661" customFormat="false" ht="15" hidden="false" customHeight="false" outlineLevel="0" collapsed="false">
      <c r="A661" s="594" t="s">
        <v>2727</v>
      </c>
      <c r="B661" s="596" t="s">
        <v>2728</v>
      </c>
      <c r="C661" s="597"/>
      <c r="D661" s="598"/>
    </row>
    <row r="662" customFormat="false" ht="15" hidden="false" customHeight="false" outlineLevel="0" collapsed="false">
      <c r="A662" s="594" t="s">
        <v>3189</v>
      </c>
      <c r="B662" s="596" t="s">
        <v>3190</v>
      </c>
      <c r="C662" s="597"/>
      <c r="D662" s="598"/>
    </row>
    <row r="663" customFormat="false" ht="15" hidden="false" customHeight="false" outlineLevel="0" collapsed="false">
      <c r="A663" s="594" t="s">
        <v>2142</v>
      </c>
      <c r="B663" s="596" t="s">
        <v>2143</v>
      </c>
      <c r="C663" s="597"/>
      <c r="D663" s="598"/>
    </row>
    <row r="664" customFormat="false" ht="15" hidden="false" customHeight="false" outlineLevel="0" collapsed="false">
      <c r="A664" s="594" t="s">
        <v>241</v>
      </c>
      <c r="B664" s="596" t="s">
        <v>242</v>
      </c>
      <c r="C664" s="597"/>
      <c r="D664" s="598"/>
    </row>
    <row r="665" customFormat="false" ht="15" hidden="false" customHeight="false" outlineLevel="0" collapsed="false">
      <c r="A665" s="594" t="s">
        <v>2145</v>
      </c>
      <c r="B665" s="596" t="s">
        <v>2146</v>
      </c>
      <c r="C665" s="597"/>
      <c r="D665" s="598"/>
    </row>
    <row r="666" customFormat="false" ht="15" hidden="false" customHeight="false" outlineLevel="0" collapsed="false">
      <c r="A666" s="594" t="s">
        <v>3191</v>
      </c>
      <c r="B666" s="596" t="s">
        <v>3192</v>
      </c>
      <c r="C666" s="597"/>
      <c r="D666" s="598"/>
    </row>
    <row r="667" customFormat="false" ht="15" hidden="false" customHeight="false" outlineLevel="0" collapsed="false">
      <c r="A667" s="594" t="s">
        <v>243</v>
      </c>
      <c r="B667" s="596" t="s">
        <v>244</v>
      </c>
      <c r="C667" s="597"/>
      <c r="D667" s="598"/>
    </row>
    <row r="668" customFormat="false" ht="15" hidden="false" customHeight="false" outlineLevel="0" collapsed="false">
      <c r="A668" s="594" t="s">
        <v>246</v>
      </c>
      <c r="B668" s="596" t="s">
        <v>247</v>
      </c>
      <c r="C668" s="597"/>
      <c r="D668" s="598"/>
    </row>
    <row r="669" customFormat="false" ht="15" hidden="false" customHeight="false" outlineLevel="0" collapsed="false">
      <c r="A669" s="594" t="s">
        <v>2147</v>
      </c>
      <c r="B669" s="596" t="s">
        <v>2148</v>
      </c>
      <c r="C669" s="597"/>
      <c r="D669" s="598"/>
    </row>
    <row r="670" customFormat="false" ht="15" hidden="false" customHeight="false" outlineLevel="0" collapsed="false">
      <c r="A670" s="594" t="s">
        <v>2150</v>
      </c>
      <c r="B670" s="596" t="s">
        <v>2151</v>
      </c>
      <c r="C670" s="597"/>
      <c r="D670" s="598"/>
    </row>
    <row r="671" customFormat="false" ht="15" hidden="false" customHeight="false" outlineLevel="0" collapsed="false">
      <c r="A671" s="594" t="s">
        <v>2732</v>
      </c>
      <c r="B671" s="596" t="s">
        <v>2733</v>
      </c>
      <c r="C671" s="597"/>
      <c r="D671" s="598"/>
    </row>
    <row r="672" customFormat="false" ht="15" hidden="false" customHeight="false" outlineLevel="0" collapsed="false">
      <c r="A672" s="594" t="s">
        <v>2153</v>
      </c>
      <c r="B672" s="596" t="s">
        <v>2154</v>
      </c>
      <c r="C672" s="597"/>
      <c r="D672" s="598"/>
    </row>
    <row r="673" customFormat="false" ht="15" hidden="false" customHeight="false" outlineLevel="0" collapsed="false">
      <c r="A673" s="594" t="s">
        <v>2157</v>
      </c>
      <c r="B673" s="596" t="s">
        <v>2158</v>
      </c>
      <c r="C673" s="597"/>
      <c r="D673" s="598"/>
    </row>
    <row r="674" customFormat="false" ht="15" hidden="false" customHeight="false" outlineLevel="0" collapsed="false">
      <c r="A674" s="594" t="s">
        <v>3193</v>
      </c>
      <c r="B674" s="596" t="s">
        <v>3194</v>
      </c>
      <c r="C674" s="597"/>
      <c r="D674" s="598"/>
    </row>
    <row r="675" customFormat="false" ht="15" hidden="false" customHeight="false" outlineLevel="0" collapsed="false">
      <c r="A675" s="594" t="s">
        <v>2160</v>
      </c>
      <c r="B675" s="596" t="s">
        <v>2161</v>
      </c>
      <c r="C675" s="597"/>
      <c r="D675" s="598"/>
    </row>
    <row r="676" customFormat="false" ht="15" hidden="false" customHeight="false" outlineLevel="0" collapsed="false">
      <c r="A676" s="594" t="s">
        <v>2737</v>
      </c>
      <c r="B676" s="596" t="s">
        <v>2738</v>
      </c>
      <c r="C676" s="597"/>
      <c r="D676" s="598"/>
    </row>
    <row r="677" customFormat="false" ht="15" hidden="false" customHeight="false" outlineLevel="0" collapsed="false">
      <c r="A677" s="594" t="s">
        <v>2741</v>
      </c>
      <c r="B677" s="596" t="s">
        <v>2742</v>
      </c>
      <c r="C677" s="597"/>
      <c r="D677" s="598"/>
    </row>
    <row r="678" customFormat="false" ht="15" hidden="false" customHeight="false" outlineLevel="0" collapsed="false">
      <c r="A678" s="594" t="s">
        <v>1544</v>
      </c>
      <c r="B678" s="596" t="s">
        <v>1545</v>
      </c>
      <c r="C678" s="597"/>
      <c r="D678" s="598"/>
    </row>
    <row r="679" customFormat="false" ht="15" hidden="false" customHeight="false" outlineLevel="0" collapsed="false">
      <c r="A679" s="594" t="s">
        <v>1546</v>
      </c>
      <c r="B679" s="596" t="s">
        <v>1547</v>
      </c>
      <c r="C679" s="597"/>
      <c r="D679" s="598"/>
    </row>
    <row r="680" customFormat="false" ht="15" hidden="false" customHeight="false" outlineLevel="0" collapsed="false">
      <c r="A680" s="594" t="s">
        <v>1549</v>
      </c>
      <c r="B680" s="596" t="s">
        <v>1550</v>
      </c>
      <c r="C680" s="597"/>
      <c r="D680" s="598"/>
    </row>
    <row r="681" customFormat="false" ht="15" hidden="false" customHeight="false" outlineLevel="0" collapsed="false">
      <c r="A681" s="594" t="s">
        <v>1552</v>
      </c>
      <c r="B681" s="596" t="s">
        <v>1553</v>
      </c>
      <c r="C681" s="597"/>
      <c r="D681" s="598"/>
    </row>
    <row r="682" customFormat="false" ht="15" hidden="false" customHeight="false" outlineLevel="0" collapsed="false">
      <c r="A682" s="594" t="s">
        <v>1554</v>
      </c>
      <c r="B682" s="596" t="s">
        <v>1555</v>
      </c>
      <c r="C682" s="597"/>
      <c r="D682" s="598"/>
    </row>
    <row r="683" customFormat="false" ht="15" hidden="false" customHeight="false" outlineLevel="0" collapsed="false">
      <c r="A683" s="594" t="s">
        <v>1556</v>
      </c>
      <c r="B683" s="596" t="s">
        <v>1557</v>
      </c>
      <c r="C683" s="597"/>
      <c r="D683" s="598"/>
    </row>
    <row r="684" customFormat="false" ht="15" hidden="false" customHeight="false" outlineLevel="0" collapsed="false">
      <c r="A684" s="594" t="s">
        <v>1558</v>
      </c>
      <c r="B684" s="596" t="s">
        <v>1559</v>
      </c>
      <c r="C684" s="597"/>
      <c r="D684" s="598"/>
    </row>
    <row r="685" customFormat="false" ht="15" hidden="false" customHeight="false" outlineLevel="0" collapsed="false">
      <c r="A685" s="594" t="s">
        <v>1561</v>
      </c>
      <c r="B685" s="596" t="s">
        <v>1562</v>
      </c>
      <c r="C685" s="597"/>
      <c r="D685" s="598"/>
    </row>
    <row r="686" customFormat="false" ht="15" hidden="false" customHeight="false" outlineLevel="0" collapsed="false">
      <c r="A686" s="594" t="s">
        <v>1563</v>
      </c>
      <c r="B686" s="596" t="s">
        <v>1564</v>
      </c>
      <c r="C686" s="597"/>
      <c r="D686" s="598"/>
    </row>
    <row r="687" customFormat="false" ht="15" hidden="false" customHeight="false" outlineLevel="0" collapsed="false">
      <c r="A687" s="594" t="s">
        <v>1566</v>
      </c>
      <c r="B687" s="596" t="s">
        <v>1567</v>
      </c>
      <c r="C687" s="597"/>
      <c r="D687" s="598"/>
    </row>
    <row r="688" customFormat="false" ht="15" hidden="false" customHeight="false" outlineLevel="0" collapsed="false">
      <c r="A688" s="594" t="s">
        <v>1569</v>
      </c>
      <c r="B688" s="596" t="s">
        <v>1570</v>
      </c>
      <c r="C688" s="597"/>
      <c r="D688" s="598"/>
    </row>
    <row r="689" customFormat="false" ht="15" hidden="false" customHeight="false" outlineLevel="0" collapsed="false">
      <c r="A689" s="594" t="s">
        <v>1572</v>
      </c>
      <c r="B689" s="596" t="s">
        <v>1573</v>
      </c>
      <c r="C689" s="597"/>
      <c r="D689" s="598"/>
    </row>
    <row r="690" customFormat="false" ht="15" hidden="false" customHeight="false" outlineLevel="0" collapsed="false">
      <c r="A690" s="594" t="s">
        <v>1576</v>
      </c>
      <c r="B690" s="596" t="s">
        <v>1577</v>
      </c>
      <c r="C690" s="597"/>
      <c r="D690" s="598"/>
    </row>
    <row r="691" customFormat="false" ht="15" hidden="false" customHeight="false" outlineLevel="0" collapsed="false">
      <c r="A691" s="594" t="s">
        <v>1578</v>
      </c>
      <c r="B691" s="596" t="s">
        <v>1579</v>
      </c>
      <c r="C691" s="597"/>
      <c r="D691" s="598"/>
    </row>
    <row r="692" customFormat="false" ht="15" hidden="false" customHeight="false" outlineLevel="0" collapsed="false">
      <c r="A692" s="594" t="s">
        <v>1581</v>
      </c>
      <c r="B692" s="596" t="s">
        <v>1582</v>
      </c>
      <c r="C692" s="597"/>
      <c r="D692" s="598"/>
    </row>
    <row r="693" customFormat="false" ht="15" hidden="false" customHeight="false" outlineLevel="0" collapsed="false">
      <c r="A693" s="594" t="s">
        <v>1583</v>
      </c>
      <c r="B693" s="596" t="s">
        <v>1584</v>
      </c>
      <c r="C693" s="597"/>
      <c r="D693" s="598"/>
    </row>
    <row r="694" customFormat="false" ht="15" hidden="false" customHeight="false" outlineLevel="0" collapsed="false">
      <c r="A694" s="594" t="s">
        <v>535</v>
      </c>
      <c r="B694" s="596" t="s">
        <v>536</v>
      </c>
      <c r="C694" s="597"/>
      <c r="D694" s="598"/>
    </row>
    <row r="695" customFormat="false" ht="15" hidden="false" customHeight="false" outlineLevel="0" collapsed="false">
      <c r="A695" s="594" t="s">
        <v>538</v>
      </c>
      <c r="B695" s="596" t="s">
        <v>539</v>
      </c>
      <c r="C695" s="597"/>
      <c r="D695" s="598"/>
    </row>
    <row r="696" customFormat="false" ht="15" hidden="false" customHeight="false" outlineLevel="0" collapsed="false">
      <c r="A696" s="594" t="s">
        <v>544</v>
      </c>
      <c r="B696" s="596" t="s">
        <v>545</v>
      </c>
      <c r="C696" s="597"/>
      <c r="D696" s="598"/>
    </row>
    <row r="697" customFormat="false" ht="15" hidden="false" customHeight="false" outlineLevel="0" collapsed="false">
      <c r="A697" s="594" t="s">
        <v>2743</v>
      </c>
      <c r="B697" s="596" t="s">
        <v>2744</v>
      </c>
      <c r="C697" s="597"/>
      <c r="D697" s="598"/>
    </row>
    <row r="698" customFormat="false" ht="15" hidden="false" customHeight="false" outlineLevel="0" collapsed="false">
      <c r="A698" s="594" t="s">
        <v>2163</v>
      </c>
      <c r="B698" s="596" t="s">
        <v>2164</v>
      </c>
      <c r="C698" s="597"/>
      <c r="D698" s="598"/>
    </row>
    <row r="699" customFormat="false" ht="15" hidden="false" customHeight="false" outlineLevel="0" collapsed="false">
      <c r="A699" s="594" t="s">
        <v>2748</v>
      </c>
      <c r="B699" s="596" t="s">
        <v>2749</v>
      </c>
      <c r="C699" s="597"/>
      <c r="D699" s="598"/>
    </row>
    <row r="700" customFormat="false" ht="15" hidden="false" customHeight="false" outlineLevel="0" collapsed="false">
      <c r="A700" s="615" t="s">
        <v>249</v>
      </c>
      <c r="B700" s="596" t="s">
        <v>250</v>
      </c>
      <c r="C700" s="597"/>
      <c r="D700" s="598"/>
    </row>
    <row r="701" customFormat="false" ht="15" hidden="false" customHeight="false" outlineLevel="0" collapsed="false">
      <c r="A701" s="616" t="s">
        <v>983</v>
      </c>
      <c r="B701" s="596" t="s">
        <v>984</v>
      </c>
      <c r="C701" s="597"/>
      <c r="D701" s="598"/>
    </row>
    <row r="702" customFormat="false" ht="15" hidden="false" customHeight="false" outlineLevel="0" collapsed="false">
      <c r="A702" s="617" t="s">
        <v>985</v>
      </c>
      <c r="B702" s="596" t="s">
        <v>986</v>
      </c>
      <c r="C702" s="597"/>
      <c r="D702" s="598"/>
    </row>
    <row r="703" customFormat="false" ht="15" hidden="false" customHeight="false" outlineLevel="0" collapsed="false">
      <c r="A703" s="594" t="s">
        <v>1586</v>
      </c>
      <c r="B703" s="596" t="s">
        <v>1587</v>
      </c>
      <c r="C703" s="597"/>
      <c r="D703" s="598"/>
    </row>
    <row r="704" customFormat="false" ht="15" hidden="false" customHeight="false" outlineLevel="0" collapsed="false">
      <c r="A704" s="594" t="s">
        <v>252</v>
      </c>
      <c r="B704" s="596" t="s">
        <v>253</v>
      </c>
      <c r="C704" s="597"/>
      <c r="D704" s="598"/>
    </row>
    <row r="705" customFormat="false" ht="15" hidden="false" customHeight="false" outlineLevel="0" collapsed="false">
      <c r="A705" s="594" t="s">
        <v>255</v>
      </c>
      <c r="B705" s="596" t="s">
        <v>256</v>
      </c>
      <c r="C705" s="597"/>
      <c r="D705" s="598"/>
    </row>
    <row r="706" customFormat="false" ht="15" hidden="false" customHeight="false" outlineLevel="0" collapsed="false">
      <c r="A706" s="594" t="s">
        <v>258</v>
      </c>
      <c r="B706" s="596" t="s">
        <v>259</v>
      </c>
      <c r="C706" s="597"/>
      <c r="D706" s="598"/>
    </row>
    <row r="707" customFormat="false" ht="15" hidden="false" customHeight="false" outlineLevel="0" collapsed="false">
      <c r="A707" s="618" t="s">
        <v>261</v>
      </c>
      <c r="B707" s="596" t="s">
        <v>262</v>
      </c>
      <c r="C707" s="597"/>
      <c r="D707" s="598"/>
    </row>
    <row r="708" customFormat="false" ht="15" hidden="false" customHeight="false" outlineLevel="0" collapsed="false">
      <c r="A708" s="618" t="s">
        <v>264</v>
      </c>
      <c r="B708" s="596" t="s">
        <v>265</v>
      </c>
      <c r="C708" s="597"/>
      <c r="D708" s="598"/>
    </row>
    <row r="709" customFormat="false" ht="15" hidden="false" customHeight="false" outlineLevel="0" collapsed="false">
      <c r="A709" s="618" t="s">
        <v>267</v>
      </c>
      <c r="B709" s="596" t="s">
        <v>268</v>
      </c>
      <c r="C709" s="597"/>
      <c r="D709" s="598"/>
    </row>
    <row r="710" customFormat="false" ht="15" hidden="false" customHeight="false" outlineLevel="0" collapsed="false">
      <c r="A710" s="618" t="s">
        <v>270</v>
      </c>
      <c r="B710" s="596" t="s">
        <v>271</v>
      </c>
      <c r="C710" s="597"/>
      <c r="D710" s="598"/>
    </row>
    <row r="711" customFormat="false" ht="15" hidden="false" customHeight="false" outlineLevel="0" collapsed="false">
      <c r="A711" s="594" t="s">
        <v>272</v>
      </c>
      <c r="B711" s="596" t="s">
        <v>273</v>
      </c>
      <c r="C711" s="597"/>
      <c r="D711" s="598"/>
    </row>
    <row r="712" customFormat="false" ht="15" hidden="false" customHeight="false" outlineLevel="0" collapsed="false">
      <c r="A712" s="594" t="s">
        <v>275</v>
      </c>
      <c r="B712" s="596" t="s">
        <v>276</v>
      </c>
      <c r="C712" s="597"/>
      <c r="D712" s="598"/>
    </row>
    <row r="713" customFormat="false" ht="15" hidden="false" customHeight="false" outlineLevel="0" collapsed="false">
      <c r="A713" s="618" t="s">
        <v>278</v>
      </c>
      <c r="B713" s="596" t="s">
        <v>279</v>
      </c>
      <c r="C713" s="597"/>
      <c r="D713" s="598"/>
    </row>
    <row r="714" customFormat="false" ht="15" hidden="false" customHeight="false" outlineLevel="0" collapsed="false">
      <c r="A714" s="618" t="s">
        <v>281</v>
      </c>
      <c r="B714" s="596" t="s">
        <v>282</v>
      </c>
      <c r="C714" s="597"/>
      <c r="D714" s="598"/>
    </row>
    <row r="715" customFormat="false" ht="15" hidden="false" customHeight="false" outlineLevel="0" collapsed="false">
      <c r="A715" s="594" t="s">
        <v>284</v>
      </c>
      <c r="B715" s="596" t="s">
        <v>285</v>
      </c>
      <c r="C715" s="597"/>
      <c r="D715" s="598"/>
    </row>
    <row r="716" customFormat="false" ht="15" hidden="false" customHeight="false" outlineLevel="0" collapsed="false">
      <c r="A716" s="594" t="s">
        <v>287</v>
      </c>
      <c r="B716" s="596" t="s">
        <v>288</v>
      </c>
      <c r="C716" s="597"/>
      <c r="D716" s="598"/>
    </row>
    <row r="717" customFormat="false" ht="15" hidden="false" customHeight="false" outlineLevel="0" collapsed="false">
      <c r="A717" s="594" t="s">
        <v>290</v>
      </c>
      <c r="B717" s="596" t="s">
        <v>291</v>
      </c>
      <c r="C717" s="597"/>
      <c r="D717" s="598"/>
    </row>
    <row r="718" customFormat="false" ht="15" hidden="false" customHeight="false" outlineLevel="0" collapsed="false">
      <c r="A718" s="594" t="s">
        <v>1589</v>
      </c>
      <c r="B718" s="596" t="s">
        <v>1590</v>
      </c>
      <c r="C718" s="597"/>
      <c r="D718" s="598"/>
    </row>
    <row r="719" customFormat="false" ht="15" hidden="false" customHeight="false" outlineLevel="0" collapsed="false">
      <c r="A719" s="594" t="s">
        <v>1592</v>
      </c>
      <c r="B719" s="596" t="s">
        <v>1593</v>
      </c>
      <c r="C719" s="597"/>
      <c r="D719" s="598"/>
    </row>
    <row r="720" customFormat="false" ht="15" hidden="false" customHeight="false" outlineLevel="0" collapsed="false">
      <c r="A720" s="594" t="s">
        <v>1595</v>
      </c>
      <c r="B720" s="596" t="s">
        <v>1596</v>
      </c>
      <c r="C720" s="597"/>
      <c r="D720" s="598"/>
    </row>
    <row r="721" customFormat="false" ht="15" hidden="false" customHeight="false" outlineLevel="0" collapsed="false">
      <c r="A721" s="594" t="s">
        <v>1598</v>
      </c>
      <c r="B721" s="596" t="s">
        <v>1599</v>
      </c>
      <c r="C721" s="597"/>
      <c r="D721" s="598"/>
    </row>
    <row r="722" customFormat="false" ht="15" hidden="false" customHeight="false" outlineLevel="0" collapsed="false">
      <c r="A722" s="594" t="s">
        <v>1600</v>
      </c>
      <c r="B722" s="596" t="s">
        <v>1601</v>
      </c>
      <c r="C722" s="597"/>
      <c r="D722" s="598"/>
    </row>
    <row r="723" customFormat="false" ht="15" hidden="false" customHeight="false" outlineLevel="0" collapsed="false">
      <c r="A723" s="594" t="s">
        <v>1603</v>
      </c>
      <c r="B723" s="596" t="s">
        <v>1604</v>
      </c>
      <c r="C723" s="597"/>
      <c r="D723" s="598"/>
    </row>
    <row r="724" customFormat="false" ht="15" hidden="false" customHeight="false" outlineLevel="0" collapsed="false">
      <c r="A724" s="594" t="s">
        <v>1605</v>
      </c>
      <c r="B724" s="596" t="s">
        <v>1606</v>
      </c>
      <c r="C724" s="597"/>
      <c r="D724" s="598"/>
    </row>
    <row r="725" customFormat="false" ht="15" hidden="false" customHeight="false" outlineLevel="0" collapsed="false">
      <c r="A725" s="594" t="s">
        <v>1608</v>
      </c>
      <c r="B725" s="596" t="s">
        <v>1609</v>
      </c>
      <c r="C725" s="597"/>
      <c r="D725" s="598"/>
    </row>
    <row r="726" customFormat="false" ht="15" hidden="false" customHeight="false" outlineLevel="0" collapsed="false">
      <c r="A726" s="594" t="s">
        <v>1610</v>
      </c>
      <c r="B726" s="596" t="s">
        <v>1611</v>
      </c>
      <c r="C726" s="597"/>
      <c r="D726" s="598"/>
    </row>
    <row r="727" customFormat="false" ht="15" hidden="false" customHeight="false" outlineLevel="0" collapsed="false">
      <c r="A727" s="594" t="s">
        <v>1613</v>
      </c>
      <c r="B727" s="596" t="s">
        <v>1614</v>
      </c>
      <c r="C727" s="597"/>
      <c r="D727" s="598"/>
    </row>
    <row r="728" customFormat="false" ht="15" hidden="false" customHeight="false" outlineLevel="0" collapsed="false">
      <c r="A728" s="594" t="s">
        <v>1615</v>
      </c>
      <c r="B728" s="596" t="s">
        <v>1616</v>
      </c>
      <c r="C728" s="597"/>
      <c r="D728" s="598"/>
    </row>
    <row r="729" customFormat="false" ht="15" hidden="false" customHeight="false" outlineLevel="0" collapsed="false">
      <c r="A729" s="594" t="s">
        <v>1618</v>
      </c>
      <c r="B729" s="596" t="s">
        <v>1619</v>
      </c>
      <c r="C729" s="597"/>
      <c r="D729" s="598"/>
    </row>
    <row r="730" customFormat="false" ht="15" hidden="false" customHeight="false" outlineLevel="0" collapsed="false">
      <c r="A730" s="594" t="s">
        <v>299</v>
      </c>
      <c r="B730" s="596" t="s">
        <v>300</v>
      </c>
      <c r="C730" s="597"/>
      <c r="D730" s="598"/>
    </row>
    <row r="731" customFormat="false" ht="15" hidden="false" customHeight="false" outlineLevel="0" collapsed="false">
      <c r="A731" s="594" t="s">
        <v>1621</v>
      </c>
      <c r="B731" s="596" t="s">
        <v>1622</v>
      </c>
      <c r="C731" s="597"/>
      <c r="D731" s="598"/>
    </row>
    <row r="732" customFormat="false" ht="15" hidden="false" customHeight="false" outlineLevel="0" collapsed="false">
      <c r="A732" s="594" t="s">
        <v>2165</v>
      </c>
      <c r="B732" s="596" t="s">
        <v>2166</v>
      </c>
      <c r="C732" s="597"/>
      <c r="D732" s="598"/>
    </row>
    <row r="733" customFormat="false" ht="15" hidden="false" customHeight="false" outlineLevel="0" collapsed="false">
      <c r="A733" s="594" t="s">
        <v>2753</v>
      </c>
      <c r="B733" s="596" t="s">
        <v>2754</v>
      </c>
      <c r="C733" s="597"/>
      <c r="D733" s="598"/>
    </row>
    <row r="734" customFormat="false" ht="15" hidden="false" customHeight="false" outlineLevel="0" collapsed="false">
      <c r="A734" s="594" t="s">
        <v>1624</v>
      </c>
      <c r="B734" s="596" t="s">
        <v>1625</v>
      </c>
      <c r="C734" s="597"/>
      <c r="D734" s="598"/>
    </row>
    <row r="735" customFormat="false" ht="15" hidden="false" customHeight="false" outlineLevel="0" collapsed="false">
      <c r="A735" s="594" t="s">
        <v>3195</v>
      </c>
      <c r="B735" s="596" t="s">
        <v>3196</v>
      </c>
      <c r="C735" s="597"/>
      <c r="D735" s="598"/>
    </row>
    <row r="736" customFormat="false" ht="15" hidden="false" customHeight="false" outlineLevel="0" collapsed="false">
      <c r="A736" s="594" t="s">
        <v>988</v>
      </c>
      <c r="B736" s="596" t="s">
        <v>989</v>
      </c>
      <c r="C736" s="597"/>
      <c r="D736" s="598"/>
    </row>
    <row r="737" customFormat="false" ht="15" hidden="false" customHeight="false" outlineLevel="0" collapsed="false">
      <c r="A737" s="594" t="s">
        <v>991</v>
      </c>
      <c r="B737" s="596" t="s">
        <v>992</v>
      </c>
      <c r="C737" s="597"/>
      <c r="D737" s="598"/>
    </row>
    <row r="738" customFormat="false" ht="15" hidden="false" customHeight="false" outlineLevel="0" collapsed="false">
      <c r="A738" s="594" t="s">
        <v>993</v>
      </c>
      <c r="B738" s="596" t="s">
        <v>994</v>
      </c>
      <c r="C738" s="597"/>
      <c r="D738" s="598"/>
    </row>
    <row r="739" customFormat="false" ht="15" hidden="false" customHeight="false" outlineLevel="0" collapsed="false">
      <c r="A739" s="594" t="s">
        <v>2167</v>
      </c>
      <c r="B739" s="596" t="s">
        <v>2168</v>
      </c>
      <c r="C739" s="597"/>
      <c r="D739" s="598"/>
    </row>
    <row r="740" customFormat="false" ht="15" hidden="false" customHeight="false" outlineLevel="0" collapsed="false">
      <c r="A740" s="594" t="s">
        <v>302</v>
      </c>
      <c r="B740" s="596" t="s">
        <v>303</v>
      </c>
      <c r="C740" s="597"/>
      <c r="D740" s="598"/>
    </row>
    <row r="741" customFormat="false" ht="15" hidden="false" customHeight="false" outlineLevel="0" collapsed="false">
      <c r="A741" s="594" t="s">
        <v>1312</v>
      </c>
      <c r="B741" s="596" t="s">
        <v>1313</v>
      </c>
      <c r="C741" s="597"/>
      <c r="D741" s="598"/>
    </row>
    <row r="742" customFormat="false" ht="15" hidden="false" customHeight="false" outlineLevel="0" collapsed="false">
      <c r="A742" s="594" t="s">
        <v>1627</v>
      </c>
      <c r="B742" s="596" t="s">
        <v>1628</v>
      </c>
      <c r="C742" s="597"/>
      <c r="D742" s="598"/>
    </row>
    <row r="743" customFormat="false" ht="15" hidden="false" customHeight="false" outlineLevel="0" collapsed="false">
      <c r="A743" s="594" t="s">
        <v>3197</v>
      </c>
      <c r="B743" s="596" t="s">
        <v>3198</v>
      </c>
      <c r="C743" s="597"/>
      <c r="D743" s="598"/>
    </row>
    <row r="744" customFormat="false" ht="15" hidden="false" customHeight="false" outlineLevel="0" collapsed="false">
      <c r="A744" s="594" t="s">
        <v>3199</v>
      </c>
      <c r="B744" s="596" t="s">
        <v>3200</v>
      </c>
      <c r="C744" s="597"/>
      <c r="D744" s="598"/>
    </row>
    <row r="745" customFormat="false" ht="15" hidden="false" customHeight="false" outlineLevel="0" collapsed="false">
      <c r="A745" s="594" t="s">
        <v>995</v>
      </c>
      <c r="B745" s="596" t="s">
        <v>996</v>
      </c>
      <c r="C745" s="597"/>
      <c r="D745" s="598"/>
    </row>
    <row r="746" customFormat="false" ht="15" hidden="false" customHeight="false" outlineLevel="0" collapsed="false">
      <c r="A746" s="594" t="s">
        <v>1003</v>
      </c>
      <c r="B746" s="596" t="s">
        <v>1004</v>
      </c>
      <c r="C746" s="597"/>
      <c r="D746" s="598"/>
    </row>
    <row r="747" customFormat="false" ht="15" hidden="false" customHeight="false" outlineLevel="0" collapsed="false">
      <c r="A747" s="594" t="s">
        <v>1008</v>
      </c>
      <c r="B747" s="596" t="s">
        <v>1009</v>
      </c>
      <c r="C747" s="597"/>
      <c r="D747" s="598"/>
    </row>
    <row r="748" customFormat="false" ht="15" hidden="false" customHeight="false" outlineLevel="0" collapsed="false">
      <c r="A748" s="594" t="s">
        <v>1014</v>
      </c>
      <c r="B748" s="596" t="s">
        <v>1015</v>
      </c>
      <c r="C748" s="597"/>
      <c r="D748" s="598"/>
    </row>
    <row r="749" customFormat="false" ht="15" hidden="false" customHeight="false" outlineLevel="0" collapsed="false">
      <c r="A749" s="594" t="s">
        <v>1017</v>
      </c>
      <c r="B749" s="596" t="s">
        <v>1018</v>
      </c>
      <c r="C749" s="597"/>
      <c r="D749" s="598"/>
    </row>
    <row r="750" customFormat="false" ht="15" hidden="false" customHeight="false" outlineLevel="0" collapsed="false">
      <c r="A750" s="594" t="s">
        <v>3204</v>
      </c>
      <c r="B750" s="596" t="s">
        <v>3205</v>
      </c>
      <c r="C750" s="597"/>
      <c r="D750" s="598"/>
    </row>
    <row r="751" customFormat="false" ht="15" hidden="false" customHeight="false" outlineLevel="0" collapsed="false">
      <c r="A751" s="619" t="s">
        <v>3206</v>
      </c>
      <c r="B751" s="596" t="s">
        <v>3207</v>
      </c>
      <c r="C751" s="597"/>
      <c r="D751" s="598"/>
    </row>
    <row r="752" customFormat="false" ht="15" hidden="false" customHeight="false" outlineLevel="0" collapsed="false">
      <c r="A752" s="594" t="s">
        <v>305</v>
      </c>
      <c r="B752" s="596" t="s">
        <v>306</v>
      </c>
      <c r="C752" s="597"/>
      <c r="D752" s="598"/>
    </row>
    <row r="753" customFormat="false" ht="15" hidden="false" customHeight="false" outlineLevel="0" collapsed="false">
      <c r="A753" s="594" t="s">
        <v>3208</v>
      </c>
      <c r="B753" s="596" t="s">
        <v>3209</v>
      </c>
      <c r="C753" s="597"/>
      <c r="D753" s="598"/>
    </row>
    <row r="754" customFormat="false" ht="15" hidden="false" customHeight="false" outlineLevel="0" collapsed="false">
      <c r="A754" s="594" t="s">
        <v>3211</v>
      </c>
      <c r="B754" s="596" t="s">
        <v>3212</v>
      </c>
      <c r="C754" s="597"/>
      <c r="D754" s="598"/>
    </row>
    <row r="755" customFormat="false" ht="15" hidden="false" customHeight="false" outlineLevel="0" collapsed="false">
      <c r="A755" s="594" t="s">
        <v>2755</v>
      </c>
      <c r="B755" s="596" t="s">
        <v>2756</v>
      </c>
      <c r="C755" s="597"/>
      <c r="D755" s="598"/>
    </row>
    <row r="756" customFormat="false" ht="15" hidden="false" customHeight="false" outlineLevel="0" collapsed="false">
      <c r="A756" s="594" t="s">
        <v>2757</v>
      </c>
      <c r="B756" s="596" t="s">
        <v>2758</v>
      </c>
      <c r="C756" s="597"/>
      <c r="D756" s="598"/>
    </row>
    <row r="757" customFormat="false" ht="15" hidden="false" customHeight="false" outlineLevel="0" collapsed="false">
      <c r="A757" s="594" t="s">
        <v>2761</v>
      </c>
      <c r="B757" s="596" t="s">
        <v>2762</v>
      </c>
      <c r="C757" s="597"/>
      <c r="D757" s="598"/>
    </row>
    <row r="758" customFormat="false" ht="15" hidden="false" customHeight="false" outlineLevel="0" collapsed="false">
      <c r="A758" s="594" t="s">
        <v>2764</v>
      </c>
      <c r="B758" s="596" t="s">
        <v>2765</v>
      </c>
      <c r="C758" s="597"/>
      <c r="D758" s="598"/>
    </row>
    <row r="759" customFormat="false" ht="15" hidden="false" customHeight="false" outlineLevel="0" collapsed="false">
      <c r="A759" s="594" t="s">
        <v>547</v>
      </c>
      <c r="B759" s="596" t="s">
        <v>548</v>
      </c>
      <c r="C759" s="597"/>
      <c r="D759" s="598"/>
    </row>
    <row r="760" customFormat="false" ht="15" hidden="false" customHeight="false" outlineLevel="0" collapsed="false">
      <c r="A760" s="594" t="s">
        <v>550</v>
      </c>
      <c r="B760" s="596" t="s">
        <v>551</v>
      </c>
      <c r="C760" s="597"/>
      <c r="D760" s="598"/>
    </row>
    <row r="761" customFormat="false" ht="15" hidden="false" customHeight="false" outlineLevel="0" collapsed="false">
      <c r="A761" s="594" t="s">
        <v>553</v>
      </c>
      <c r="B761" s="596" t="s">
        <v>554</v>
      </c>
      <c r="C761" s="597"/>
      <c r="D761" s="598"/>
    </row>
    <row r="762" customFormat="false" ht="15" hidden="false" customHeight="false" outlineLevel="0" collapsed="false">
      <c r="A762" s="594" t="s">
        <v>556</v>
      </c>
      <c r="B762" s="596" t="s">
        <v>557</v>
      </c>
      <c r="C762" s="597"/>
      <c r="D762" s="598"/>
    </row>
    <row r="763" customFormat="false" ht="15" hidden="false" customHeight="false" outlineLevel="0" collapsed="false">
      <c r="A763" s="618" t="s">
        <v>1630</v>
      </c>
      <c r="B763" s="596" t="s">
        <v>1631</v>
      </c>
      <c r="C763" s="597"/>
      <c r="D763" s="598"/>
    </row>
    <row r="764" customFormat="false" ht="15" hidden="false" customHeight="false" outlineLevel="0" collapsed="false">
      <c r="A764" s="594" t="s">
        <v>2307</v>
      </c>
      <c r="B764" s="596" t="s">
        <v>2308</v>
      </c>
      <c r="C764" s="597"/>
      <c r="D764" s="598"/>
    </row>
    <row r="765" customFormat="false" ht="15" hidden="false" customHeight="false" outlineLevel="0" collapsed="false">
      <c r="A765" s="594" t="s">
        <v>2767</v>
      </c>
      <c r="B765" s="596" t="s">
        <v>2768</v>
      </c>
      <c r="C765" s="597"/>
      <c r="D765" s="598"/>
    </row>
    <row r="766" customFormat="false" ht="15" hidden="false" customHeight="false" outlineLevel="0" collapsed="false">
      <c r="A766" s="594" t="s">
        <v>2772</v>
      </c>
      <c r="B766" s="596" t="s">
        <v>2773</v>
      </c>
      <c r="C766" s="597"/>
      <c r="D766" s="598"/>
    </row>
    <row r="767" customFormat="false" ht="15" hidden="false" customHeight="false" outlineLevel="0" collapsed="false">
      <c r="A767" s="594" t="s">
        <v>2776</v>
      </c>
      <c r="B767" s="596" t="s">
        <v>2777</v>
      </c>
      <c r="C767" s="597"/>
      <c r="D767" s="598"/>
    </row>
    <row r="768" customFormat="false" ht="15" hidden="false" customHeight="false" outlineLevel="0" collapsed="false">
      <c r="A768" s="594" t="s">
        <v>2782</v>
      </c>
      <c r="B768" s="596" t="s">
        <v>2783</v>
      </c>
      <c r="C768" s="597"/>
      <c r="D768" s="598"/>
    </row>
    <row r="769" customFormat="false" ht="15" hidden="false" customHeight="false" outlineLevel="0" collapsed="false">
      <c r="A769" s="594" t="s">
        <v>2787</v>
      </c>
      <c r="B769" s="596" t="s">
        <v>2788</v>
      </c>
      <c r="C769" s="597"/>
      <c r="D769" s="598"/>
    </row>
    <row r="770" customFormat="false" ht="15" hidden="false" customHeight="false" outlineLevel="0" collapsed="false">
      <c r="A770" s="594" t="s">
        <v>2792</v>
      </c>
      <c r="B770" s="596" t="s">
        <v>2793</v>
      </c>
      <c r="C770" s="597"/>
      <c r="D770" s="598"/>
    </row>
    <row r="771" customFormat="false" ht="15" hidden="false" customHeight="false" outlineLevel="0" collapsed="false">
      <c r="A771" s="594" t="s">
        <v>2795</v>
      </c>
      <c r="B771" s="596" t="s">
        <v>2796</v>
      </c>
      <c r="C771" s="597"/>
      <c r="D771" s="598"/>
    </row>
    <row r="772" customFormat="false" ht="15" hidden="false" customHeight="false" outlineLevel="0" collapsed="false">
      <c r="A772" s="594" t="s">
        <v>2798</v>
      </c>
      <c r="B772" s="596" t="s">
        <v>2799</v>
      </c>
      <c r="C772" s="597"/>
      <c r="D772" s="598"/>
    </row>
    <row r="773" customFormat="false" ht="15" hidden="false" customHeight="false" outlineLevel="0" collapsed="false">
      <c r="A773" s="594" t="s">
        <v>3214</v>
      </c>
      <c r="B773" s="596" t="s">
        <v>3215</v>
      </c>
      <c r="C773" s="597"/>
      <c r="D773" s="598"/>
    </row>
    <row r="774" customFormat="false" ht="15" hidden="false" customHeight="false" outlineLevel="0" collapsed="false">
      <c r="A774" s="594" t="s">
        <v>3216</v>
      </c>
      <c r="B774" s="596" t="s">
        <v>3217</v>
      </c>
      <c r="C774" s="597"/>
      <c r="D774" s="598"/>
    </row>
    <row r="775" customFormat="false" ht="15" hidden="false" customHeight="false" outlineLevel="0" collapsed="false">
      <c r="A775" s="594" t="s">
        <v>2169</v>
      </c>
      <c r="B775" s="596" t="s">
        <v>2170</v>
      </c>
      <c r="C775" s="597"/>
      <c r="D775" s="598"/>
    </row>
    <row r="776" customFormat="false" ht="15" hidden="false" customHeight="false" outlineLevel="0" collapsed="false">
      <c r="A776" s="594" t="s">
        <v>2171</v>
      </c>
      <c r="B776" s="596" t="s">
        <v>2172</v>
      </c>
      <c r="C776" s="597"/>
      <c r="D776" s="598"/>
    </row>
    <row r="777" customFormat="false" ht="15" hidden="false" customHeight="false" outlineLevel="0" collapsed="false">
      <c r="A777" s="594" t="s">
        <v>1022</v>
      </c>
      <c r="B777" s="596" t="s">
        <v>1023</v>
      </c>
      <c r="C777" s="597"/>
      <c r="D777" s="598"/>
    </row>
    <row r="778" customFormat="false" ht="15" hidden="false" customHeight="false" outlineLevel="0" collapsed="false">
      <c r="A778" s="594" t="s">
        <v>1025</v>
      </c>
      <c r="B778" s="596" t="s">
        <v>1026</v>
      </c>
      <c r="C778" s="597"/>
      <c r="D778" s="598"/>
    </row>
    <row r="779" customFormat="false" ht="15" hidden="false" customHeight="false" outlineLevel="0" collapsed="false">
      <c r="A779" s="594" t="s">
        <v>1028</v>
      </c>
      <c r="B779" s="596" t="s">
        <v>1029</v>
      </c>
      <c r="C779" s="597"/>
      <c r="D779" s="598"/>
    </row>
    <row r="780" customFormat="false" ht="15" hidden="false" customHeight="false" outlineLevel="0" collapsed="false">
      <c r="A780" s="594" t="s">
        <v>1031</v>
      </c>
      <c r="B780" s="596" t="s">
        <v>1032</v>
      </c>
      <c r="C780" s="597"/>
      <c r="D780" s="598"/>
    </row>
    <row r="781" customFormat="false" ht="15" hidden="false" customHeight="false" outlineLevel="0" collapsed="false">
      <c r="A781" s="594" t="s">
        <v>1034</v>
      </c>
      <c r="B781" s="596" t="s">
        <v>1035</v>
      </c>
      <c r="C781" s="597"/>
      <c r="D781" s="598"/>
    </row>
    <row r="782" customFormat="false" ht="15" hidden="false" customHeight="false" outlineLevel="0" collapsed="false">
      <c r="A782" s="594" t="s">
        <v>1036</v>
      </c>
      <c r="B782" s="596" t="s">
        <v>1037</v>
      </c>
      <c r="C782" s="597"/>
      <c r="D782" s="598"/>
    </row>
    <row r="783" customFormat="false" ht="15" hidden="false" customHeight="false" outlineLevel="0" collapsed="false">
      <c r="A783" s="594" t="s">
        <v>3218</v>
      </c>
      <c r="B783" s="596" t="s">
        <v>3219</v>
      </c>
      <c r="C783" s="597"/>
      <c r="D783" s="598"/>
    </row>
    <row r="784" customFormat="false" ht="15" hidden="false" customHeight="false" outlineLevel="0" collapsed="false">
      <c r="A784" s="594" t="s">
        <v>308</v>
      </c>
      <c r="B784" s="596" t="s">
        <v>309</v>
      </c>
      <c r="C784" s="597"/>
      <c r="D784" s="598"/>
    </row>
    <row r="785" customFormat="false" ht="15" hidden="false" customHeight="false" outlineLevel="0" collapsed="false">
      <c r="A785" s="594" t="s">
        <v>2173</v>
      </c>
      <c r="B785" s="596" t="s">
        <v>2174</v>
      </c>
      <c r="C785" s="597"/>
      <c r="D785" s="598"/>
    </row>
    <row r="786" customFormat="false" ht="15" hidden="false" customHeight="false" outlineLevel="0" collapsed="false">
      <c r="A786" s="594" t="s">
        <v>3220</v>
      </c>
      <c r="B786" s="596" t="s">
        <v>3221</v>
      </c>
      <c r="C786" s="597"/>
      <c r="D786" s="598"/>
    </row>
    <row r="787" customFormat="false" ht="15" hidden="false" customHeight="false" outlineLevel="0" collapsed="false">
      <c r="A787" s="594" t="s">
        <v>1314</v>
      </c>
      <c r="B787" s="596" t="s">
        <v>1315</v>
      </c>
      <c r="C787" s="597"/>
      <c r="D787" s="598"/>
    </row>
    <row r="788" customFormat="false" ht="15" hidden="false" customHeight="false" outlineLevel="0" collapsed="false">
      <c r="A788" s="594" t="s">
        <v>1316</v>
      </c>
      <c r="B788" s="596" t="s">
        <v>1317</v>
      </c>
      <c r="C788" s="597"/>
      <c r="D788" s="598"/>
    </row>
    <row r="789" customFormat="false" ht="15" hidden="false" customHeight="false" outlineLevel="0" collapsed="false">
      <c r="A789" s="594" t="s">
        <v>1634</v>
      </c>
      <c r="B789" s="596" t="s">
        <v>1635</v>
      </c>
      <c r="C789" s="597"/>
      <c r="D789" s="598"/>
    </row>
    <row r="790" customFormat="false" ht="15" hidden="false" customHeight="false" outlineLevel="0" collapsed="false">
      <c r="A790" s="594" t="s">
        <v>558</v>
      </c>
      <c r="B790" s="596" t="s">
        <v>559</v>
      </c>
      <c r="C790" s="597"/>
      <c r="D790" s="598"/>
    </row>
    <row r="791" customFormat="false" ht="15" hidden="false" customHeight="false" outlineLevel="0" collapsed="false">
      <c r="A791" s="594" t="s">
        <v>560</v>
      </c>
      <c r="B791" s="596" t="s">
        <v>561</v>
      </c>
      <c r="C791" s="597"/>
      <c r="D791" s="598"/>
    </row>
    <row r="792" customFormat="false" ht="15" hidden="false" customHeight="false" outlineLevel="0" collapsed="false">
      <c r="A792" s="594" t="s">
        <v>1039</v>
      </c>
      <c r="B792" s="596" t="s">
        <v>1040</v>
      </c>
      <c r="C792" s="597"/>
      <c r="D792" s="598"/>
    </row>
    <row r="793" customFormat="false" ht="15" hidden="false" customHeight="false" outlineLevel="0" collapsed="false">
      <c r="A793" s="594" t="s">
        <v>1044</v>
      </c>
      <c r="B793" s="596" t="s">
        <v>1045</v>
      </c>
      <c r="C793" s="597"/>
      <c r="D793" s="598"/>
    </row>
    <row r="794" customFormat="false" ht="15" hidden="false" customHeight="false" outlineLevel="0" collapsed="false">
      <c r="A794" s="594" t="s">
        <v>1047</v>
      </c>
      <c r="B794" s="596" t="s">
        <v>1048</v>
      </c>
      <c r="C794" s="597"/>
      <c r="D794" s="598"/>
    </row>
    <row r="795" customFormat="false" ht="15" hidden="false" customHeight="false" outlineLevel="0" collapsed="false">
      <c r="A795" s="594" t="s">
        <v>1050</v>
      </c>
      <c r="B795" s="596" t="s">
        <v>1051</v>
      </c>
      <c r="C795" s="597"/>
      <c r="D795" s="598"/>
    </row>
    <row r="796" customFormat="false" ht="15" hidden="false" customHeight="false" outlineLevel="0" collapsed="false">
      <c r="A796" s="594" t="s">
        <v>1052</v>
      </c>
      <c r="B796" s="596" t="s">
        <v>1053</v>
      </c>
      <c r="C796" s="597"/>
      <c r="D796" s="598"/>
    </row>
    <row r="797" customFormat="false" ht="15" hidden="false" customHeight="false" outlineLevel="0" collapsed="false">
      <c r="A797" s="594" t="s">
        <v>1055</v>
      </c>
      <c r="B797" s="596" t="s">
        <v>1056</v>
      </c>
      <c r="C797" s="597"/>
      <c r="D797" s="598"/>
    </row>
    <row r="798" customFormat="false" ht="15" hidden="false" customHeight="false" outlineLevel="0" collapsed="false">
      <c r="A798" s="594" t="s">
        <v>1058</v>
      </c>
      <c r="B798" s="596" t="s">
        <v>1059</v>
      </c>
      <c r="C798" s="597"/>
      <c r="D798" s="598"/>
    </row>
    <row r="799" customFormat="false" ht="15" hidden="false" customHeight="false" outlineLevel="0" collapsed="false">
      <c r="A799" s="594" t="s">
        <v>1061</v>
      </c>
      <c r="B799" s="596" t="s">
        <v>1062</v>
      </c>
      <c r="C799" s="597"/>
      <c r="D799" s="598"/>
    </row>
    <row r="800" customFormat="false" ht="15" hidden="false" customHeight="false" outlineLevel="0" collapsed="false">
      <c r="A800" s="594" t="s">
        <v>1063</v>
      </c>
      <c r="B800" s="596" t="s">
        <v>1064</v>
      </c>
      <c r="C800" s="597"/>
      <c r="D800" s="598"/>
    </row>
    <row r="801" customFormat="false" ht="15" hidden="false" customHeight="false" outlineLevel="0" collapsed="false">
      <c r="A801" s="594" t="s">
        <v>1066</v>
      </c>
      <c r="B801" s="596" t="s">
        <v>1067</v>
      </c>
      <c r="C801" s="597"/>
      <c r="D801" s="598"/>
    </row>
    <row r="802" customFormat="false" ht="15" hidden="false" customHeight="false" outlineLevel="0" collapsed="false">
      <c r="A802" s="594" t="s">
        <v>1069</v>
      </c>
      <c r="B802" s="596" t="s">
        <v>1070</v>
      </c>
      <c r="C802" s="597"/>
      <c r="D802" s="598"/>
    </row>
    <row r="803" customFormat="false" ht="15" hidden="false" customHeight="false" outlineLevel="0" collapsed="false">
      <c r="A803" s="594" t="s">
        <v>1071</v>
      </c>
      <c r="B803" s="596" t="s">
        <v>1072</v>
      </c>
      <c r="C803" s="597"/>
      <c r="D803" s="598"/>
    </row>
    <row r="804" customFormat="false" ht="15" hidden="false" customHeight="false" outlineLevel="0" collapsed="false">
      <c r="A804" s="594" t="s">
        <v>1074</v>
      </c>
      <c r="B804" s="596" t="s">
        <v>1075</v>
      </c>
      <c r="C804" s="597"/>
      <c r="D804" s="598"/>
    </row>
    <row r="805" customFormat="false" ht="15" hidden="false" customHeight="false" outlineLevel="0" collapsed="false">
      <c r="A805" s="594" t="s">
        <v>3222</v>
      </c>
      <c r="B805" s="596" t="s">
        <v>3223</v>
      </c>
      <c r="C805" s="597"/>
      <c r="D805" s="598"/>
    </row>
    <row r="806" customFormat="false" ht="15" hidden="false" customHeight="false" outlineLevel="0" collapsed="false">
      <c r="A806" s="594" t="s">
        <v>3224</v>
      </c>
      <c r="B806" s="596" t="s">
        <v>3225</v>
      </c>
      <c r="C806" s="597"/>
      <c r="D806" s="598"/>
    </row>
    <row r="807" customFormat="false" ht="15" hidden="false" customHeight="false" outlineLevel="0" collapsed="false">
      <c r="A807" s="594" t="s">
        <v>2801</v>
      </c>
      <c r="B807" s="596" t="s">
        <v>2802</v>
      </c>
      <c r="C807" s="597"/>
      <c r="D807" s="598"/>
    </row>
    <row r="808" customFormat="false" ht="15" hidden="false" customHeight="false" outlineLevel="0" collapsed="false">
      <c r="A808" s="594" t="s">
        <v>1076</v>
      </c>
      <c r="B808" s="596" t="s">
        <v>1077</v>
      </c>
      <c r="C808" s="597"/>
      <c r="D808" s="598"/>
    </row>
    <row r="809" customFormat="false" ht="15" hidden="false" customHeight="false" outlineLevel="0" collapsed="false">
      <c r="A809" s="594" t="s">
        <v>310</v>
      </c>
      <c r="B809" s="596" t="s">
        <v>311</v>
      </c>
      <c r="C809" s="597"/>
      <c r="D809" s="598"/>
    </row>
    <row r="810" customFormat="false" ht="15" hidden="false" customHeight="false" outlineLevel="0" collapsed="false">
      <c r="A810" s="594" t="s">
        <v>2803</v>
      </c>
      <c r="B810" s="596" t="s">
        <v>2804</v>
      </c>
      <c r="C810" s="597"/>
      <c r="D810" s="598"/>
    </row>
    <row r="811" customFormat="false" ht="15" hidden="false" customHeight="false" outlineLevel="0" collapsed="false">
      <c r="A811" s="594" t="s">
        <v>3226</v>
      </c>
      <c r="B811" s="596" t="s">
        <v>3227</v>
      </c>
      <c r="C811" s="597"/>
      <c r="D811" s="598"/>
    </row>
    <row r="812" customFormat="false" ht="15" hidden="false" customHeight="false" outlineLevel="0" collapsed="false">
      <c r="A812" s="594" t="s">
        <v>2805</v>
      </c>
      <c r="B812" s="596" t="s">
        <v>2806</v>
      </c>
      <c r="C812" s="597"/>
      <c r="D812" s="598"/>
    </row>
    <row r="813" customFormat="false" ht="15" hidden="false" customHeight="false" outlineLevel="0" collapsed="false">
      <c r="A813" s="594" t="s">
        <v>3228</v>
      </c>
      <c r="B813" s="596" t="s">
        <v>3229</v>
      </c>
      <c r="C813" s="597"/>
      <c r="D813" s="598"/>
    </row>
    <row r="814" customFormat="false" ht="15" hidden="false" customHeight="false" outlineLevel="0" collapsed="false">
      <c r="A814" s="594" t="s">
        <v>2807</v>
      </c>
      <c r="B814" s="596" t="s">
        <v>2808</v>
      </c>
      <c r="C814" s="597"/>
      <c r="D814" s="598"/>
    </row>
    <row r="815" customFormat="false" ht="15" hidden="false" customHeight="false" outlineLevel="0" collapsed="false">
      <c r="A815" s="594" t="s">
        <v>3230</v>
      </c>
      <c r="B815" s="596" t="s">
        <v>3231</v>
      </c>
      <c r="C815" s="597"/>
      <c r="D815" s="598"/>
    </row>
    <row r="816" customFormat="false" ht="15" hidden="false" customHeight="false" outlineLevel="0" collapsed="false">
      <c r="A816" s="594" t="s">
        <v>3232</v>
      </c>
      <c r="B816" s="596" t="s">
        <v>3233</v>
      </c>
      <c r="C816" s="597"/>
      <c r="D816" s="598"/>
    </row>
    <row r="817" customFormat="false" ht="15" hidden="false" customHeight="false" outlineLevel="0" collapsed="false">
      <c r="A817" s="594" t="s">
        <v>1081</v>
      </c>
      <c r="B817" s="596" t="s">
        <v>1082</v>
      </c>
      <c r="C817" s="597"/>
      <c r="D817" s="598"/>
    </row>
    <row r="818" customFormat="false" ht="15" hidden="false" customHeight="false" outlineLevel="0" collapsed="false">
      <c r="A818" s="594" t="s">
        <v>3234</v>
      </c>
      <c r="B818" s="596" t="s">
        <v>3235</v>
      </c>
      <c r="C818" s="597"/>
      <c r="D818" s="598"/>
    </row>
    <row r="819" customFormat="false" ht="15" hidden="false" customHeight="false" outlineLevel="0" collapsed="false">
      <c r="A819" s="594" t="s">
        <v>2810</v>
      </c>
      <c r="B819" s="596" t="s">
        <v>2811</v>
      </c>
      <c r="C819" s="597"/>
      <c r="D819" s="598"/>
    </row>
    <row r="820" customFormat="false" ht="15" hidden="false" customHeight="false" outlineLevel="0" collapsed="false">
      <c r="A820" s="594" t="s">
        <v>3236</v>
      </c>
      <c r="B820" s="596" t="s">
        <v>3237</v>
      </c>
      <c r="C820" s="597"/>
      <c r="D820" s="598"/>
    </row>
    <row r="821" customFormat="false" ht="15" hidden="false" customHeight="false" outlineLevel="0" collapsed="false">
      <c r="A821" s="594" t="s">
        <v>312</v>
      </c>
      <c r="B821" s="596" t="s">
        <v>313</v>
      </c>
      <c r="C821" s="597"/>
      <c r="D821" s="598"/>
    </row>
    <row r="822" customFormat="false" ht="15" hidden="false" customHeight="false" outlineLevel="0" collapsed="false">
      <c r="A822" s="594" t="s">
        <v>1636</v>
      </c>
      <c r="B822" s="596" t="s">
        <v>1637</v>
      </c>
      <c r="C822" s="597"/>
      <c r="D822" s="598"/>
    </row>
    <row r="823" customFormat="false" ht="15" hidden="false" customHeight="false" outlineLevel="0" collapsed="false">
      <c r="A823" s="594" t="s">
        <v>562</v>
      </c>
      <c r="B823" s="596" t="s">
        <v>563</v>
      </c>
      <c r="C823" s="597"/>
      <c r="D823" s="598"/>
    </row>
    <row r="824" customFormat="false" ht="15" hidden="false" customHeight="false" outlineLevel="0" collapsed="false">
      <c r="A824" s="594" t="s">
        <v>565</v>
      </c>
      <c r="B824" s="596" t="s">
        <v>566</v>
      </c>
      <c r="C824" s="597"/>
      <c r="D824" s="598"/>
    </row>
    <row r="825" customFormat="false" ht="15" hidden="false" customHeight="false" outlineLevel="0" collapsed="false">
      <c r="A825" s="594" t="s">
        <v>567</v>
      </c>
      <c r="B825" s="596" t="s">
        <v>568</v>
      </c>
      <c r="C825" s="597"/>
      <c r="D825" s="598"/>
    </row>
    <row r="826" customFormat="false" ht="15" hidden="false" customHeight="false" outlineLevel="0" collapsed="false">
      <c r="A826" s="594" t="s">
        <v>570</v>
      </c>
      <c r="B826" s="596" t="s">
        <v>571</v>
      </c>
      <c r="C826" s="597"/>
      <c r="D826" s="598"/>
    </row>
    <row r="827" customFormat="false" ht="15" hidden="false" customHeight="false" outlineLevel="0" collapsed="false">
      <c r="A827" s="594" t="s">
        <v>3238</v>
      </c>
      <c r="B827" s="596" t="s">
        <v>3239</v>
      </c>
      <c r="C827" s="597"/>
      <c r="D827" s="598"/>
    </row>
    <row r="828" customFormat="false" ht="15" hidden="false" customHeight="false" outlineLevel="0" collapsed="false">
      <c r="A828" s="594" t="s">
        <v>1638</v>
      </c>
      <c r="B828" s="596" t="s">
        <v>1639</v>
      </c>
      <c r="C828" s="597"/>
      <c r="D828" s="598"/>
    </row>
    <row r="829" customFormat="false" ht="15" hidden="false" customHeight="false" outlineLevel="0" collapsed="false">
      <c r="A829" s="594" t="s">
        <v>1640</v>
      </c>
      <c r="B829" s="596" t="s">
        <v>1641</v>
      </c>
      <c r="C829" s="597"/>
      <c r="D829" s="598"/>
    </row>
    <row r="830" customFormat="false" ht="15" hidden="false" customHeight="false" outlineLevel="0" collapsed="false">
      <c r="A830" s="594" t="s">
        <v>1643</v>
      </c>
      <c r="B830" s="596" t="s">
        <v>1644</v>
      </c>
      <c r="C830" s="597"/>
      <c r="D830" s="598"/>
    </row>
    <row r="831" customFormat="false" ht="15" hidden="false" customHeight="false" outlineLevel="0" collapsed="false">
      <c r="A831" s="594" t="s">
        <v>1646</v>
      </c>
      <c r="B831" s="596" t="s">
        <v>1647</v>
      </c>
      <c r="C831" s="597"/>
      <c r="D831" s="598"/>
    </row>
    <row r="832" customFormat="false" ht="15" hidden="false" customHeight="false" outlineLevel="0" collapsed="false">
      <c r="A832" s="594" t="s">
        <v>1649</v>
      </c>
      <c r="B832" s="596" t="s">
        <v>1650</v>
      </c>
      <c r="C832" s="597"/>
      <c r="D832" s="598"/>
    </row>
    <row r="833" customFormat="false" ht="15" hidden="false" customHeight="false" outlineLevel="0" collapsed="false">
      <c r="A833" s="594" t="s">
        <v>1654</v>
      </c>
      <c r="B833" s="596" t="s">
        <v>1655</v>
      </c>
      <c r="C833" s="597"/>
      <c r="D833" s="598"/>
    </row>
    <row r="834" customFormat="false" ht="15" hidden="false" customHeight="false" outlineLevel="0" collapsed="false">
      <c r="A834" s="594" t="s">
        <v>1656</v>
      </c>
      <c r="B834" s="596" t="s">
        <v>1657</v>
      </c>
      <c r="C834" s="597"/>
      <c r="D834" s="598"/>
    </row>
    <row r="835" customFormat="false" ht="15" hidden="false" customHeight="false" outlineLevel="0" collapsed="false">
      <c r="A835" s="594" t="s">
        <v>1658</v>
      </c>
      <c r="B835" s="596" t="s">
        <v>1659</v>
      </c>
      <c r="C835" s="597"/>
      <c r="D835" s="598"/>
    </row>
    <row r="836" customFormat="false" ht="15" hidden="false" customHeight="false" outlineLevel="0" collapsed="false">
      <c r="A836" s="594" t="s">
        <v>1661</v>
      </c>
      <c r="B836" s="596" t="s">
        <v>1662</v>
      </c>
      <c r="C836" s="597"/>
      <c r="D836" s="598"/>
    </row>
    <row r="837" customFormat="false" ht="15" hidden="false" customHeight="false" outlineLevel="0" collapsed="false">
      <c r="A837" s="594" t="s">
        <v>1664</v>
      </c>
      <c r="B837" s="596" t="s">
        <v>1665</v>
      </c>
      <c r="C837" s="597"/>
      <c r="D837" s="598"/>
    </row>
    <row r="838" customFormat="false" ht="15" hidden="false" customHeight="false" outlineLevel="0" collapsed="false">
      <c r="A838" s="594" t="s">
        <v>1669</v>
      </c>
      <c r="B838" s="596" t="s">
        <v>1670</v>
      </c>
      <c r="C838" s="597"/>
      <c r="D838" s="598"/>
    </row>
    <row r="839" customFormat="false" ht="15" hidden="false" customHeight="false" outlineLevel="0" collapsed="false">
      <c r="A839" s="594" t="s">
        <v>1671</v>
      </c>
      <c r="B839" s="596" t="s">
        <v>1672</v>
      </c>
      <c r="C839" s="597"/>
      <c r="D839" s="598"/>
    </row>
    <row r="840" customFormat="false" ht="15" hidden="false" customHeight="false" outlineLevel="0" collapsed="false">
      <c r="A840" s="594" t="s">
        <v>1674</v>
      </c>
      <c r="B840" s="596" t="s">
        <v>1675</v>
      </c>
      <c r="C840" s="597"/>
      <c r="D840" s="598"/>
    </row>
    <row r="841" customFormat="false" ht="15" hidden="false" customHeight="false" outlineLevel="0" collapsed="false">
      <c r="A841" s="594" t="s">
        <v>1676</v>
      </c>
      <c r="B841" s="596" t="s">
        <v>1677</v>
      </c>
      <c r="C841" s="597"/>
      <c r="D841" s="598"/>
    </row>
    <row r="842" customFormat="false" ht="15" hidden="false" customHeight="false" outlineLevel="0" collapsed="false">
      <c r="A842" s="594" t="s">
        <v>1680</v>
      </c>
      <c r="B842" s="596" t="s">
        <v>1681</v>
      </c>
      <c r="C842" s="597"/>
      <c r="D842" s="598"/>
    </row>
    <row r="843" customFormat="false" ht="15" hidden="false" customHeight="false" outlineLevel="0" collapsed="false">
      <c r="A843" s="594" t="s">
        <v>1685</v>
      </c>
      <c r="B843" s="596" t="s">
        <v>1686</v>
      </c>
      <c r="C843" s="597"/>
      <c r="D843" s="598"/>
    </row>
    <row r="844" customFormat="false" ht="15" hidden="false" customHeight="false" outlineLevel="0" collapsed="false">
      <c r="A844" s="594" t="s">
        <v>1688</v>
      </c>
      <c r="B844" s="596" t="s">
        <v>1689</v>
      </c>
      <c r="C844" s="597"/>
      <c r="D844" s="598"/>
    </row>
    <row r="845" customFormat="false" ht="15" hidden="false" customHeight="false" outlineLevel="0" collapsed="false">
      <c r="A845" s="594" t="s">
        <v>1692</v>
      </c>
      <c r="B845" s="596" t="s">
        <v>1693</v>
      </c>
      <c r="C845" s="597"/>
      <c r="D845" s="598"/>
    </row>
    <row r="846" customFormat="false" ht="15" hidden="false" customHeight="false" outlineLevel="0" collapsed="false">
      <c r="A846" s="594" t="s">
        <v>1694</v>
      </c>
      <c r="B846" s="596" t="s">
        <v>1695</v>
      </c>
      <c r="C846" s="597"/>
      <c r="D846" s="598"/>
    </row>
    <row r="847" customFormat="false" ht="15" hidden="false" customHeight="false" outlineLevel="0" collapsed="false">
      <c r="A847" s="594" t="s">
        <v>1697</v>
      </c>
      <c r="B847" s="596" t="s">
        <v>1698</v>
      </c>
      <c r="C847" s="597"/>
      <c r="D847" s="598"/>
    </row>
    <row r="848" customFormat="false" ht="15" hidden="false" customHeight="false" outlineLevel="0" collapsed="false">
      <c r="A848" s="594" t="s">
        <v>1700</v>
      </c>
      <c r="B848" s="596" t="s">
        <v>1701</v>
      </c>
      <c r="C848" s="597"/>
      <c r="D848" s="598"/>
    </row>
    <row r="849" customFormat="false" ht="15" hidden="false" customHeight="false" outlineLevel="0" collapsed="false">
      <c r="A849" s="594" t="s">
        <v>1704</v>
      </c>
      <c r="B849" s="596" t="s">
        <v>1705</v>
      </c>
      <c r="C849" s="597"/>
      <c r="D849" s="598"/>
    </row>
    <row r="850" customFormat="false" ht="15" hidden="false" customHeight="false" outlineLevel="0" collapsed="false">
      <c r="A850" s="594" t="s">
        <v>1707</v>
      </c>
      <c r="B850" s="596" t="s">
        <v>1708</v>
      </c>
      <c r="C850" s="597"/>
      <c r="D850" s="598"/>
    </row>
    <row r="851" customFormat="false" ht="15" hidden="false" customHeight="false" outlineLevel="0" collapsed="false">
      <c r="A851" s="594" t="s">
        <v>1710</v>
      </c>
      <c r="B851" s="596" t="s">
        <v>1711</v>
      </c>
      <c r="C851" s="597"/>
      <c r="D851" s="598"/>
    </row>
    <row r="852" customFormat="false" ht="15" hidden="false" customHeight="false" outlineLevel="0" collapsed="false">
      <c r="A852" s="594" t="s">
        <v>1712</v>
      </c>
      <c r="B852" s="596" t="s">
        <v>1713</v>
      </c>
      <c r="C852" s="597"/>
      <c r="D852" s="598"/>
    </row>
    <row r="853" customFormat="false" ht="15" hidden="false" customHeight="false" outlineLevel="0" collapsed="false">
      <c r="A853" s="594" t="s">
        <v>1715</v>
      </c>
      <c r="B853" s="596" t="s">
        <v>1716</v>
      </c>
      <c r="C853" s="597"/>
      <c r="D853" s="598"/>
    </row>
    <row r="854" customFormat="false" ht="15" hidden="false" customHeight="false" outlineLevel="0" collapsed="false">
      <c r="A854" s="594" t="s">
        <v>1718</v>
      </c>
      <c r="B854" s="596" t="s">
        <v>1719</v>
      </c>
      <c r="C854" s="597"/>
      <c r="D854" s="598"/>
    </row>
    <row r="855" customFormat="false" ht="15" hidden="false" customHeight="false" outlineLevel="0" collapsed="false">
      <c r="A855" s="594" t="s">
        <v>1721</v>
      </c>
      <c r="B855" s="596" t="s">
        <v>1722</v>
      </c>
      <c r="C855" s="597"/>
      <c r="D855" s="598"/>
    </row>
    <row r="856" customFormat="false" ht="15" hidden="false" customHeight="false" outlineLevel="0" collapsed="false">
      <c r="A856" s="594" t="s">
        <v>1724</v>
      </c>
      <c r="B856" s="596" t="s">
        <v>1725</v>
      </c>
      <c r="C856" s="597"/>
      <c r="D856" s="598"/>
    </row>
    <row r="857" customFormat="false" ht="15" hidden="false" customHeight="false" outlineLevel="0" collapsed="false">
      <c r="A857" s="594" t="s">
        <v>1727</v>
      </c>
      <c r="B857" s="596" t="s">
        <v>1728</v>
      </c>
      <c r="C857" s="597"/>
      <c r="D857" s="598"/>
    </row>
    <row r="858" customFormat="false" ht="15" hidden="false" customHeight="false" outlineLevel="0" collapsed="false">
      <c r="A858" s="594" t="s">
        <v>1729</v>
      </c>
      <c r="B858" s="596" t="s">
        <v>1730</v>
      </c>
      <c r="C858" s="597"/>
      <c r="D858" s="598"/>
    </row>
    <row r="859" customFormat="false" ht="15" hidden="false" customHeight="false" outlineLevel="0" collapsed="false">
      <c r="A859" s="594" t="s">
        <v>1731</v>
      </c>
      <c r="B859" s="596" t="s">
        <v>1732</v>
      </c>
      <c r="C859" s="597"/>
      <c r="D859" s="598"/>
    </row>
    <row r="860" customFormat="false" ht="15" hidden="false" customHeight="false" outlineLevel="0" collapsed="false">
      <c r="A860" s="594" t="s">
        <v>1734</v>
      </c>
      <c r="B860" s="596" t="s">
        <v>1735</v>
      </c>
      <c r="C860" s="597"/>
      <c r="D860" s="598"/>
    </row>
    <row r="861" customFormat="false" ht="15" hidden="false" customHeight="false" outlineLevel="0" collapsed="false">
      <c r="A861" s="594" t="s">
        <v>1736</v>
      </c>
      <c r="B861" s="596" t="s">
        <v>1737</v>
      </c>
      <c r="C861" s="597"/>
      <c r="D861" s="598"/>
    </row>
    <row r="862" customFormat="false" ht="15" hidden="false" customHeight="false" outlineLevel="0" collapsed="false">
      <c r="A862" s="594" t="s">
        <v>1738</v>
      </c>
      <c r="B862" s="596" t="s">
        <v>1739</v>
      </c>
      <c r="C862" s="597"/>
      <c r="D862" s="598"/>
    </row>
    <row r="863" customFormat="false" ht="15" hidden="false" customHeight="false" outlineLevel="0" collapsed="false">
      <c r="A863" s="594" t="s">
        <v>1740</v>
      </c>
      <c r="B863" s="596" t="s">
        <v>1741</v>
      </c>
      <c r="C863" s="597"/>
      <c r="D863" s="598"/>
    </row>
    <row r="864" customFormat="false" ht="15" hidden="false" customHeight="false" outlineLevel="0" collapsed="false">
      <c r="A864" s="594" t="s">
        <v>1742</v>
      </c>
      <c r="B864" s="596" t="s">
        <v>1743</v>
      </c>
      <c r="C864" s="597"/>
      <c r="D864" s="598"/>
    </row>
    <row r="865" customFormat="false" ht="15" hidden="false" customHeight="false" outlineLevel="0" collapsed="false">
      <c r="A865" s="594" t="s">
        <v>1745</v>
      </c>
      <c r="B865" s="596" t="s">
        <v>1746</v>
      </c>
      <c r="C865" s="597"/>
      <c r="D865" s="598"/>
    </row>
    <row r="866" customFormat="false" ht="15" hidden="false" customHeight="false" outlineLevel="0" collapsed="false">
      <c r="A866" s="594" t="s">
        <v>1748</v>
      </c>
      <c r="B866" s="596" t="s">
        <v>1749</v>
      </c>
      <c r="C866" s="597"/>
      <c r="D866" s="598"/>
    </row>
    <row r="867" customFormat="false" ht="15" hidden="false" customHeight="false" outlineLevel="0" collapsed="false">
      <c r="A867" s="594" t="s">
        <v>1750</v>
      </c>
      <c r="B867" s="596" t="s">
        <v>1751</v>
      </c>
      <c r="C867" s="597"/>
      <c r="D867" s="598"/>
    </row>
    <row r="868" customFormat="false" ht="15" hidden="false" customHeight="false" outlineLevel="0" collapsed="false">
      <c r="A868" s="594" t="s">
        <v>1752</v>
      </c>
      <c r="B868" s="596" t="s">
        <v>1753</v>
      </c>
      <c r="C868" s="597"/>
      <c r="D868" s="598"/>
    </row>
    <row r="869" customFormat="false" ht="15" hidden="false" customHeight="false" outlineLevel="0" collapsed="false">
      <c r="A869" s="594" t="s">
        <v>1755</v>
      </c>
      <c r="B869" s="596" t="s">
        <v>1756</v>
      </c>
      <c r="C869" s="597"/>
      <c r="D869" s="598"/>
    </row>
    <row r="870" customFormat="false" ht="15" hidden="false" customHeight="false" outlineLevel="0" collapsed="false">
      <c r="A870" s="594" t="s">
        <v>1757</v>
      </c>
      <c r="B870" s="596" t="s">
        <v>1758</v>
      </c>
      <c r="C870" s="597"/>
      <c r="D870" s="598"/>
    </row>
    <row r="871" customFormat="false" ht="15" hidden="false" customHeight="false" outlineLevel="0" collapsed="false">
      <c r="A871" s="594" t="s">
        <v>1760</v>
      </c>
      <c r="B871" s="596" t="s">
        <v>1761</v>
      </c>
      <c r="C871" s="597"/>
      <c r="D871" s="598"/>
    </row>
    <row r="872" customFormat="false" ht="15" hidden="false" customHeight="false" outlineLevel="0" collapsed="false">
      <c r="A872" s="594" t="s">
        <v>1762</v>
      </c>
      <c r="B872" s="596" t="s">
        <v>1763</v>
      </c>
      <c r="C872" s="597"/>
      <c r="D872" s="598"/>
    </row>
    <row r="873" customFormat="false" ht="15" hidden="false" customHeight="false" outlineLevel="0" collapsed="false">
      <c r="A873" s="594" t="s">
        <v>1765</v>
      </c>
      <c r="B873" s="596" t="s">
        <v>1766</v>
      </c>
      <c r="C873" s="597"/>
      <c r="D873" s="598"/>
    </row>
    <row r="874" customFormat="false" ht="15" hidden="false" customHeight="false" outlineLevel="0" collapsed="false">
      <c r="A874" s="594" t="s">
        <v>3240</v>
      </c>
      <c r="B874" s="596" t="s">
        <v>3241</v>
      </c>
      <c r="C874" s="597"/>
      <c r="D874" s="598"/>
    </row>
    <row r="875" customFormat="false" ht="15" hidden="false" customHeight="false" outlineLevel="0" collapsed="false">
      <c r="A875" s="594" t="s">
        <v>3242</v>
      </c>
      <c r="B875" s="596" t="s">
        <v>3243</v>
      </c>
      <c r="C875" s="597"/>
      <c r="D875" s="598"/>
    </row>
    <row r="876" customFormat="false" ht="15" hidden="false" customHeight="false" outlineLevel="0" collapsed="false">
      <c r="A876" s="594" t="s">
        <v>2176</v>
      </c>
      <c r="B876" s="596" t="s">
        <v>2177</v>
      </c>
      <c r="C876" s="597"/>
      <c r="D876" s="598"/>
    </row>
    <row r="877" customFormat="false" ht="15" hidden="false" customHeight="false" outlineLevel="0" collapsed="false">
      <c r="A877" s="594" t="s">
        <v>3245</v>
      </c>
      <c r="B877" s="596" t="s">
        <v>3246</v>
      </c>
    </row>
    <row r="878" customFormat="false" ht="15" hidden="false" customHeight="false" outlineLevel="0" collapsed="false">
      <c r="A878" s="594" t="s">
        <v>3247</v>
      </c>
      <c r="B878" s="596" t="s">
        <v>3248</v>
      </c>
    </row>
    <row r="879" customFormat="false" ht="15" hidden="false" customHeight="false" outlineLevel="0" collapsed="false">
      <c r="A879" s="594" t="s">
        <v>315</v>
      </c>
      <c r="B879" s="596" t="s">
        <v>316</v>
      </c>
    </row>
    <row r="880" customFormat="false" ht="15" hidden="false" customHeight="false" outlineLevel="0" collapsed="false">
      <c r="A880" s="594" t="s">
        <v>572</v>
      </c>
      <c r="B880" s="596" t="s">
        <v>573</v>
      </c>
    </row>
    <row r="881" customFormat="false" ht="15" hidden="false" customHeight="false" outlineLevel="0" collapsed="false">
      <c r="A881" s="594" t="s">
        <v>3249</v>
      </c>
      <c r="B881" s="596" t="s">
        <v>3250</v>
      </c>
    </row>
    <row r="882" customFormat="false" ht="15" hidden="false" customHeight="false" outlineLevel="0" collapsed="false">
      <c r="A882" s="594" t="s">
        <v>318</v>
      </c>
      <c r="B882" s="596" t="s">
        <v>319</v>
      </c>
    </row>
    <row r="883" customFormat="false" ht="15" hidden="false" customHeight="false" outlineLevel="0" collapsed="false">
      <c r="A883" s="594" t="s">
        <v>321</v>
      </c>
      <c r="B883" s="596" t="s">
        <v>322</v>
      </c>
    </row>
    <row r="884" customFormat="false" ht="15" hidden="false" customHeight="false" outlineLevel="0" collapsed="false">
      <c r="A884" s="594" t="s">
        <v>1084</v>
      </c>
      <c r="B884" s="596" t="s">
        <v>1085</v>
      </c>
    </row>
    <row r="885" customFormat="false" ht="15" hidden="false" customHeight="false" outlineLevel="0" collapsed="false">
      <c r="A885" s="594" t="s">
        <v>1089</v>
      </c>
      <c r="B885" s="596" t="s">
        <v>1090</v>
      </c>
    </row>
    <row r="886" customFormat="false" ht="15" hidden="false" customHeight="false" outlineLevel="0" collapsed="false">
      <c r="A886" s="594" t="s">
        <v>2812</v>
      </c>
      <c r="B886" s="596" t="s">
        <v>2813</v>
      </c>
    </row>
    <row r="887" customFormat="false" ht="15" hidden="false" customHeight="false" outlineLevel="0" collapsed="false">
      <c r="A887" s="594" t="s">
        <v>2814</v>
      </c>
      <c r="B887" s="596" t="s">
        <v>2815</v>
      </c>
    </row>
    <row r="888" customFormat="false" ht="15" hidden="false" customHeight="false" outlineLevel="0" collapsed="false">
      <c r="A888" s="594" t="s">
        <v>1092</v>
      </c>
      <c r="B888" s="596" t="s">
        <v>1093</v>
      </c>
    </row>
    <row r="889" customFormat="false" ht="15" hidden="false" customHeight="false" outlineLevel="0" collapsed="false">
      <c r="A889" s="594" t="s">
        <v>1094</v>
      </c>
      <c r="B889" s="596" t="s">
        <v>1095</v>
      </c>
    </row>
    <row r="890" customFormat="false" ht="15" hidden="false" customHeight="false" outlineLevel="0" collapsed="false">
      <c r="A890" s="594" t="s">
        <v>1098</v>
      </c>
      <c r="B890" s="596" t="s">
        <v>1099</v>
      </c>
    </row>
    <row r="891" customFormat="false" ht="15" hidden="false" customHeight="false" outlineLevel="0" collapsed="false">
      <c r="A891" s="594" t="s">
        <v>1101</v>
      </c>
      <c r="B891" s="596" t="s">
        <v>1102</v>
      </c>
    </row>
    <row r="892" customFormat="false" ht="15" hidden="false" customHeight="false" outlineLevel="0" collapsed="false">
      <c r="A892" s="594" t="s">
        <v>324</v>
      </c>
      <c r="B892" s="596" t="s">
        <v>325</v>
      </c>
    </row>
    <row r="893" customFormat="false" ht="15" hidden="false" customHeight="false" outlineLevel="0" collapsed="false">
      <c r="A893" s="594" t="s">
        <v>2816</v>
      </c>
      <c r="B893" s="596" t="s">
        <v>2817</v>
      </c>
    </row>
    <row r="894" customFormat="false" ht="15" hidden="false" customHeight="false" outlineLevel="0" collapsed="false">
      <c r="A894" s="594" t="s">
        <v>1770</v>
      </c>
      <c r="B894" s="596" t="s">
        <v>1771</v>
      </c>
    </row>
    <row r="895" customFormat="false" ht="15" hidden="false" customHeight="false" outlineLevel="0" collapsed="false">
      <c r="A895" s="594" t="s">
        <v>1772</v>
      </c>
      <c r="B895" s="596" t="s">
        <v>1773</v>
      </c>
    </row>
    <row r="896" customFormat="false" ht="15" hidden="false" customHeight="false" outlineLevel="0" collapsed="false">
      <c r="A896" s="594" t="s">
        <v>1775</v>
      </c>
      <c r="B896" s="596" t="s">
        <v>1776</v>
      </c>
    </row>
    <row r="897" customFormat="false" ht="15" hidden="false" customHeight="false" outlineLevel="0" collapsed="false">
      <c r="A897" s="594" t="s">
        <v>2818</v>
      </c>
      <c r="B897" s="596" t="s">
        <v>2819</v>
      </c>
    </row>
    <row r="898" customFormat="false" ht="15" hidden="false" customHeight="false" outlineLevel="0" collapsed="false">
      <c r="A898" s="594" t="s">
        <v>1778</v>
      </c>
      <c r="B898" s="596" t="s">
        <v>1779</v>
      </c>
    </row>
    <row r="899" customFormat="false" ht="15" hidden="false" customHeight="false" outlineLevel="0" collapsed="false">
      <c r="A899" s="594" t="s">
        <v>2179</v>
      </c>
      <c r="B899" s="596" t="s">
        <v>2180</v>
      </c>
    </row>
    <row r="900" customFormat="false" ht="15" hidden="false" customHeight="false" outlineLevel="0" collapsed="false">
      <c r="A900" s="594" t="s">
        <v>1783</v>
      </c>
      <c r="B900" s="596" t="s">
        <v>1784</v>
      </c>
    </row>
    <row r="901" customFormat="false" ht="15" hidden="false" customHeight="false" outlineLevel="0" collapsed="false">
      <c r="A901" s="594" t="s">
        <v>1785</v>
      </c>
      <c r="B901" s="596" t="s">
        <v>1786</v>
      </c>
    </row>
    <row r="902" customFormat="false" ht="15" hidden="false" customHeight="false" outlineLevel="0" collapsed="false">
      <c r="A902" s="594" t="s">
        <v>2820</v>
      </c>
      <c r="B902" s="596" t="s">
        <v>2821</v>
      </c>
    </row>
    <row r="903" customFormat="false" ht="15" hidden="false" customHeight="false" outlineLevel="0" collapsed="false">
      <c r="A903" s="594" t="s">
        <v>2181</v>
      </c>
      <c r="B903" s="596" t="s">
        <v>2182</v>
      </c>
    </row>
    <row r="904" customFormat="false" ht="15" hidden="false" customHeight="false" outlineLevel="0" collapsed="false">
      <c r="A904" s="594" t="s">
        <v>1787</v>
      </c>
      <c r="B904" s="596" t="s">
        <v>1788</v>
      </c>
    </row>
    <row r="905" customFormat="false" ht="15" hidden="false" customHeight="false" outlineLevel="0" collapsed="false">
      <c r="A905" s="594" t="s">
        <v>1790</v>
      </c>
      <c r="B905" s="596" t="s">
        <v>1791</v>
      </c>
    </row>
    <row r="906" customFormat="false" ht="15" hidden="false" customHeight="false" outlineLevel="0" collapsed="false">
      <c r="A906" s="594" t="s">
        <v>2183</v>
      </c>
      <c r="B906" s="596" t="s">
        <v>2184</v>
      </c>
    </row>
    <row r="907" customFormat="false" ht="15" hidden="false" customHeight="false" outlineLevel="0" collapsed="false">
      <c r="A907" s="594" t="s">
        <v>1793</v>
      </c>
      <c r="B907" s="596" t="s">
        <v>1794</v>
      </c>
    </row>
    <row r="908" customFormat="false" ht="15" hidden="false" customHeight="false" outlineLevel="0" collapsed="false">
      <c r="A908" s="594" t="s">
        <v>1795</v>
      </c>
      <c r="B908" s="596" t="s">
        <v>3489</v>
      </c>
    </row>
    <row r="909" customFormat="false" ht="15" hidden="false" customHeight="false" outlineLevel="0" collapsed="false">
      <c r="A909" s="594" t="s">
        <v>1799</v>
      </c>
      <c r="B909" s="596" t="s">
        <v>1800</v>
      </c>
    </row>
    <row r="910" customFormat="false" ht="15" hidden="false" customHeight="false" outlineLevel="0" collapsed="false">
      <c r="A910" s="594" t="s">
        <v>2186</v>
      </c>
      <c r="B910" s="596" t="s">
        <v>2187</v>
      </c>
    </row>
    <row r="911" customFormat="false" ht="15" hidden="false" customHeight="false" outlineLevel="0" collapsed="false">
      <c r="A911" s="594" t="s">
        <v>3251</v>
      </c>
      <c r="B911" s="596" t="s">
        <v>3252</v>
      </c>
    </row>
    <row r="912" customFormat="false" ht="15" hidden="false" customHeight="false" outlineLevel="0" collapsed="false">
      <c r="A912" s="594" t="s">
        <v>2822</v>
      </c>
      <c r="B912" s="596" t="s">
        <v>2823</v>
      </c>
    </row>
    <row r="913" customFormat="false" ht="15" hidden="false" customHeight="false" outlineLevel="0" collapsed="false">
      <c r="A913" s="594" t="s">
        <v>1802</v>
      </c>
      <c r="B913" s="596" t="s">
        <v>1803</v>
      </c>
    </row>
    <row r="914" customFormat="false" ht="15" hidden="false" customHeight="false" outlineLevel="0" collapsed="false">
      <c r="A914" s="594" t="s">
        <v>3253</v>
      </c>
      <c r="B914" s="596" t="s">
        <v>3254</v>
      </c>
    </row>
    <row r="915" customFormat="false" ht="15" hidden="false" customHeight="false" outlineLevel="0" collapsed="false">
      <c r="A915" s="594" t="s">
        <v>2824</v>
      </c>
      <c r="B915" s="596" t="s">
        <v>2825</v>
      </c>
    </row>
    <row r="916" customFormat="false" ht="15" hidden="false" customHeight="false" outlineLevel="0" collapsed="false">
      <c r="A916" s="594" t="s">
        <v>3255</v>
      </c>
      <c r="B916" s="596" t="s">
        <v>3256</v>
      </c>
    </row>
    <row r="917" customFormat="false" ht="15" hidden="false" customHeight="false" outlineLevel="0" collapsed="false">
      <c r="A917" s="594" t="s">
        <v>1805</v>
      </c>
      <c r="B917" s="596" t="s">
        <v>1806</v>
      </c>
    </row>
    <row r="918" customFormat="false" ht="15" hidden="false" customHeight="false" outlineLevel="0" collapsed="false">
      <c r="A918" s="594" t="s">
        <v>1808</v>
      </c>
      <c r="B918" s="596" t="s">
        <v>1809</v>
      </c>
    </row>
    <row r="919" customFormat="false" ht="15" hidden="false" customHeight="false" outlineLevel="0" collapsed="false">
      <c r="A919" s="594" t="s">
        <v>1811</v>
      </c>
      <c r="B919" s="596" t="s">
        <v>1812</v>
      </c>
    </row>
    <row r="920" customFormat="false" ht="15" hidden="false" customHeight="false" outlineLevel="0" collapsed="false">
      <c r="A920" s="594" t="s">
        <v>1813</v>
      </c>
      <c r="B920" s="596" t="s">
        <v>1814</v>
      </c>
    </row>
    <row r="921" customFormat="false" ht="15" hidden="false" customHeight="false" outlineLevel="0" collapsed="false">
      <c r="A921" s="594" t="s">
        <v>1816</v>
      </c>
      <c r="B921" s="596" t="s">
        <v>1817</v>
      </c>
    </row>
    <row r="922" customFormat="false" ht="15" hidden="false" customHeight="false" outlineLevel="0" collapsed="false">
      <c r="A922" s="594" t="s">
        <v>1819</v>
      </c>
      <c r="B922" s="596" t="s">
        <v>1820</v>
      </c>
    </row>
    <row r="923" customFormat="false" ht="15" hidden="false" customHeight="false" outlineLevel="0" collapsed="false">
      <c r="A923" s="594" t="s">
        <v>1822</v>
      </c>
      <c r="B923" s="596" t="s">
        <v>1823</v>
      </c>
    </row>
    <row r="924" customFormat="false" ht="15" hidden="false" customHeight="false" outlineLevel="0" collapsed="false">
      <c r="A924" s="594" t="s">
        <v>3257</v>
      </c>
      <c r="B924" s="596" t="s">
        <v>3258</v>
      </c>
    </row>
    <row r="925" customFormat="false" ht="15" hidden="false" customHeight="false" outlineLevel="0" collapsed="false">
      <c r="A925" s="594" t="s">
        <v>327</v>
      </c>
      <c r="B925" s="596" t="s">
        <v>328</v>
      </c>
    </row>
    <row r="926" customFormat="false" ht="15" hidden="false" customHeight="false" outlineLevel="0" collapsed="false">
      <c r="A926" s="594" t="s">
        <v>1103</v>
      </c>
      <c r="B926" s="596" t="s">
        <v>1104</v>
      </c>
    </row>
    <row r="927" customFormat="false" ht="15" hidden="false" customHeight="false" outlineLevel="0" collapsed="false">
      <c r="A927" s="594" t="s">
        <v>1106</v>
      </c>
      <c r="B927" s="596" t="s">
        <v>1107</v>
      </c>
    </row>
    <row r="928" customFormat="false" ht="15" hidden="false" customHeight="false" outlineLevel="0" collapsed="false">
      <c r="A928" s="594" t="s">
        <v>1109</v>
      </c>
      <c r="B928" s="596" t="s">
        <v>1110</v>
      </c>
    </row>
    <row r="929" customFormat="false" ht="15" hidden="false" customHeight="false" outlineLevel="0" collapsed="false">
      <c r="A929" s="594" t="s">
        <v>1111</v>
      </c>
      <c r="B929" s="596" t="s">
        <v>1112</v>
      </c>
    </row>
    <row r="930" customFormat="false" ht="15" hidden="false" customHeight="false" outlineLevel="0" collapsed="false">
      <c r="A930" s="594" t="s">
        <v>1113</v>
      </c>
      <c r="B930" s="596" t="s">
        <v>1114</v>
      </c>
    </row>
    <row r="931" customFormat="false" ht="15" hidden="false" customHeight="false" outlineLevel="0" collapsed="false">
      <c r="A931" s="594" t="s">
        <v>2826</v>
      </c>
      <c r="B931" s="596" t="s">
        <v>2827</v>
      </c>
    </row>
    <row r="932" customFormat="false" ht="15" hidden="false" customHeight="false" outlineLevel="0" collapsed="false">
      <c r="A932" s="594" t="s">
        <v>2189</v>
      </c>
      <c r="B932" s="596" t="s">
        <v>2190</v>
      </c>
    </row>
    <row r="933" customFormat="false" ht="15" hidden="false" customHeight="false" outlineLevel="0" collapsed="false">
      <c r="A933" s="594" t="s">
        <v>1116</v>
      </c>
      <c r="B933" s="596" t="s">
        <v>1117</v>
      </c>
    </row>
    <row r="934" customFormat="false" ht="15" hidden="false" customHeight="false" outlineLevel="0" collapsed="false">
      <c r="A934" s="594" t="s">
        <v>1121</v>
      </c>
      <c r="B934" s="596" t="s">
        <v>1122</v>
      </c>
    </row>
    <row r="935" customFormat="false" ht="15" hidden="false" customHeight="false" outlineLevel="0" collapsed="false">
      <c r="A935" s="594" t="s">
        <v>1129</v>
      </c>
      <c r="B935" s="596" t="s">
        <v>1130</v>
      </c>
    </row>
    <row r="936" customFormat="false" ht="15" hidden="false" customHeight="false" outlineLevel="0" collapsed="false">
      <c r="A936" s="594" t="s">
        <v>3262</v>
      </c>
      <c r="B936" s="596" t="s">
        <v>3263</v>
      </c>
    </row>
    <row r="937" customFormat="false" ht="15" hidden="false" customHeight="false" outlineLevel="0" collapsed="false">
      <c r="A937" s="594" t="s">
        <v>575</v>
      </c>
      <c r="B937" s="596" t="s">
        <v>576</v>
      </c>
    </row>
    <row r="938" customFormat="false" ht="15" hidden="false" customHeight="false" outlineLevel="0" collapsed="false">
      <c r="A938" s="594" t="s">
        <v>580</v>
      </c>
      <c r="B938" s="596" t="s">
        <v>581</v>
      </c>
    </row>
    <row r="939" customFormat="false" ht="15" hidden="false" customHeight="false" outlineLevel="0" collapsed="false">
      <c r="A939" s="594" t="s">
        <v>583</v>
      </c>
      <c r="B939" s="596" t="s">
        <v>584</v>
      </c>
    </row>
    <row r="940" customFormat="false" ht="15" hidden="false" customHeight="false" outlineLevel="0" collapsed="false">
      <c r="A940" s="594" t="s">
        <v>585</v>
      </c>
      <c r="B940" s="596" t="s">
        <v>586</v>
      </c>
    </row>
    <row r="941" customFormat="false" ht="15" hidden="false" customHeight="false" outlineLevel="0" collapsed="false">
      <c r="A941" s="594" t="s">
        <v>587</v>
      </c>
      <c r="B941" s="596" t="s">
        <v>588</v>
      </c>
    </row>
    <row r="942" customFormat="false" ht="15" hidden="false" customHeight="false" outlineLevel="0" collapsed="false">
      <c r="A942" s="594" t="s">
        <v>590</v>
      </c>
      <c r="B942" s="596" t="s">
        <v>591</v>
      </c>
    </row>
    <row r="943" customFormat="false" ht="15" hidden="false" customHeight="false" outlineLevel="0" collapsed="false">
      <c r="A943" s="594" t="s">
        <v>593</v>
      </c>
      <c r="B943" s="596" t="s">
        <v>594</v>
      </c>
    </row>
    <row r="944" customFormat="false" ht="15" hidden="false" customHeight="false" outlineLevel="0" collapsed="false">
      <c r="A944" s="594" t="s">
        <v>595</v>
      </c>
      <c r="B944" s="596" t="s">
        <v>596</v>
      </c>
    </row>
    <row r="945" customFormat="false" ht="15" hidden="false" customHeight="false" outlineLevel="0" collapsed="false">
      <c r="A945" s="594" t="s">
        <v>329</v>
      </c>
      <c r="B945" s="596" t="s">
        <v>330</v>
      </c>
    </row>
    <row r="946" customFormat="false" ht="15" hidden="false" customHeight="false" outlineLevel="0" collapsed="false">
      <c r="A946" s="594" t="s">
        <v>3264</v>
      </c>
      <c r="B946" s="596" t="s">
        <v>3265</v>
      </c>
    </row>
    <row r="947" customFormat="false" ht="15" hidden="false" customHeight="false" outlineLevel="0" collapsed="false">
      <c r="A947" s="594" t="s">
        <v>3269</v>
      </c>
      <c r="B947" s="596" t="s">
        <v>3270</v>
      </c>
    </row>
    <row r="948" customFormat="false" ht="15" hidden="false" customHeight="false" outlineLevel="0" collapsed="false">
      <c r="A948" s="594" t="s">
        <v>2192</v>
      </c>
      <c r="B948" s="596" t="s">
        <v>2193</v>
      </c>
    </row>
    <row r="949" customFormat="false" ht="15" hidden="false" customHeight="false" outlineLevel="0" collapsed="false">
      <c r="A949" s="594" t="s">
        <v>2829</v>
      </c>
      <c r="B949" s="596" t="s">
        <v>2830</v>
      </c>
    </row>
    <row r="950" customFormat="false" ht="15" hidden="false" customHeight="false" outlineLevel="0" collapsed="false">
      <c r="A950" s="594" t="s">
        <v>2195</v>
      </c>
      <c r="B950" s="596" t="s">
        <v>2196</v>
      </c>
    </row>
    <row r="951" customFormat="false" ht="15" hidden="false" customHeight="false" outlineLevel="0" collapsed="false">
      <c r="A951" s="594" t="s">
        <v>2832</v>
      </c>
      <c r="B951" s="596" t="s">
        <v>2833</v>
      </c>
    </row>
    <row r="952" customFormat="false" ht="15" hidden="false" customHeight="false" outlineLevel="0" collapsed="false">
      <c r="A952" s="594" t="s">
        <v>3273</v>
      </c>
      <c r="B952" s="596" t="s">
        <v>3274</v>
      </c>
    </row>
    <row r="953" customFormat="false" ht="15" hidden="false" customHeight="false" outlineLevel="0" collapsed="false">
      <c r="A953" s="594" t="s">
        <v>2834</v>
      </c>
      <c r="B953" s="596" t="s">
        <v>2835</v>
      </c>
    </row>
    <row r="954" customFormat="false" ht="15" hidden="false" customHeight="false" outlineLevel="0" collapsed="false">
      <c r="A954" s="594" t="s">
        <v>2198</v>
      </c>
      <c r="B954" s="596" t="s">
        <v>2199</v>
      </c>
    </row>
    <row r="955" customFormat="false" ht="15" hidden="false" customHeight="false" outlineLevel="0" collapsed="false">
      <c r="A955" s="594" t="s">
        <v>2836</v>
      </c>
      <c r="B955" s="596" t="s">
        <v>2837</v>
      </c>
    </row>
    <row r="956" customFormat="false" ht="15" hidden="false" customHeight="false" outlineLevel="0" collapsed="false">
      <c r="A956" s="594" t="s">
        <v>2839</v>
      </c>
      <c r="B956" s="596" t="s">
        <v>2840</v>
      </c>
    </row>
    <row r="957" customFormat="false" ht="15" hidden="false" customHeight="false" outlineLevel="0" collapsed="false">
      <c r="A957" s="594" t="s">
        <v>2300</v>
      </c>
      <c r="B957" s="596" t="s">
        <v>2301</v>
      </c>
    </row>
    <row r="958" customFormat="false" ht="15" hidden="false" customHeight="false" outlineLevel="0" collapsed="false">
      <c r="A958" s="594" t="s">
        <v>2303</v>
      </c>
      <c r="B958" s="596" t="s">
        <v>2304</v>
      </c>
    </row>
    <row r="959" customFormat="false" ht="15" hidden="false" customHeight="false" outlineLevel="0" collapsed="false">
      <c r="A959" s="594" t="s">
        <v>3275</v>
      </c>
      <c r="B959" s="596" t="s">
        <v>3276</v>
      </c>
    </row>
    <row r="960" customFormat="false" ht="15" hidden="false" customHeight="false" outlineLevel="0" collapsed="false">
      <c r="A960" s="594" t="s">
        <v>3279</v>
      </c>
      <c r="B960" s="596" t="s">
        <v>3280</v>
      </c>
    </row>
    <row r="961" customFormat="false" ht="15" hidden="false" customHeight="false" outlineLevel="0" collapsed="false">
      <c r="A961" s="594" t="s">
        <v>3282</v>
      </c>
      <c r="B961" s="596" t="s">
        <v>3283</v>
      </c>
    </row>
    <row r="962" customFormat="false" ht="15" hidden="false" customHeight="false" outlineLevel="0" collapsed="false">
      <c r="A962" s="594" t="s">
        <v>2844</v>
      </c>
      <c r="B962" s="596" t="s">
        <v>2845</v>
      </c>
    </row>
    <row r="963" customFormat="false" ht="15" hidden="false" customHeight="false" outlineLevel="0" collapsed="false">
      <c r="A963" s="594" t="s">
        <v>2846</v>
      </c>
      <c r="B963" s="596" t="s">
        <v>2847</v>
      </c>
    </row>
    <row r="964" customFormat="false" ht="15" hidden="false" customHeight="false" outlineLevel="0" collapsed="false">
      <c r="A964" s="594" t="s">
        <v>2848</v>
      </c>
      <c r="B964" s="596" t="s">
        <v>2849</v>
      </c>
    </row>
    <row r="965" customFormat="false" ht="15" hidden="false" customHeight="false" outlineLevel="0" collapsed="false">
      <c r="A965" s="594" t="s">
        <v>3284</v>
      </c>
      <c r="B965" s="596" t="s">
        <v>3285</v>
      </c>
    </row>
    <row r="966" customFormat="false" ht="15" hidden="false" customHeight="false" outlineLevel="0" collapsed="false">
      <c r="A966" s="594" t="s">
        <v>2203</v>
      </c>
      <c r="B966" s="596" t="s">
        <v>2204</v>
      </c>
    </row>
    <row r="967" customFormat="false" ht="15" hidden="false" customHeight="false" outlineLevel="0" collapsed="false">
      <c r="A967" s="594" t="s">
        <v>2850</v>
      </c>
      <c r="B967" s="596" t="s">
        <v>2851</v>
      </c>
    </row>
    <row r="968" customFormat="false" ht="15" hidden="false" customHeight="false" outlineLevel="0" collapsed="false">
      <c r="A968" s="594" t="s">
        <v>3286</v>
      </c>
      <c r="B968" s="596" t="s">
        <v>3287</v>
      </c>
    </row>
    <row r="969" customFormat="false" ht="15" hidden="false" customHeight="false" outlineLevel="0" collapsed="false">
      <c r="A969" s="594" t="s">
        <v>2205</v>
      </c>
      <c r="B969" s="596" t="s">
        <v>2206</v>
      </c>
    </row>
    <row r="970" customFormat="false" ht="15" hidden="false" customHeight="false" outlineLevel="0" collapsed="false">
      <c r="A970" s="594" t="s">
        <v>2852</v>
      </c>
      <c r="B970" s="596" t="s">
        <v>2853</v>
      </c>
    </row>
    <row r="971" customFormat="false" ht="15" hidden="false" customHeight="false" outlineLevel="0" collapsed="false">
      <c r="A971" s="594" t="s">
        <v>3288</v>
      </c>
      <c r="B971" s="596" t="s">
        <v>3289</v>
      </c>
    </row>
    <row r="972" customFormat="false" ht="15" hidden="false" customHeight="false" outlineLevel="0" collapsed="false">
      <c r="A972" s="594" t="s">
        <v>1824</v>
      </c>
      <c r="B972" s="596" t="s">
        <v>1825</v>
      </c>
    </row>
    <row r="973" customFormat="false" ht="15" hidden="false" customHeight="false" outlineLevel="0" collapsed="false">
      <c r="A973" s="594" t="s">
        <v>1827</v>
      </c>
      <c r="B973" s="596" t="s">
        <v>1828</v>
      </c>
    </row>
    <row r="974" customFormat="false" ht="15" hidden="false" customHeight="false" outlineLevel="0" collapsed="false">
      <c r="A974" s="594" t="s">
        <v>1830</v>
      </c>
      <c r="B974" s="596" t="s">
        <v>1831</v>
      </c>
    </row>
    <row r="975" customFormat="false" ht="15" hidden="false" customHeight="false" outlineLevel="0" collapsed="false">
      <c r="A975" s="594" t="s">
        <v>2854</v>
      </c>
      <c r="B975" s="596" t="s">
        <v>2855</v>
      </c>
    </row>
    <row r="976" customFormat="false" ht="15" hidden="false" customHeight="false" outlineLevel="0" collapsed="false">
      <c r="A976" s="594" t="s">
        <v>597</v>
      </c>
      <c r="B976" s="596" t="s">
        <v>598</v>
      </c>
    </row>
    <row r="977" customFormat="false" ht="15" hidden="false" customHeight="false" outlineLevel="0" collapsed="false">
      <c r="A977" s="594" t="s">
        <v>2856</v>
      </c>
      <c r="B977" s="596" t="s">
        <v>2857</v>
      </c>
    </row>
    <row r="978" customFormat="false" ht="15" hidden="false" customHeight="false" outlineLevel="0" collapsed="false">
      <c r="A978" s="594" t="s">
        <v>3290</v>
      </c>
      <c r="B978" s="596" t="s">
        <v>3291</v>
      </c>
    </row>
    <row r="979" customFormat="false" ht="15" hidden="false" customHeight="false" outlineLevel="0" collapsed="false">
      <c r="A979" s="594" t="s">
        <v>1832</v>
      </c>
      <c r="B979" s="596" t="s">
        <v>1833</v>
      </c>
    </row>
    <row r="980" customFormat="false" ht="15" hidden="false" customHeight="false" outlineLevel="0" collapsed="false">
      <c r="A980" s="594" t="s">
        <v>1834</v>
      </c>
      <c r="B980" s="596" t="s">
        <v>1835</v>
      </c>
    </row>
    <row r="981" customFormat="false" ht="15" hidden="false" customHeight="false" outlineLevel="0" collapsed="false">
      <c r="A981" s="594" t="s">
        <v>1837</v>
      </c>
      <c r="B981" s="596" t="s">
        <v>1838</v>
      </c>
    </row>
    <row r="982" customFormat="false" ht="15" hidden="false" customHeight="false" outlineLevel="0" collapsed="false">
      <c r="A982" s="594" t="s">
        <v>1840</v>
      </c>
      <c r="B982" s="596" t="s">
        <v>1841</v>
      </c>
    </row>
    <row r="983" customFormat="false" ht="15" hidden="false" customHeight="false" outlineLevel="0" collapsed="false">
      <c r="A983" s="594" t="s">
        <v>1842</v>
      </c>
      <c r="B983" s="596" t="s">
        <v>1843</v>
      </c>
    </row>
    <row r="984" customFormat="false" ht="15" hidden="false" customHeight="false" outlineLevel="0" collapsed="false">
      <c r="A984" s="594" t="s">
        <v>1844</v>
      </c>
      <c r="B984" s="596" t="s">
        <v>1845</v>
      </c>
    </row>
    <row r="985" customFormat="false" ht="15" hidden="false" customHeight="false" outlineLevel="0" collapsed="false">
      <c r="A985" s="594" t="s">
        <v>1318</v>
      </c>
      <c r="B985" s="596" t="s">
        <v>1319</v>
      </c>
    </row>
    <row r="986" customFormat="false" ht="15" hidden="false" customHeight="false" outlineLevel="0" collapsed="false">
      <c r="A986" s="594" t="s">
        <v>2859</v>
      </c>
      <c r="B986" s="596" t="s">
        <v>2860</v>
      </c>
    </row>
    <row r="987" customFormat="false" ht="15" hidden="false" customHeight="false" outlineLevel="0" collapsed="false">
      <c r="A987" s="594" t="s">
        <v>2861</v>
      </c>
      <c r="B987" s="596" t="s">
        <v>2862</v>
      </c>
    </row>
    <row r="988" customFormat="false" ht="15" hidden="false" customHeight="false" outlineLevel="0" collapsed="false">
      <c r="A988" s="594" t="s">
        <v>3292</v>
      </c>
      <c r="B988" s="596" t="s">
        <v>3293</v>
      </c>
    </row>
    <row r="989" customFormat="false" ht="15" hidden="false" customHeight="false" outlineLevel="0" collapsed="false">
      <c r="A989" s="594" t="s">
        <v>599</v>
      </c>
      <c r="B989" s="596" t="s">
        <v>600</v>
      </c>
    </row>
    <row r="990" customFormat="false" ht="15" hidden="false" customHeight="false" outlineLevel="0" collapsed="false">
      <c r="A990" s="594" t="s">
        <v>602</v>
      </c>
      <c r="B990" s="596" t="s">
        <v>603</v>
      </c>
    </row>
    <row r="991" customFormat="false" ht="15" hidden="false" customHeight="false" outlineLevel="0" collapsed="false">
      <c r="A991" s="594" t="s">
        <v>605</v>
      </c>
      <c r="B991" s="596" t="s">
        <v>606</v>
      </c>
    </row>
    <row r="992" customFormat="false" ht="15" hidden="false" customHeight="false" outlineLevel="0" collapsed="false">
      <c r="A992" s="594" t="s">
        <v>608</v>
      </c>
      <c r="B992" s="596" t="s">
        <v>609</v>
      </c>
    </row>
    <row r="993" customFormat="false" ht="15" hidden="false" customHeight="false" outlineLevel="0" collapsed="false">
      <c r="A993" s="594" t="s">
        <v>611</v>
      </c>
      <c r="B993" s="596" t="s">
        <v>612</v>
      </c>
    </row>
    <row r="994" customFormat="false" ht="15" hidden="false" customHeight="false" outlineLevel="0" collapsed="false">
      <c r="A994" s="594" t="s">
        <v>614</v>
      </c>
      <c r="B994" s="596" t="s">
        <v>615</v>
      </c>
    </row>
    <row r="995" customFormat="false" ht="15" hidden="false" customHeight="false" outlineLevel="0" collapsed="false">
      <c r="A995" s="594" t="s">
        <v>617</v>
      </c>
      <c r="B995" s="596" t="s">
        <v>618</v>
      </c>
    </row>
    <row r="996" customFormat="false" ht="15" hidden="false" customHeight="false" outlineLevel="0" collapsed="false">
      <c r="A996" s="594" t="s">
        <v>2207</v>
      </c>
      <c r="B996" s="596" t="s">
        <v>2208</v>
      </c>
    </row>
    <row r="997" customFormat="false" ht="15" hidden="false" customHeight="false" outlineLevel="0" collapsed="false">
      <c r="A997" s="594" t="s">
        <v>1131</v>
      </c>
      <c r="B997" s="596" t="s">
        <v>1132</v>
      </c>
    </row>
    <row r="998" customFormat="false" ht="15" hidden="false" customHeight="false" outlineLevel="0" collapsed="false">
      <c r="A998" s="594" t="s">
        <v>1134</v>
      </c>
      <c r="B998" s="596" t="s">
        <v>1135</v>
      </c>
    </row>
    <row r="999" customFormat="false" ht="15" hidden="false" customHeight="false" outlineLevel="0" collapsed="false">
      <c r="A999" s="594" t="s">
        <v>1136</v>
      </c>
      <c r="B999" s="596" t="s">
        <v>1137</v>
      </c>
    </row>
    <row r="1000" customFormat="false" ht="15" hidden="false" customHeight="false" outlineLevel="0" collapsed="false">
      <c r="A1000" s="594" t="s">
        <v>1141</v>
      </c>
      <c r="B1000" s="596" t="s">
        <v>1142</v>
      </c>
    </row>
    <row r="1001" customFormat="false" ht="15" hidden="false" customHeight="false" outlineLevel="0" collapsed="false">
      <c r="A1001" s="594" t="s">
        <v>1144</v>
      </c>
      <c r="B1001" s="596" t="s">
        <v>1145</v>
      </c>
    </row>
    <row r="1002" customFormat="false" ht="15" hidden="false" customHeight="false" outlineLevel="0" collapsed="false">
      <c r="A1002" s="594" t="s">
        <v>331</v>
      </c>
      <c r="B1002" s="596" t="s">
        <v>332</v>
      </c>
    </row>
    <row r="1003" customFormat="false" ht="15" hidden="false" customHeight="false" outlineLevel="0" collapsed="false">
      <c r="A1003" s="594" t="s">
        <v>333</v>
      </c>
      <c r="B1003" s="596" t="s">
        <v>334</v>
      </c>
    </row>
    <row r="1004" customFormat="false" ht="15" hidden="false" customHeight="false" outlineLevel="0" collapsed="false">
      <c r="A1004" s="594" t="s">
        <v>2209</v>
      </c>
      <c r="B1004" s="596" t="s">
        <v>2210</v>
      </c>
    </row>
    <row r="1005" customFormat="false" ht="15" hidden="false" customHeight="false" outlineLevel="0" collapsed="false">
      <c r="A1005" s="594" t="s">
        <v>2213</v>
      </c>
      <c r="B1005" s="596" t="s">
        <v>2214</v>
      </c>
    </row>
    <row r="1006" customFormat="false" ht="15" hidden="false" customHeight="false" outlineLevel="0" collapsed="false">
      <c r="A1006" s="594" t="s">
        <v>2216</v>
      </c>
      <c r="B1006" s="596" t="s">
        <v>2217</v>
      </c>
    </row>
    <row r="1007" customFormat="false" ht="15" hidden="false" customHeight="false" outlineLevel="0" collapsed="false">
      <c r="A1007" s="594" t="s">
        <v>2219</v>
      </c>
      <c r="B1007" s="596" t="s">
        <v>2220</v>
      </c>
    </row>
    <row r="1008" customFormat="false" ht="15" hidden="false" customHeight="false" outlineLevel="0" collapsed="false">
      <c r="A1008" s="594" t="s">
        <v>2221</v>
      </c>
      <c r="B1008" s="596" t="s">
        <v>2222</v>
      </c>
    </row>
    <row r="1009" customFormat="false" ht="15" hidden="false" customHeight="false" outlineLevel="0" collapsed="false">
      <c r="A1009" s="594" t="s">
        <v>2226</v>
      </c>
      <c r="B1009" s="596" t="s">
        <v>2227</v>
      </c>
    </row>
    <row r="1010" customFormat="false" ht="15" hidden="false" customHeight="false" outlineLevel="0" collapsed="false">
      <c r="A1010" s="594" t="s">
        <v>2230</v>
      </c>
      <c r="B1010" s="596" t="s">
        <v>2231</v>
      </c>
    </row>
    <row r="1011" customFormat="false" ht="15" hidden="false" customHeight="false" outlineLevel="0" collapsed="false">
      <c r="A1011" s="594" t="s">
        <v>2863</v>
      </c>
      <c r="B1011" s="596" t="s">
        <v>2864</v>
      </c>
    </row>
    <row r="1012" customFormat="false" ht="15" hidden="false" customHeight="false" outlineLevel="0" collapsed="false">
      <c r="A1012" s="594" t="s">
        <v>2865</v>
      </c>
      <c r="B1012" s="596" t="s">
        <v>2866</v>
      </c>
    </row>
    <row r="1013" customFormat="false" ht="15" hidden="false" customHeight="false" outlineLevel="0" collapsed="false">
      <c r="A1013" s="594" t="s">
        <v>2233</v>
      </c>
      <c r="B1013" s="596" t="s">
        <v>2234</v>
      </c>
    </row>
    <row r="1014" customFormat="false" ht="15" hidden="false" customHeight="false" outlineLevel="0" collapsed="false">
      <c r="A1014" s="594" t="s">
        <v>2235</v>
      </c>
      <c r="B1014" s="596" t="s">
        <v>2236</v>
      </c>
    </row>
    <row r="1015" customFormat="false" ht="15" hidden="false" customHeight="false" outlineLevel="0" collapsed="false">
      <c r="A1015" s="594" t="s">
        <v>1146</v>
      </c>
      <c r="B1015" s="596" t="s">
        <v>1147</v>
      </c>
    </row>
    <row r="1016" customFormat="false" ht="15" hidden="false" customHeight="false" outlineLevel="0" collapsed="false">
      <c r="A1016" s="594" t="s">
        <v>2237</v>
      </c>
      <c r="B1016" s="596" t="s">
        <v>2238</v>
      </c>
    </row>
    <row r="1017" customFormat="false" ht="15" hidden="false" customHeight="false" outlineLevel="0" collapsed="false">
      <c r="A1017" s="594" t="s">
        <v>1151</v>
      </c>
      <c r="B1017" s="596" t="s">
        <v>1152</v>
      </c>
    </row>
    <row r="1018" customFormat="false" ht="15" hidden="false" customHeight="false" outlineLevel="0" collapsed="false">
      <c r="A1018" s="594" t="s">
        <v>2870</v>
      </c>
      <c r="B1018" s="596" t="s">
        <v>2871</v>
      </c>
    </row>
    <row r="1019" customFormat="false" ht="15" hidden="false" customHeight="false" outlineLevel="0" collapsed="false">
      <c r="A1019" s="594" t="s">
        <v>2872</v>
      </c>
      <c r="B1019" s="596" t="s">
        <v>2873</v>
      </c>
    </row>
    <row r="1020" customFormat="false" ht="15" hidden="false" customHeight="false" outlineLevel="0" collapsed="false">
      <c r="A1020" s="594" t="s">
        <v>2874</v>
      </c>
      <c r="B1020" s="596" t="s">
        <v>2875</v>
      </c>
    </row>
    <row r="1021" customFormat="false" ht="15" hidden="false" customHeight="false" outlineLevel="0" collapsed="false">
      <c r="A1021" s="594" t="s">
        <v>3294</v>
      </c>
      <c r="B1021" s="596" t="s">
        <v>3295</v>
      </c>
    </row>
    <row r="1022" customFormat="false" ht="15" hidden="false" customHeight="false" outlineLevel="0" collapsed="false">
      <c r="A1022" s="594" t="s">
        <v>2879</v>
      </c>
      <c r="B1022" s="596" t="s">
        <v>2880</v>
      </c>
    </row>
    <row r="1023" customFormat="false" ht="15" hidden="false" customHeight="false" outlineLevel="0" collapsed="false">
      <c r="A1023" s="594" t="s">
        <v>335</v>
      </c>
      <c r="B1023" s="596" t="s">
        <v>336</v>
      </c>
    </row>
    <row r="1024" customFormat="false" ht="15" hidden="false" customHeight="false" outlineLevel="0" collapsed="false">
      <c r="A1024" s="594" t="s">
        <v>2881</v>
      </c>
      <c r="B1024" s="596" t="s">
        <v>2882</v>
      </c>
    </row>
    <row r="1025" customFormat="false" ht="15" hidden="false" customHeight="false" outlineLevel="0" collapsed="false">
      <c r="A1025" s="594" t="s">
        <v>3296</v>
      </c>
      <c r="B1025" s="596" t="s">
        <v>3297</v>
      </c>
    </row>
    <row r="1026" customFormat="false" ht="15" hidden="false" customHeight="false" outlineLevel="0" collapsed="false">
      <c r="A1026" s="594" t="s">
        <v>3298</v>
      </c>
      <c r="B1026" s="596" t="s">
        <v>3299</v>
      </c>
    </row>
    <row r="1027" customFormat="false" ht="15" hidden="false" customHeight="false" outlineLevel="0" collapsed="false">
      <c r="A1027" s="594" t="s">
        <v>1847</v>
      </c>
      <c r="B1027" s="596" t="s">
        <v>1848</v>
      </c>
    </row>
    <row r="1028" customFormat="false" ht="15" hidden="false" customHeight="false" outlineLevel="0" collapsed="false">
      <c r="A1028" s="594" t="s">
        <v>2883</v>
      </c>
      <c r="B1028" s="596" t="s">
        <v>2884</v>
      </c>
    </row>
    <row r="1029" customFormat="false" ht="15" hidden="false" customHeight="false" outlineLevel="0" collapsed="false">
      <c r="A1029" s="594" t="s">
        <v>3300</v>
      </c>
      <c r="B1029" s="596" t="s">
        <v>3301</v>
      </c>
    </row>
    <row r="1030" customFormat="false" ht="15" hidden="false" customHeight="false" outlineLevel="0" collapsed="false">
      <c r="A1030" s="594" t="s">
        <v>3302</v>
      </c>
      <c r="B1030" s="596" t="s">
        <v>3303</v>
      </c>
    </row>
    <row r="1031" customFormat="false" ht="15" hidden="false" customHeight="false" outlineLevel="0" collapsed="false">
      <c r="A1031" s="594" t="s">
        <v>337</v>
      </c>
      <c r="B1031" s="596" t="s">
        <v>338</v>
      </c>
    </row>
    <row r="1032" customFormat="false" ht="15" hidden="false" customHeight="false" outlineLevel="0" collapsed="false">
      <c r="A1032" s="594" t="s">
        <v>2885</v>
      </c>
      <c r="B1032" s="596" t="s">
        <v>2886</v>
      </c>
    </row>
    <row r="1033" customFormat="false" ht="15" hidden="false" customHeight="false" outlineLevel="0" collapsed="false">
      <c r="A1033" s="594" t="s">
        <v>3304</v>
      </c>
      <c r="B1033" s="596" t="s">
        <v>3305</v>
      </c>
    </row>
    <row r="1034" customFormat="false" ht="15" hidden="false" customHeight="false" outlineLevel="0" collapsed="false">
      <c r="A1034" s="594" t="s">
        <v>2887</v>
      </c>
      <c r="B1034" s="596" t="s">
        <v>2888</v>
      </c>
    </row>
    <row r="1035" customFormat="false" ht="15" hidden="false" customHeight="false" outlineLevel="0" collapsed="false">
      <c r="A1035" s="594" t="s">
        <v>3306</v>
      </c>
      <c r="B1035" s="596" t="s">
        <v>3307</v>
      </c>
    </row>
    <row r="1036" customFormat="false" ht="15" hidden="false" customHeight="false" outlineLevel="0" collapsed="false">
      <c r="A1036" s="594" t="s">
        <v>2889</v>
      </c>
      <c r="B1036" s="596" t="s">
        <v>2890</v>
      </c>
    </row>
    <row r="1037" customFormat="false" ht="15" hidden="false" customHeight="false" outlineLevel="0" collapsed="false">
      <c r="A1037" s="594" t="s">
        <v>3308</v>
      </c>
      <c r="B1037" s="596" t="s">
        <v>3309</v>
      </c>
    </row>
    <row r="1038" customFormat="false" ht="15" hidden="false" customHeight="false" outlineLevel="0" collapsed="false">
      <c r="A1038" s="594" t="s">
        <v>1850</v>
      </c>
      <c r="B1038" s="596" t="s">
        <v>1851</v>
      </c>
    </row>
    <row r="1039" customFormat="false" ht="15" hidden="false" customHeight="false" outlineLevel="0" collapsed="false">
      <c r="A1039" s="594" t="s">
        <v>1852</v>
      </c>
      <c r="B1039" s="596" t="s">
        <v>3490</v>
      </c>
    </row>
    <row r="1040" customFormat="false" ht="15" hidden="false" customHeight="false" outlineLevel="0" collapsed="false">
      <c r="A1040" s="594" t="s">
        <v>1857</v>
      </c>
      <c r="B1040" s="596" t="s">
        <v>1858</v>
      </c>
    </row>
    <row r="1041" customFormat="false" ht="15" hidden="false" customHeight="false" outlineLevel="0" collapsed="false">
      <c r="A1041" s="594" t="s">
        <v>2239</v>
      </c>
      <c r="B1041" s="596" t="s">
        <v>2240</v>
      </c>
    </row>
    <row r="1042" customFormat="false" ht="15" hidden="false" customHeight="false" outlineLevel="0" collapsed="false">
      <c r="A1042" s="594" t="s">
        <v>1859</v>
      </c>
      <c r="B1042" s="596" t="s">
        <v>1860</v>
      </c>
    </row>
    <row r="1043" customFormat="false" ht="15" hidden="false" customHeight="false" outlineLevel="0" collapsed="false">
      <c r="A1043" s="594" t="s">
        <v>1862</v>
      </c>
      <c r="B1043" s="596" t="s">
        <v>1863</v>
      </c>
    </row>
    <row r="1044" customFormat="false" ht="15" hidden="false" customHeight="false" outlineLevel="0" collapsed="false">
      <c r="A1044" s="594" t="s">
        <v>1864</v>
      </c>
      <c r="B1044" s="596" t="s">
        <v>1865</v>
      </c>
    </row>
    <row r="1045" customFormat="false" ht="15" hidden="false" customHeight="false" outlineLevel="0" collapsed="false">
      <c r="A1045" s="594" t="s">
        <v>1867</v>
      </c>
      <c r="B1045" s="596" t="s">
        <v>1868</v>
      </c>
    </row>
    <row r="1046" customFormat="false" ht="15" hidden="false" customHeight="false" outlineLevel="0" collapsed="false">
      <c r="A1046" s="594" t="s">
        <v>1870</v>
      </c>
      <c r="B1046" s="596" t="s">
        <v>1871</v>
      </c>
    </row>
    <row r="1047" customFormat="false" ht="15" hidden="false" customHeight="false" outlineLevel="0" collapsed="false">
      <c r="A1047" s="594" t="s">
        <v>1872</v>
      </c>
      <c r="B1047" s="596" t="s">
        <v>1873</v>
      </c>
    </row>
    <row r="1048" customFormat="false" ht="15" hidden="false" customHeight="false" outlineLevel="0" collapsed="false">
      <c r="A1048" s="594" t="s">
        <v>339</v>
      </c>
      <c r="B1048" s="596" t="s">
        <v>340</v>
      </c>
    </row>
    <row r="1049" customFormat="false" ht="15" hidden="false" customHeight="false" outlineLevel="0" collapsed="false">
      <c r="A1049" s="594" t="s">
        <v>38</v>
      </c>
      <c r="B1049" s="596" t="s">
        <v>39</v>
      </c>
    </row>
    <row r="1050" customFormat="false" ht="15" hidden="false" customHeight="false" outlineLevel="0" collapsed="false">
      <c r="A1050" s="594" t="s">
        <v>1156</v>
      </c>
      <c r="B1050" s="596" t="s">
        <v>1157</v>
      </c>
    </row>
    <row r="1051" customFormat="false" ht="15" hidden="false" customHeight="false" outlineLevel="0" collapsed="false">
      <c r="A1051" s="594" t="s">
        <v>1159</v>
      </c>
      <c r="B1051" s="596" t="s">
        <v>1160</v>
      </c>
    </row>
    <row r="1052" customFormat="false" ht="15" hidden="false" customHeight="false" outlineLevel="0" collapsed="false">
      <c r="A1052" s="594" t="s">
        <v>1163</v>
      </c>
      <c r="B1052" s="596" t="s">
        <v>1164</v>
      </c>
    </row>
    <row r="1053" customFormat="false" ht="15" hidden="false" customHeight="false" outlineLevel="0" collapsed="false">
      <c r="A1053" s="594" t="s">
        <v>1166</v>
      </c>
      <c r="B1053" s="596" t="s">
        <v>1167</v>
      </c>
    </row>
    <row r="1054" customFormat="false" ht="15" hidden="false" customHeight="false" outlineLevel="0" collapsed="false">
      <c r="A1054" s="594" t="s">
        <v>1169</v>
      </c>
      <c r="B1054" s="596" t="s">
        <v>1170</v>
      </c>
    </row>
    <row r="1055" customFormat="false" ht="15" hidden="false" customHeight="false" outlineLevel="0" collapsed="false">
      <c r="A1055" s="594" t="s">
        <v>1172</v>
      </c>
      <c r="B1055" s="596" t="s">
        <v>1173</v>
      </c>
    </row>
    <row r="1056" customFormat="false" ht="15" hidden="false" customHeight="false" outlineLevel="0" collapsed="false">
      <c r="A1056" s="594" t="s">
        <v>1175</v>
      </c>
      <c r="B1056" s="596" t="s">
        <v>1176</v>
      </c>
    </row>
    <row r="1057" customFormat="false" ht="15" hidden="false" customHeight="false" outlineLevel="0" collapsed="false">
      <c r="A1057" s="594" t="s">
        <v>1177</v>
      </c>
      <c r="B1057" s="596" t="s">
        <v>1178</v>
      </c>
    </row>
    <row r="1058" customFormat="false" ht="15" hidden="false" customHeight="false" outlineLevel="0" collapsed="false">
      <c r="A1058" s="594" t="s">
        <v>1179</v>
      </c>
      <c r="B1058" s="596" t="s">
        <v>1180</v>
      </c>
    </row>
    <row r="1059" customFormat="false" ht="15" hidden="false" customHeight="false" outlineLevel="0" collapsed="false">
      <c r="A1059" s="594" t="s">
        <v>1181</v>
      </c>
      <c r="B1059" s="596" t="s">
        <v>1182</v>
      </c>
    </row>
    <row r="1060" customFormat="false" ht="15" hidden="false" customHeight="false" outlineLevel="0" collapsed="false">
      <c r="A1060" s="594" t="s">
        <v>1184</v>
      </c>
      <c r="B1060" s="596" t="s">
        <v>1185</v>
      </c>
    </row>
    <row r="1061" customFormat="false" ht="15" hidden="false" customHeight="false" outlineLevel="0" collapsed="false">
      <c r="A1061" s="594" t="s">
        <v>2892</v>
      </c>
      <c r="B1061" s="596" t="s">
        <v>2893</v>
      </c>
    </row>
    <row r="1062" customFormat="false" ht="15" hidden="false" customHeight="false" outlineLevel="0" collapsed="false">
      <c r="A1062" s="594" t="s">
        <v>1874</v>
      </c>
      <c r="B1062" s="596" t="s">
        <v>1875</v>
      </c>
    </row>
    <row r="1063" customFormat="false" ht="15" hidden="false" customHeight="false" outlineLevel="0" collapsed="false">
      <c r="A1063" s="594" t="s">
        <v>342</v>
      </c>
      <c r="B1063" s="596" t="s">
        <v>343</v>
      </c>
    </row>
    <row r="1064" customFormat="false" ht="15" hidden="false" customHeight="false" outlineLevel="0" collapsed="false">
      <c r="A1064" s="594" t="s">
        <v>344</v>
      </c>
      <c r="B1064" s="596" t="s">
        <v>345</v>
      </c>
    </row>
    <row r="1065" customFormat="false" ht="15" hidden="false" customHeight="false" outlineLevel="0" collapsed="false">
      <c r="A1065" s="594" t="s">
        <v>2895</v>
      </c>
      <c r="B1065" s="596" t="s">
        <v>2896</v>
      </c>
    </row>
    <row r="1066" customFormat="false" ht="15" hidden="false" customHeight="false" outlineLevel="0" collapsed="false">
      <c r="A1066" s="594" t="s">
        <v>3310</v>
      </c>
      <c r="B1066" s="596" t="s">
        <v>3311</v>
      </c>
    </row>
    <row r="1067" customFormat="false" ht="15" hidden="false" customHeight="false" outlineLevel="0" collapsed="false">
      <c r="A1067" s="594" t="s">
        <v>3312</v>
      </c>
      <c r="B1067" s="596" t="s">
        <v>3313</v>
      </c>
    </row>
    <row r="1068" customFormat="false" ht="15" hidden="false" customHeight="false" outlineLevel="0" collapsed="false">
      <c r="A1068" s="594" t="s">
        <v>3314</v>
      </c>
      <c r="B1068" s="596" t="s">
        <v>3315</v>
      </c>
    </row>
    <row r="1069" customFormat="false" ht="15" hidden="false" customHeight="false" outlineLevel="0" collapsed="false">
      <c r="A1069" s="594" t="s">
        <v>2897</v>
      </c>
      <c r="B1069" s="596" t="s">
        <v>2898</v>
      </c>
    </row>
    <row r="1070" customFormat="false" ht="15" hidden="false" customHeight="false" outlineLevel="0" collapsed="false">
      <c r="A1070" s="594" t="s">
        <v>2902</v>
      </c>
      <c r="B1070" s="596" t="s">
        <v>2903</v>
      </c>
    </row>
    <row r="1071" customFormat="false" ht="15" hidden="false" customHeight="false" outlineLevel="0" collapsed="false">
      <c r="A1071" s="594" t="s">
        <v>3316</v>
      </c>
      <c r="B1071" s="596" t="s">
        <v>3317</v>
      </c>
    </row>
    <row r="1072" customFormat="false" ht="15" hidden="false" customHeight="false" outlineLevel="0" collapsed="false">
      <c r="A1072" s="594" t="s">
        <v>2904</v>
      </c>
      <c r="B1072" s="596" t="s">
        <v>2905</v>
      </c>
    </row>
    <row r="1073" customFormat="false" ht="15" hidden="false" customHeight="false" outlineLevel="0" collapsed="false">
      <c r="A1073" s="594" t="s">
        <v>2906</v>
      </c>
      <c r="B1073" s="596" t="s">
        <v>2907</v>
      </c>
    </row>
    <row r="1074" customFormat="false" ht="15" hidden="false" customHeight="false" outlineLevel="0" collapsed="false">
      <c r="A1074" s="594" t="s">
        <v>347</v>
      </c>
      <c r="B1074" s="596" t="s">
        <v>348</v>
      </c>
    </row>
    <row r="1075" customFormat="false" ht="15" hidden="false" customHeight="false" outlineLevel="0" collapsed="false">
      <c r="A1075" s="594" t="s">
        <v>349</v>
      </c>
      <c r="B1075" s="596" t="s">
        <v>350</v>
      </c>
    </row>
    <row r="1076" customFormat="false" ht="15" hidden="false" customHeight="false" outlineLevel="0" collapsed="false">
      <c r="A1076" s="594" t="s">
        <v>352</v>
      </c>
      <c r="B1076" s="596" t="s">
        <v>353</v>
      </c>
    </row>
    <row r="1077" customFormat="false" ht="15" hidden="false" customHeight="false" outlineLevel="0" collapsed="false">
      <c r="A1077" s="594" t="s">
        <v>1186</v>
      </c>
      <c r="B1077" s="596" t="s">
        <v>1187</v>
      </c>
    </row>
    <row r="1078" customFormat="false" ht="15" hidden="false" customHeight="false" outlineLevel="0" collapsed="false">
      <c r="A1078" s="594" t="s">
        <v>1879</v>
      </c>
      <c r="B1078" s="596" t="s">
        <v>1880</v>
      </c>
    </row>
    <row r="1079" customFormat="false" ht="15" hidden="false" customHeight="false" outlineLevel="0" collapsed="false">
      <c r="A1079" s="594" t="s">
        <v>1881</v>
      </c>
      <c r="B1079" s="596" t="s">
        <v>1882</v>
      </c>
    </row>
    <row r="1080" customFormat="false" ht="15" hidden="false" customHeight="false" outlineLevel="0" collapsed="false">
      <c r="A1080" s="594" t="s">
        <v>2909</v>
      </c>
      <c r="B1080" s="596" t="s">
        <v>2910</v>
      </c>
    </row>
    <row r="1081" customFormat="false" ht="15" hidden="false" customHeight="false" outlineLevel="0" collapsed="false">
      <c r="A1081" s="594" t="s">
        <v>3318</v>
      </c>
      <c r="B1081" s="596" t="s">
        <v>3319</v>
      </c>
    </row>
    <row r="1082" customFormat="false" ht="15" hidden="false" customHeight="false" outlineLevel="0" collapsed="false">
      <c r="A1082" s="594" t="s">
        <v>1191</v>
      </c>
      <c r="B1082" s="596" t="s">
        <v>1192</v>
      </c>
    </row>
    <row r="1083" customFormat="false" ht="15" hidden="false" customHeight="false" outlineLevel="0" collapsed="false">
      <c r="A1083" s="594" t="s">
        <v>1196</v>
      </c>
      <c r="B1083" s="596" t="s">
        <v>1197</v>
      </c>
    </row>
    <row r="1084" customFormat="false" ht="15" hidden="false" customHeight="false" outlineLevel="0" collapsed="false">
      <c r="A1084" s="594" t="s">
        <v>3320</v>
      </c>
      <c r="B1084" s="596" t="s">
        <v>3321</v>
      </c>
    </row>
    <row r="1085" customFormat="false" ht="15" hidden="false" customHeight="false" outlineLevel="0" collapsed="false">
      <c r="A1085" s="594" t="s">
        <v>3322</v>
      </c>
      <c r="B1085" s="596" t="s">
        <v>3323</v>
      </c>
    </row>
    <row r="1086" customFormat="false" ht="15" hidden="false" customHeight="false" outlineLevel="0" collapsed="false">
      <c r="A1086" s="594" t="s">
        <v>2911</v>
      </c>
      <c r="B1086" s="596" t="s">
        <v>2912</v>
      </c>
    </row>
    <row r="1087" customFormat="false" ht="15" hidden="false" customHeight="false" outlineLevel="0" collapsed="false">
      <c r="A1087" s="594" t="s">
        <v>354</v>
      </c>
      <c r="B1087" s="596" t="s">
        <v>355</v>
      </c>
    </row>
    <row r="1088" customFormat="false" ht="15" hidden="false" customHeight="false" outlineLevel="0" collapsed="false">
      <c r="A1088" s="594" t="s">
        <v>2915</v>
      </c>
      <c r="B1088" s="596" t="s">
        <v>2916</v>
      </c>
    </row>
    <row r="1089" customFormat="false" ht="15" hidden="false" customHeight="false" outlineLevel="0" collapsed="false">
      <c r="A1089" s="594" t="s">
        <v>2917</v>
      </c>
      <c r="B1089" s="596" t="s">
        <v>2918</v>
      </c>
    </row>
    <row r="1090" customFormat="false" ht="15" hidden="false" customHeight="false" outlineLevel="0" collapsed="false">
      <c r="A1090" s="594" t="s">
        <v>1200</v>
      </c>
      <c r="B1090" s="596" t="s">
        <v>1201</v>
      </c>
    </row>
    <row r="1091" customFormat="false" ht="15" hidden="false" customHeight="false" outlineLevel="0" collapsed="false">
      <c r="A1091" s="594" t="s">
        <v>1321</v>
      </c>
      <c r="B1091" s="596" t="s">
        <v>1322</v>
      </c>
    </row>
    <row r="1092" customFormat="false" ht="15" hidden="false" customHeight="false" outlineLevel="0" collapsed="false">
      <c r="A1092" s="594" t="s">
        <v>356</v>
      </c>
      <c r="B1092" s="596" t="s">
        <v>357</v>
      </c>
    </row>
    <row r="1093" customFormat="false" ht="15" hidden="false" customHeight="false" outlineLevel="0" collapsed="false">
      <c r="A1093" s="594" t="s">
        <v>1205</v>
      </c>
      <c r="B1093" s="596" t="s">
        <v>1206</v>
      </c>
    </row>
    <row r="1094" customFormat="false" ht="15" hidden="false" customHeight="false" outlineLevel="0" collapsed="false">
      <c r="A1094" s="594" t="s">
        <v>2919</v>
      </c>
      <c r="B1094" s="596" t="s">
        <v>2920</v>
      </c>
    </row>
    <row r="1095" customFormat="false" ht="15" hidden="false" customHeight="false" outlineLevel="0" collapsed="false">
      <c r="A1095" s="594" t="s">
        <v>363</v>
      </c>
      <c r="B1095" s="596" t="s">
        <v>364</v>
      </c>
    </row>
    <row r="1096" customFormat="false" ht="15" hidden="false" customHeight="false" outlineLevel="0" collapsed="false">
      <c r="A1096" s="594" t="s">
        <v>366</v>
      </c>
      <c r="B1096" s="596" t="s">
        <v>367</v>
      </c>
    </row>
    <row r="1097" customFormat="false" ht="15" hidden="false" customHeight="false" outlineLevel="0" collapsed="false">
      <c r="A1097" s="594" t="s">
        <v>369</v>
      </c>
      <c r="B1097" s="596" t="s">
        <v>370</v>
      </c>
    </row>
    <row r="1098" customFormat="false" ht="15" hidden="false" customHeight="false" outlineLevel="0" collapsed="false">
      <c r="A1098" s="594" t="s">
        <v>372</v>
      </c>
      <c r="B1098" s="596" t="s">
        <v>373</v>
      </c>
    </row>
    <row r="1099" customFormat="false" ht="15" hidden="false" customHeight="false" outlineLevel="0" collapsed="false">
      <c r="A1099" s="594" t="s">
        <v>375</v>
      </c>
      <c r="B1099" s="596" t="s">
        <v>376</v>
      </c>
    </row>
    <row r="1100" customFormat="false" ht="15" hidden="false" customHeight="false" outlineLevel="0" collapsed="false">
      <c r="A1100" s="594" t="s">
        <v>1207</v>
      </c>
      <c r="B1100" s="596" t="s">
        <v>1208</v>
      </c>
    </row>
    <row r="1101" customFormat="false" ht="15" hidden="false" customHeight="false" outlineLevel="0" collapsed="false">
      <c r="A1101" s="594" t="s">
        <v>377</v>
      </c>
      <c r="B1101" s="596" t="s">
        <v>378</v>
      </c>
    </row>
    <row r="1102" customFormat="false" ht="15" hidden="false" customHeight="false" outlineLevel="0" collapsed="false">
      <c r="A1102" s="594" t="s">
        <v>1883</v>
      </c>
      <c r="B1102" s="596" t="s">
        <v>1884</v>
      </c>
    </row>
    <row r="1103" customFormat="false" ht="15" hidden="false" customHeight="false" outlineLevel="0" collapsed="false">
      <c r="A1103" s="594" t="s">
        <v>381</v>
      </c>
      <c r="B1103" s="596" t="s">
        <v>382</v>
      </c>
    </row>
    <row r="1104" customFormat="false" ht="15" hidden="false" customHeight="false" outlineLevel="0" collapsed="false">
      <c r="A1104" s="594" t="s">
        <v>619</v>
      </c>
      <c r="B1104" s="596" t="s">
        <v>620</v>
      </c>
    </row>
    <row r="1105" customFormat="false" ht="15" hidden="false" customHeight="false" outlineLevel="0" collapsed="false">
      <c r="A1105" s="594" t="s">
        <v>2923</v>
      </c>
      <c r="B1105" s="596" t="s">
        <v>2924</v>
      </c>
    </row>
    <row r="1106" customFormat="false" ht="15" hidden="false" customHeight="false" outlineLevel="0" collapsed="false">
      <c r="A1106" s="594" t="s">
        <v>3326</v>
      </c>
      <c r="B1106" s="596" t="s">
        <v>3327</v>
      </c>
    </row>
    <row r="1107" customFormat="false" ht="15" hidden="false" customHeight="false" outlineLevel="0" collapsed="false">
      <c r="A1107" s="594" t="s">
        <v>3328</v>
      </c>
      <c r="B1107" s="596" t="s">
        <v>3329</v>
      </c>
    </row>
    <row r="1108" customFormat="false" ht="15" hidden="false" customHeight="false" outlineLevel="0" collapsed="false">
      <c r="A1108" s="594" t="s">
        <v>3330</v>
      </c>
      <c r="B1108" s="596" t="s">
        <v>3331</v>
      </c>
    </row>
    <row r="1109" customFormat="false" ht="15" hidden="false" customHeight="false" outlineLevel="0" collapsed="false">
      <c r="A1109" s="594" t="s">
        <v>2926</v>
      </c>
      <c r="B1109" s="596" t="s">
        <v>2927</v>
      </c>
    </row>
    <row r="1110" customFormat="false" ht="15" hidden="false" customHeight="false" outlineLevel="0" collapsed="false">
      <c r="A1110" s="594" t="s">
        <v>2928</v>
      </c>
      <c r="B1110" s="596" t="s">
        <v>2929</v>
      </c>
    </row>
    <row r="1111" customFormat="false" ht="15" hidden="false" customHeight="false" outlineLevel="0" collapsed="false">
      <c r="A1111" s="594" t="s">
        <v>2930</v>
      </c>
      <c r="B1111" s="596" t="s">
        <v>2931</v>
      </c>
    </row>
    <row r="1112" customFormat="false" ht="15" hidden="false" customHeight="false" outlineLevel="0" collapsed="false">
      <c r="A1112" s="594" t="s">
        <v>2241</v>
      </c>
      <c r="B1112" s="596" t="s">
        <v>2242</v>
      </c>
    </row>
    <row r="1113" customFormat="false" ht="15" hidden="false" customHeight="false" outlineLevel="0" collapsed="false">
      <c r="A1113" s="594" t="s">
        <v>2243</v>
      </c>
      <c r="B1113" s="596" t="s">
        <v>2244</v>
      </c>
    </row>
    <row r="1114" customFormat="false" ht="15" hidden="false" customHeight="false" outlineLevel="0" collapsed="false">
      <c r="A1114" s="594" t="s">
        <v>2246</v>
      </c>
      <c r="B1114" s="596" t="s">
        <v>2247</v>
      </c>
    </row>
    <row r="1115" customFormat="false" ht="15" hidden="false" customHeight="false" outlineLevel="0" collapsed="false">
      <c r="A1115" s="594" t="s">
        <v>2248</v>
      </c>
      <c r="B1115" s="596" t="s">
        <v>2249</v>
      </c>
    </row>
    <row r="1116" customFormat="false" ht="15" hidden="false" customHeight="false" outlineLevel="0" collapsed="false">
      <c r="A1116" s="594" t="s">
        <v>2251</v>
      </c>
      <c r="B1116" s="596" t="s">
        <v>2252</v>
      </c>
    </row>
    <row r="1117" customFormat="false" ht="15" hidden="false" customHeight="false" outlineLevel="0" collapsed="false">
      <c r="A1117" s="594" t="s">
        <v>2254</v>
      </c>
      <c r="B1117" s="596" t="s">
        <v>2255</v>
      </c>
    </row>
    <row r="1118" customFormat="false" ht="15" hidden="false" customHeight="false" outlineLevel="0" collapsed="false">
      <c r="A1118" s="594" t="s">
        <v>2257</v>
      </c>
      <c r="B1118" s="596" t="s">
        <v>2258</v>
      </c>
    </row>
    <row r="1119" customFormat="false" ht="15" hidden="false" customHeight="false" outlineLevel="0" collapsed="false">
      <c r="A1119" s="594" t="s">
        <v>1209</v>
      </c>
      <c r="B1119" s="596" t="s">
        <v>1210</v>
      </c>
    </row>
    <row r="1120" customFormat="false" ht="15" hidden="false" customHeight="false" outlineLevel="0" collapsed="false">
      <c r="A1120" s="594" t="s">
        <v>384</v>
      </c>
      <c r="B1120" s="596" t="s">
        <v>385</v>
      </c>
    </row>
    <row r="1121" customFormat="false" ht="15" hidden="false" customHeight="false" outlineLevel="0" collapsed="false">
      <c r="A1121" s="594" t="s">
        <v>386</v>
      </c>
      <c r="B1121" s="596" t="s">
        <v>387</v>
      </c>
    </row>
    <row r="1122" customFormat="false" ht="15" hidden="false" customHeight="false" outlineLevel="0" collapsed="false">
      <c r="A1122" s="594" t="s">
        <v>3332</v>
      </c>
      <c r="B1122" s="596" t="s">
        <v>3333</v>
      </c>
    </row>
    <row r="1123" customFormat="false" ht="15" hidden="false" customHeight="false" outlineLevel="0" collapsed="false">
      <c r="A1123" s="594" t="s">
        <v>1885</v>
      </c>
      <c r="B1123" s="596" t="s">
        <v>1886</v>
      </c>
    </row>
    <row r="1124" customFormat="false" ht="15" hidden="false" customHeight="false" outlineLevel="0" collapsed="false">
      <c r="A1124" s="594" t="s">
        <v>1887</v>
      </c>
      <c r="B1124" s="596" t="s">
        <v>1888</v>
      </c>
    </row>
    <row r="1125" customFormat="false" ht="15" hidden="false" customHeight="false" outlineLevel="0" collapsed="false">
      <c r="A1125" s="594" t="s">
        <v>1890</v>
      </c>
      <c r="B1125" s="596" t="s">
        <v>1891</v>
      </c>
    </row>
    <row r="1126" customFormat="false" ht="15" hidden="false" customHeight="false" outlineLevel="0" collapsed="false">
      <c r="A1126" s="594" t="s">
        <v>1892</v>
      </c>
      <c r="B1126" s="596" t="s">
        <v>1893</v>
      </c>
    </row>
    <row r="1127" customFormat="false" ht="15" hidden="false" customHeight="false" outlineLevel="0" collapsed="false">
      <c r="A1127" s="594" t="s">
        <v>1895</v>
      </c>
      <c r="B1127" s="596" t="s">
        <v>1896</v>
      </c>
    </row>
    <row r="1128" customFormat="false" ht="15" hidden="false" customHeight="false" outlineLevel="0" collapsed="false">
      <c r="A1128" s="594" t="s">
        <v>1897</v>
      </c>
      <c r="B1128" s="596" t="s">
        <v>1898</v>
      </c>
    </row>
    <row r="1129" customFormat="false" ht="15" hidden="false" customHeight="false" outlineLevel="0" collapsed="false">
      <c r="A1129" s="594" t="s">
        <v>1900</v>
      </c>
      <c r="B1129" s="596" t="s">
        <v>1901</v>
      </c>
    </row>
    <row r="1130" customFormat="false" ht="15" hidden="false" customHeight="false" outlineLevel="0" collapsed="false">
      <c r="A1130" s="594" t="s">
        <v>1902</v>
      </c>
      <c r="B1130" s="596" t="s">
        <v>1903</v>
      </c>
    </row>
    <row r="1131" customFormat="false" ht="15" hidden="false" customHeight="false" outlineLevel="0" collapsed="false">
      <c r="A1131" s="594" t="s">
        <v>1905</v>
      </c>
      <c r="B1131" s="596" t="s">
        <v>1906</v>
      </c>
    </row>
    <row r="1132" customFormat="false" ht="15" hidden="false" customHeight="false" outlineLevel="0" collapsed="false">
      <c r="A1132" s="594" t="s">
        <v>2932</v>
      </c>
      <c r="B1132" s="596" t="s">
        <v>2933</v>
      </c>
    </row>
    <row r="1133" customFormat="false" ht="15" hidden="false" customHeight="false" outlineLevel="0" collapsed="false">
      <c r="A1133" s="594" t="s">
        <v>2934</v>
      </c>
      <c r="B1133" s="596" t="s">
        <v>2935</v>
      </c>
    </row>
    <row r="1134" customFormat="false" ht="15" hidden="false" customHeight="false" outlineLevel="0" collapsed="false">
      <c r="A1134" s="594" t="s">
        <v>1907</v>
      </c>
      <c r="B1134" s="596" t="s">
        <v>1908</v>
      </c>
    </row>
    <row r="1135" customFormat="false" ht="15" hidden="false" customHeight="false" outlineLevel="0" collapsed="false">
      <c r="A1135" s="594" t="s">
        <v>394</v>
      </c>
      <c r="B1135" s="596" t="s">
        <v>395</v>
      </c>
    </row>
    <row r="1136" customFormat="false" ht="15" hidden="false" customHeight="false" outlineLevel="0" collapsed="false">
      <c r="A1136" s="594" t="s">
        <v>3334</v>
      </c>
      <c r="B1136" s="596" t="s">
        <v>3335</v>
      </c>
    </row>
    <row r="1137" customFormat="false" ht="15" hidden="false" customHeight="false" outlineLevel="0" collapsed="false">
      <c r="A1137" s="594" t="s">
        <v>3336</v>
      </c>
      <c r="B1137" s="596" t="s">
        <v>3337</v>
      </c>
    </row>
    <row r="1138" customFormat="false" ht="15" hidden="false" customHeight="false" outlineLevel="0" collapsed="false">
      <c r="A1138" s="594" t="s">
        <v>2259</v>
      </c>
      <c r="B1138" s="596" t="s">
        <v>2260</v>
      </c>
    </row>
    <row r="1139" customFormat="false" ht="15" hidden="false" customHeight="false" outlineLevel="0" collapsed="false">
      <c r="A1139" s="594" t="s">
        <v>2261</v>
      </c>
      <c r="B1139" s="596" t="s">
        <v>2262</v>
      </c>
    </row>
    <row r="1140" customFormat="false" ht="15" hidden="false" customHeight="false" outlineLevel="0" collapsed="false">
      <c r="A1140" s="594" t="s">
        <v>2263</v>
      </c>
      <c r="B1140" s="596" t="s">
        <v>2264</v>
      </c>
    </row>
    <row r="1141" customFormat="false" ht="15" hidden="false" customHeight="false" outlineLevel="0" collapsed="false">
      <c r="A1141" s="594" t="s">
        <v>2937</v>
      </c>
      <c r="B1141" s="596" t="s">
        <v>2938</v>
      </c>
    </row>
    <row r="1142" customFormat="false" ht="15" hidden="false" customHeight="false" outlineLevel="0" collapsed="false">
      <c r="A1142" s="594" t="s">
        <v>2939</v>
      </c>
      <c r="B1142" s="596" t="s">
        <v>2940</v>
      </c>
    </row>
    <row r="1143" customFormat="false" ht="15" hidden="false" customHeight="false" outlineLevel="0" collapsed="false">
      <c r="A1143" s="594" t="s">
        <v>2941</v>
      </c>
      <c r="B1143" s="596" t="s">
        <v>2942</v>
      </c>
    </row>
    <row r="1144" customFormat="false" ht="15" hidden="false" customHeight="false" outlineLevel="0" collapsed="false">
      <c r="A1144" s="594" t="s">
        <v>2943</v>
      </c>
      <c r="B1144" s="596" t="s">
        <v>2944</v>
      </c>
    </row>
    <row r="1145" customFormat="false" ht="15" hidden="false" customHeight="false" outlineLevel="0" collapsed="false">
      <c r="A1145" s="594" t="s">
        <v>3338</v>
      </c>
      <c r="B1145" s="596" t="s">
        <v>3339</v>
      </c>
    </row>
    <row r="1146" customFormat="false" ht="15" hidden="false" customHeight="false" outlineLevel="0" collapsed="false">
      <c r="A1146" s="594" t="s">
        <v>413</v>
      </c>
      <c r="B1146" s="596" t="s">
        <v>414</v>
      </c>
    </row>
    <row r="1147" customFormat="false" ht="15" hidden="false" customHeight="false" outlineLevel="0" collapsed="false">
      <c r="A1147" s="594" t="s">
        <v>416</v>
      </c>
      <c r="B1147" s="596" t="s">
        <v>417</v>
      </c>
    </row>
    <row r="1148" customFormat="false" ht="15" hidden="false" customHeight="false" outlineLevel="0" collapsed="false">
      <c r="A1148" s="594" t="s">
        <v>3340</v>
      </c>
      <c r="B1148" s="596" t="s">
        <v>3341</v>
      </c>
    </row>
    <row r="1149" customFormat="false" ht="15" hidden="false" customHeight="false" outlineLevel="0" collapsed="false">
      <c r="A1149" s="594" t="s">
        <v>2945</v>
      </c>
      <c r="B1149" s="596" t="s">
        <v>2946</v>
      </c>
    </row>
    <row r="1150" customFormat="false" ht="15" hidden="false" customHeight="false" outlineLevel="0" collapsed="false">
      <c r="A1150" s="594" t="s">
        <v>3342</v>
      </c>
      <c r="B1150" s="596" t="s">
        <v>3343</v>
      </c>
    </row>
    <row r="1151" customFormat="false" ht="15" hidden="false" customHeight="false" outlineLevel="0" collapsed="false">
      <c r="A1151" s="594" t="s">
        <v>2947</v>
      </c>
      <c r="B1151" s="596" t="s">
        <v>2948</v>
      </c>
    </row>
    <row r="1152" customFormat="false" ht="15" hidden="false" customHeight="false" outlineLevel="0" collapsed="false">
      <c r="A1152" s="594" t="s">
        <v>1211</v>
      </c>
      <c r="B1152" s="596" t="s">
        <v>1212</v>
      </c>
    </row>
    <row r="1153" customFormat="false" ht="15" hidden="false" customHeight="false" outlineLevel="0" collapsed="false">
      <c r="A1153" s="594" t="s">
        <v>1216</v>
      </c>
      <c r="B1153" s="596" t="s">
        <v>1217</v>
      </c>
    </row>
    <row r="1154" customFormat="false" ht="15" hidden="false" customHeight="false" outlineLevel="0" collapsed="false">
      <c r="A1154" s="594" t="s">
        <v>1220</v>
      </c>
      <c r="B1154" s="596" t="s">
        <v>1221</v>
      </c>
    </row>
    <row r="1155" customFormat="false" ht="15" hidden="false" customHeight="false" outlineLevel="0" collapsed="false">
      <c r="A1155" s="594" t="s">
        <v>1909</v>
      </c>
      <c r="B1155" s="596" t="s">
        <v>1910</v>
      </c>
    </row>
    <row r="1156" customFormat="false" ht="15" hidden="false" customHeight="false" outlineLevel="0" collapsed="false">
      <c r="A1156" s="594" t="s">
        <v>3344</v>
      </c>
      <c r="B1156" s="596" t="s">
        <v>3345</v>
      </c>
    </row>
    <row r="1157" customFormat="false" ht="15" hidden="false" customHeight="false" outlineLevel="0" collapsed="false">
      <c r="A1157" s="594" t="s">
        <v>1912</v>
      </c>
      <c r="B1157" s="596" t="s">
        <v>1913</v>
      </c>
    </row>
    <row r="1158" customFormat="false" ht="15" hidden="false" customHeight="false" outlineLevel="0" collapsed="false">
      <c r="A1158" s="594" t="s">
        <v>1914</v>
      </c>
      <c r="B1158" s="596" t="s">
        <v>1915</v>
      </c>
    </row>
    <row r="1159" customFormat="false" ht="15" hidden="false" customHeight="false" outlineLevel="0" collapsed="false">
      <c r="A1159" s="594" t="s">
        <v>1917</v>
      </c>
      <c r="B1159" s="596" t="s">
        <v>1918</v>
      </c>
    </row>
    <row r="1160" customFormat="false" ht="15" hidden="false" customHeight="false" outlineLevel="0" collapsed="false">
      <c r="A1160" s="594" t="s">
        <v>1919</v>
      </c>
      <c r="B1160" s="596" t="s">
        <v>1920</v>
      </c>
    </row>
    <row r="1161" customFormat="false" ht="15" hidden="false" customHeight="false" outlineLevel="0" collapsed="false">
      <c r="A1161" s="594" t="s">
        <v>1921</v>
      </c>
      <c r="B1161" s="596" t="s">
        <v>1922</v>
      </c>
    </row>
    <row r="1162" customFormat="false" ht="15" hidden="false" customHeight="false" outlineLevel="0" collapsed="false">
      <c r="A1162" s="594" t="s">
        <v>2950</v>
      </c>
      <c r="B1162" s="596" t="s">
        <v>2951</v>
      </c>
    </row>
    <row r="1163" customFormat="false" ht="15" hidden="false" customHeight="false" outlineLevel="0" collapsed="false">
      <c r="A1163" s="594" t="s">
        <v>2268</v>
      </c>
      <c r="B1163" s="596" t="s">
        <v>2269</v>
      </c>
    </row>
    <row r="1164" customFormat="false" ht="15" hidden="false" customHeight="false" outlineLevel="0" collapsed="false">
      <c r="A1164" s="594" t="s">
        <v>2270</v>
      </c>
      <c r="B1164" s="596" t="s">
        <v>2271</v>
      </c>
    </row>
    <row r="1165" customFormat="false" ht="15" hidden="false" customHeight="false" outlineLevel="0" collapsed="false">
      <c r="A1165" s="594" t="s">
        <v>397</v>
      </c>
      <c r="B1165" s="596" t="s">
        <v>398</v>
      </c>
    </row>
    <row r="1166" customFormat="false" ht="15" hidden="false" customHeight="false" outlineLevel="0" collapsed="false">
      <c r="A1166" s="592"/>
      <c r="B1166" s="596" t="s">
        <v>1208</v>
      </c>
    </row>
    <row r="1167" customFormat="false" ht="15" hidden="false" customHeight="false" outlineLevel="0" collapsed="false">
      <c r="A1167" s="592"/>
      <c r="B1167" s="596" t="s">
        <v>378</v>
      </c>
    </row>
    <row r="1168" customFormat="false" ht="15" hidden="false" customHeight="false" outlineLevel="0" collapsed="false">
      <c r="A1168" s="592"/>
      <c r="B1168" s="596" t="s">
        <v>1884</v>
      </c>
    </row>
    <row r="1169" customFormat="false" ht="15" hidden="false" customHeight="false" outlineLevel="0" collapsed="false">
      <c r="A1169" s="592"/>
      <c r="B1169" s="596" t="s">
        <v>382</v>
      </c>
    </row>
    <row r="1170" customFormat="false" ht="15" hidden="false" customHeight="false" outlineLevel="0" collapsed="false">
      <c r="A1170" s="592"/>
      <c r="B1170" s="596" t="s">
        <v>620</v>
      </c>
    </row>
    <row r="1171" customFormat="false" ht="15" hidden="false" customHeight="false" outlineLevel="0" collapsed="false">
      <c r="A1171" s="592"/>
      <c r="B1171" s="596" t="s">
        <v>2924</v>
      </c>
    </row>
    <row r="1172" customFormat="false" ht="15" hidden="false" customHeight="false" outlineLevel="0" collapsed="false">
      <c r="A1172" s="592"/>
      <c r="B1172" s="596" t="s">
        <v>3327</v>
      </c>
    </row>
    <row r="1173" customFormat="false" ht="15" hidden="false" customHeight="false" outlineLevel="0" collapsed="false">
      <c r="A1173" s="592"/>
      <c r="B1173" s="596" t="s">
        <v>3329</v>
      </c>
    </row>
    <row r="1174" customFormat="false" ht="15" hidden="false" customHeight="false" outlineLevel="0" collapsed="false">
      <c r="A1174" s="592"/>
      <c r="B1174" s="596" t="s">
        <v>3331</v>
      </c>
    </row>
    <row r="1175" customFormat="false" ht="15" hidden="false" customHeight="false" outlineLevel="0" collapsed="false">
      <c r="A1175" s="592"/>
      <c r="B1175" s="596" t="s">
        <v>2927</v>
      </c>
    </row>
    <row r="1176" customFormat="false" ht="15" hidden="false" customHeight="false" outlineLevel="0" collapsed="false">
      <c r="A1176" s="592"/>
      <c r="B1176" s="596" t="s">
        <v>2929</v>
      </c>
    </row>
    <row r="1177" customFormat="false" ht="15" hidden="false" customHeight="false" outlineLevel="0" collapsed="false">
      <c r="A1177" s="592"/>
      <c r="B1177" s="596" t="s">
        <v>2931</v>
      </c>
    </row>
    <row r="1178" customFormat="false" ht="15" hidden="false" customHeight="false" outlineLevel="0" collapsed="false">
      <c r="A1178" s="592"/>
      <c r="B1178" s="596" t="s">
        <v>2242</v>
      </c>
    </row>
    <row r="1179" customFormat="false" ht="15" hidden="false" customHeight="false" outlineLevel="0" collapsed="false">
      <c r="A1179" s="592"/>
      <c r="B1179" s="596" t="s">
        <v>2244</v>
      </c>
    </row>
    <row r="1180" customFormat="false" ht="15" hidden="false" customHeight="false" outlineLevel="0" collapsed="false">
      <c r="A1180" s="592"/>
      <c r="B1180" s="596" t="s">
        <v>2247</v>
      </c>
    </row>
    <row r="1181" customFormat="false" ht="15" hidden="false" customHeight="false" outlineLevel="0" collapsed="false">
      <c r="A1181" s="592"/>
      <c r="B1181" s="596" t="s">
        <v>2249</v>
      </c>
    </row>
    <row r="1182" customFormat="false" ht="15" hidden="false" customHeight="false" outlineLevel="0" collapsed="false">
      <c r="A1182" s="592"/>
      <c r="B1182" s="596" t="s">
        <v>2252</v>
      </c>
    </row>
    <row r="1183" customFormat="false" ht="15" hidden="false" customHeight="false" outlineLevel="0" collapsed="false">
      <c r="A1183" s="592"/>
      <c r="B1183" s="596" t="s">
        <v>2255</v>
      </c>
    </row>
    <row r="1184" customFormat="false" ht="15" hidden="false" customHeight="false" outlineLevel="0" collapsed="false">
      <c r="A1184" s="592"/>
      <c r="B1184" s="596" t="s">
        <v>2258</v>
      </c>
    </row>
    <row r="1185" customFormat="false" ht="15" hidden="false" customHeight="false" outlineLevel="0" collapsed="false">
      <c r="A1185" s="592"/>
      <c r="B1185" s="596" t="s">
        <v>1210</v>
      </c>
    </row>
    <row r="1186" customFormat="false" ht="15" hidden="false" customHeight="false" outlineLevel="0" collapsed="false">
      <c r="A1186" s="592"/>
      <c r="B1186" s="596" t="s">
        <v>385</v>
      </c>
    </row>
    <row r="1187" customFormat="false" ht="15" hidden="false" customHeight="false" outlineLevel="0" collapsed="false">
      <c r="A1187" s="592"/>
      <c r="B1187" s="596" t="s">
        <v>3491</v>
      </c>
    </row>
    <row r="1188" customFormat="false" ht="15" hidden="false" customHeight="false" outlineLevel="0" collapsed="false">
      <c r="A1188" s="592"/>
      <c r="B1188" s="596" t="s">
        <v>3492</v>
      </c>
    </row>
    <row r="1189" customFormat="false" ht="15" hidden="false" customHeight="false" outlineLevel="0" collapsed="false">
      <c r="A1189" s="592"/>
      <c r="B1189" s="596" t="s">
        <v>387</v>
      </c>
    </row>
    <row r="1190" customFormat="false" ht="15" hidden="false" customHeight="false" outlineLevel="0" collapsed="false">
      <c r="A1190" s="592"/>
      <c r="B1190" s="596" t="s">
        <v>3333</v>
      </c>
    </row>
    <row r="1191" customFormat="false" ht="15" hidden="false" customHeight="false" outlineLevel="0" collapsed="false">
      <c r="A1191" s="592"/>
      <c r="B1191" s="596" t="s">
        <v>1886</v>
      </c>
    </row>
    <row r="1192" customFormat="false" ht="15" hidden="false" customHeight="false" outlineLevel="0" collapsed="false">
      <c r="A1192" s="592"/>
      <c r="B1192" s="596" t="s">
        <v>1888</v>
      </c>
    </row>
    <row r="1193" customFormat="false" ht="15" hidden="false" customHeight="false" outlineLevel="0" collapsed="false">
      <c r="A1193" s="592"/>
      <c r="B1193" s="596" t="s">
        <v>1891</v>
      </c>
    </row>
    <row r="1194" customFormat="false" ht="15" hidden="false" customHeight="false" outlineLevel="0" collapsed="false">
      <c r="A1194" s="592"/>
      <c r="B1194" s="596" t="s">
        <v>1893</v>
      </c>
    </row>
    <row r="1195" customFormat="false" ht="15" hidden="false" customHeight="false" outlineLevel="0" collapsed="false">
      <c r="A1195" s="592"/>
      <c r="B1195" s="596" t="s">
        <v>1896</v>
      </c>
    </row>
    <row r="1196" customFormat="false" ht="15" hidden="false" customHeight="false" outlineLevel="0" collapsed="false">
      <c r="A1196" s="592"/>
      <c r="B1196" s="596" t="s">
        <v>1898</v>
      </c>
    </row>
    <row r="1197" customFormat="false" ht="15" hidden="false" customHeight="false" outlineLevel="0" collapsed="false">
      <c r="A1197" s="592"/>
      <c r="B1197" s="596" t="s">
        <v>1901</v>
      </c>
    </row>
    <row r="1198" customFormat="false" ht="15" hidden="false" customHeight="false" outlineLevel="0" collapsed="false">
      <c r="A1198" s="592"/>
      <c r="B1198" s="596" t="s">
        <v>1903</v>
      </c>
    </row>
    <row r="1199" customFormat="false" ht="15" hidden="false" customHeight="false" outlineLevel="0" collapsed="false">
      <c r="A1199" s="592"/>
      <c r="B1199" s="596" t="s">
        <v>1906</v>
      </c>
    </row>
    <row r="1200" customFormat="false" ht="15" hidden="false" customHeight="false" outlineLevel="0" collapsed="false">
      <c r="A1200" s="592"/>
      <c r="B1200" s="596" t="s">
        <v>2933</v>
      </c>
    </row>
    <row r="1201" customFormat="false" ht="15" hidden="false" customHeight="false" outlineLevel="0" collapsed="false">
      <c r="A1201" s="592"/>
      <c r="B1201" s="596" t="s">
        <v>2935</v>
      </c>
    </row>
    <row r="1202" customFormat="false" ht="15" hidden="false" customHeight="false" outlineLevel="0" collapsed="false">
      <c r="A1202" s="592"/>
      <c r="B1202" s="596" t="s">
        <v>1908</v>
      </c>
    </row>
    <row r="1203" customFormat="false" ht="15" hidden="false" customHeight="false" outlineLevel="0" collapsed="false">
      <c r="A1203" s="592"/>
      <c r="B1203" s="596" t="s">
        <v>395</v>
      </c>
    </row>
    <row r="1204" customFormat="false" ht="15" hidden="false" customHeight="false" outlineLevel="0" collapsed="false">
      <c r="A1204" s="592"/>
      <c r="B1204" s="596" t="s">
        <v>3335</v>
      </c>
    </row>
    <row r="1205" customFormat="false" ht="15" hidden="false" customHeight="false" outlineLevel="0" collapsed="false">
      <c r="A1205" s="592"/>
      <c r="B1205" s="596" t="s">
        <v>3337</v>
      </c>
    </row>
    <row r="1206" customFormat="false" ht="15" hidden="false" customHeight="false" outlineLevel="0" collapsed="false">
      <c r="A1206" s="592"/>
      <c r="B1206" s="596" t="s">
        <v>2260</v>
      </c>
    </row>
    <row r="1207" customFormat="false" ht="15" hidden="false" customHeight="false" outlineLevel="0" collapsed="false">
      <c r="A1207" s="592"/>
      <c r="B1207" s="596" t="s">
        <v>2262</v>
      </c>
    </row>
    <row r="1208" customFormat="false" ht="15" hidden="false" customHeight="false" outlineLevel="0" collapsed="false">
      <c r="A1208" s="592"/>
      <c r="B1208" s="596" t="s">
        <v>2264</v>
      </c>
    </row>
    <row r="1209" customFormat="false" ht="15" hidden="false" customHeight="false" outlineLevel="0" collapsed="false">
      <c r="A1209" s="592"/>
      <c r="B1209" s="596" t="s">
        <v>2938</v>
      </c>
    </row>
    <row r="1210" customFormat="false" ht="15" hidden="false" customHeight="false" outlineLevel="0" collapsed="false">
      <c r="A1210" s="592"/>
      <c r="B1210" s="596" t="s">
        <v>2940</v>
      </c>
    </row>
    <row r="1211" customFormat="false" ht="15" hidden="false" customHeight="false" outlineLevel="0" collapsed="false">
      <c r="A1211" s="592"/>
      <c r="B1211" s="596" t="s">
        <v>2942</v>
      </c>
    </row>
    <row r="1212" customFormat="false" ht="15" hidden="false" customHeight="false" outlineLevel="0" collapsed="false">
      <c r="A1212" s="592"/>
      <c r="B1212" s="596" t="s">
        <v>2944</v>
      </c>
    </row>
    <row r="1213" customFormat="false" ht="15" hidden="false" customHeight="false" outlineLevel="0" collapsed="false">
      <c r="A1213" s="592"/>
      <c r="B1213" s="596" t="s">
        <v>3339</v>
      </c>
    </row>
    <row r="1214" customFormat="false" ht="15" hidden="false" customHeight="false" outlineLevel="0" collapsed="false">
      <c r="A1214" s="592"/>
      <c r="B1214" s="596" t="s">
        <v>414</v>
      </c>
    </row>
    <row r="1215" customFormat="false" ht="15" hidden="false" customHeight="false" outlineLevel="0" collapsed="false">
      <c r="A1215" s="592"/>
      <c r="B1215" s="596" t="s">
        <v>417</v>
      </c>
    </row>
    <row r="1216" customFormat="false" ht="15" hidden="false" customHeight="false" outlineLevel="0" collapsed="false">
      <c r="A1216" s="592"/>
      <c r="B1216" s="596" t="s">
        <v>3341</v>
      </c>
    </row>
    <row r="1217" customFormat="false" ht="15" hidden="false" customHeight="false" outlineLevel="0" collapsed="false">
      <c r="A1217" s="592"/>
      <c r="B1217" s="596" t="s">
        <v>2946</v>
      </c>
    </row>
    <row r="1218" customFormat="false" ht="15" hidden="false" customHeight="false" outlineLevel="0" collapsed="false">
      <c r="A1218" s="592"/>
      <c r="B1218" s="596" t="s">
        <v>3343</v>
      </c>
    </row>
    <row r="1219" customFormat="false" ht="15" hidden="false" customHeight="false" outlineLevel="0" collapsed="false">
      <c r="A1219" s="592"/>
      <c r="B1219" s="596" t="s">
        <v>2948</v>
      </c>
    </row>
    <row r="1220" customFormat="false" ht="15" hidden="false" customHeight="false" outlineLevel="0" collapsed="false">
      <c r="A1220" s="592"/>
      <c r="B1220" s="596" t="s">
        <v>1212</v>
      </c>
    </row>
    <row r="1221" customFormat="false" ht="15" hidden="false" customHeight="false" outlineLevel="0" collapsed="false">
      <c r="A1221" s="592"/>
      <c r="B1221" s="596" t="s">
        <v>1217</v>
      </c>
    </row>
    <row r="1222" customFormat="false" ht="15" hidden="false" customHeight="false" outlineLevel="0" collapsed="false">
      <c r="A1222" s="592"/>
      <c r="B1222" s="596" t="s">
        <v>1221</v>
      </c>
    </row>
    <row r="1223" customFormat="false" ht="15" hidden="false" customHeight="false" outlineLevel="0" collapsed="false">
      <c r="A1223" s="592"/>
      <c r="B1223" s="596" t="s">
        <v>1910</v>
      </c>
    </row>
    <row r="1224" customFormat="false" ht="15" hidden="false" customHeight="false" outlineLevel="0" collapsed="false">
      <c r="A1224" s="592"/>
      <c r="B1224" s="596" t="s">
        <v>3345</v>
      </c>
    </row>
    <row r="1225" customFormat="false" ht="15" hidden="false" customHeight="false" outlineLevel="0" collapsed="false">
      <c r="A1225" s="592"/>
      <c r="B1225" s="596" t="s">
        <v>1913</v>
      </c>
    </row>
    <row r="1226" customFormat="false" ht="15" hidden="false" customHeight="false" outlineLevel="0" collapsed="false">
      <c r="A1226" s="592"/>
      <c r="B1226" s="596" t="s">
        <v>1915</v>
      </c>
    </row>
    <row r="1227" customFormat="false" ht="15" hidden="false" customHeight="false" outlineLevel="0" collapsed="false">
      <c r="A1227" s="592"/>
      <c r="B1227" s="596" t="s">
        <v>1918</v>
      </c>
    </row>
    <row r="1228" customFormat="false" ht="15" hidden="false" customHeight="false" outlineLevel="0" collapsed="false">
      <c r="A1228" s="592"/>
      <c r="B1228" s="596" t="s">
        <v>3493</v>
      </c>
    </row>
    <row r="1229" customFormat="false" ht="15" hidden="false" customHeight="false" outlineLevel="0" collapsed="false">
      <c r="A1229" s="592"/>
      <c r="B1229" s="596" t="s">
        <v>3494</v>
      </c>
    </row>
    <row r="1230" customFormat="false" ht="15" hidden="false" customHeight="false" outlineLevel="0" collapsed="false">
      <c r="A1230" s="592"/>
      <c r="B1230" s="596" t="s">
        <v>1920</v>
      </c>
    </row>
    <row r="1231" customFormat="false" ht="15" hidden="false" customHeight="false" outlineLevel="0" collapsed="false">
      <c r="A1231" s="592"/>
      <c r="B1231" s="596" t="s">
        <v>1922</v>
      </c>
    </row>
    <row r="1232" customFormat="false" ht="15" hidden="false" customHeight="false" outlineLevel="0" collapsed="false">
      <c r="A1232" s="592"/>
      <c r="B1232" s="596" t="s">
        <v>2951</v>
      </c>
    </row>
    <row r="1233" customFormat="false" ht="15" hidden="false" customHeight="false" outlineLevel="0" collapsed="false">
      <c r="A1233" s="592"/>
      <c r="B1233" s="596" t="s">
        <v>2269</v>
      </c>
    </row>
    <row r="1234" customFormat="false" ht="15" hidden="false" customHeight="false" outlineLevel="0" collapsed="false">
      <c r="A1234" s="592"/>
      <c r="B1234" s="596" t="s">
        <v>2271</v>
      </c>
    </row>
    <row r="1235" customFormat="false" ht="15" hidden="false" customHeight="false" outlineLevel="0" collapsed="false">
      <c r="A1235" s="592"/>
      <c r="B1235" s="596" t="s">
        <v>398</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2016-04-14T14:08:42Z</dcterms:modified>
  <cp:revision>0</cp:revision>
  <dc:subject/>
  <dc:title>Feuille d'aide au calcul de l'IBMR</dc:title>
</cp:coreProperties>
</file>