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<sst xmlns="http://schemas.openxmlformats.org/spreadsheetml/2006/main" count="609" uniqueCount="125">
  <si>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</si>
  <si>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</si>
  <si>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</si>
  <si>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</si>
  <si>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</si>
  <si>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</si>
  <si>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</si>
  <si>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</si>
  <si>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</si>
  <si>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</si>
  <si>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</si>
  <si>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</si>
  <si>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</si>
  <si>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06215250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</si>
  <si>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</si>
  <si>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</si>
  <si>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</si>
  <si>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RESTONICA</t>
  </si>
  <si>
    <t xml:space="preserve">NOM_PRELEV_DETERM</t>
  </si>
  <si>
    <t xml:space="preserve">AQUASCOP BIOLOGIE site de Monptellier</t>
  </si>
  <si>
    <t xml:space="preserve">LB_STATION</t>
  </si>
  <si>
    <t xml:space="preserve">RESTONICA A CORTE 1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</si>
  <si>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</si>
  <si>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</si>
  <si>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</si>
  <si>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</si>
  <si>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</si>
  <si>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</si>
  <si>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</si>
  <si>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</si>
  <si>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</si>
  <si>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</si>
  <si>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</si>
  <si>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</si>
  <si>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</si>
  <si>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</si>
  <si>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</si>
  <si>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</si>
  <si>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</si>
  <si>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</si>
  <si>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</si>
  <si>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</si>
  <si>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</si>
  <si>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</si>
  <si>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</si>
  <si>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</si>
  <si>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</si>
  <si>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</si>
  <si>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</si>
  <si>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</si>
  <si>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</si>
  <si>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</si>
  <si>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</si>
  <si>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</si>
  <si>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</si>
  <si>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</si>
  <si>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</si>
  <si>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</si>
  <si>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</si>
  <si>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</si>
  <si>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</si>
  <si>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</si>
  <si>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</si>
  <si>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</si>
  <si>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</si>
  <si>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</si>
  <si>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</si>
  <si>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</si>
  <si>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</si>
  <si>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</si>
  <si>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</si>
  <si>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</si>
  <si>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</si>
  <si>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</si>
  <si>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</si>
  <si>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</si>
  <si>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</si>
  <si>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</si>
  <si>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</si>
  <si>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</si>
  <si>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</si>
  <si>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</si>
  <si>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</si>
  <si>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</si>
  <si>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</si>
  <si>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</si>
  <si>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</si>
  <si>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</si>
  <si>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</si>
  <si>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</si>
  <si>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</si>
  <si>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</si>
  <si>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</si>
  <si>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</si>
  <si>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</si>
  <si>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</si>
  <si>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</si>
  <si>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</si>
  <si>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</si>
  <si>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</si>
  <si>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</si>
  <si>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</si>
  <si>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</si>
  <si>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</si>
  <si>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</si>
  <si>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</si>
  <si>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</si>
  <si>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</si>
  <si>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</si>
  <si>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</si>
  <si>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</si>
  <si>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</si>
  <si>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Coleodesmidium</t>
  </si>
  <si>
    <t xml:space="preserve">-</t>
  </si>
  <si>
    <t xml:space="preserve">RHYALO</t>
  </si>
  <si>
    <t xml:space="preserve">AUDSPX</t>
  </si>
  <si>
    <t xml:space="preserve">HYUSPX</t>
  </si>
  <si>
    <t xml:space="preserve">LEASPX</t>
  </si>
  <si>
    <t xml:space="preserve">MIRSPX</t>
  </si>
  <si>
    <t xml:space="preserve">PHOSPX</t>
  </si>
  <si>
    <t xml:space="preserve">ZYGSPX</t>
  </si>
  <si>
    <t xml:space="preserve">BRARIV</t>
  </si>
  <si>
    <t xml:space="preserve">FONANT</t>
  </si>
  <si>
    <t xml:space="preserve">FONSQU</t>
  </si>
  <si>
    <t xml:space="preserve">RACACI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</si>
</sst>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525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525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94" colorId="64" zoomScale="100" zoomScaleNormal="100" zoomScalePageLayoutView="100" workbookViewId="0">
      <selection pane="topLeft" activeCell="B97" activeCellId="0" sqref="B97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1201401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43295</v>
      </c>
      <c r="D11" s="20" t="s">
        <v>24</v>
      </c>
      <c r="E11" s="23" t="n">
        <v>6147892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1201491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6147924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1201401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6147892</v>
      </c>
    </row>
    <row r="19" customFormat="false" ht="13.8" hidden="false" customHeight="false" outlineLevel="0" collapsed="false">
      <c r="A19" s="26" t="s">
        <v>37</v>
      </c>
      <c r="B19" s="32" t="n">
        <v>940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6.3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49</v>
      </c>
      <c r="D35" s="16" t="s">
        <v>55</v>
      </c>
      <c r="E35" s="45" t="n">
        <v>51</v>
      </c>
    </row>
    <row r="36" s="48" customFormat="true" ht="15" hidden="false" customHeight="true" outlineLevel="0" collapsed="false">
      <c r="A36" s="46" t="s">
        <v>56</v>
      </c>
      <c r="B36" s="27" t="n">
        <v>60</v>
      </c>
      <c r="C36" s="43"/>
      <c r="D36" s="47" t="s">
        <v>57</v>
      </c>
      <c r="E36" s="27" t="n">
        <v>55</v>
      </c>
    </row>
    <row r="37" s="48" customFormat="true" ht="15" hidden="false" customHeight="true" outlineLevel="0" collapsed="false">
      <c r="A37" s="46" t="s">
        <v>58</v>
      </c>
      <c r="B37" s="27" t="n">
        <v>5.1</v>
      </c>
      <c r="C37" s="43"/>
      <c r="D37" s="47" t="s">
        <v>59</v>
      </c>
      <c r="E37" s="27" t="n">
        <v>5.8</v>
      </c>
    </row>
    <row r="38" s="48" customFormat="true" ht="15" hidden="false" customHeight="true" outlineLevel="0" collapsed="false">
      <c r="A38" s="46" t="s">
        <v>60</v>
      </c>
      <c r="B38" s="27" t="n">
        <v>20</v>
      </c>
      <c r="C38" s="43"/>
      <c r="D38" s="47" t="s">
        <v>60</v>
      </c>
      <c r="E38" s="27" t="n">
        <v>3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3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 t="n">
        <v>3</v>
      </c>
    </row>
    <row r="46" s="11" customFormat="true" ht="13.8" hidden="false" customHeight="false" outlineLevel="0" collapsed="false">
      <c r="A46" s="26" t="s">
        <v>68</v>
      </c>
      <c r="B46" s="53"/>
      <c r="C46" s="43"/>
      <c r="D46" s="20" t="s">
        <v>68</v>
      </c>
      <c r="E46" s="53" t="n">
        <v>4</v>
      </c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2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 t="n">
        <v>4</v>
      </c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3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4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3</v>
      </c>
      <c r="C57" s="43"/>
      <c r="D57" s="13" t="s">
        <v>77</v>
      </c>
      <c r="E57" s="52" t="n">
        <v>3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4</v>
      </c>
    </row>
    <row r="59" s="11" customFormat="true" ht="13.8" hidden="false" customHeight="false" outlineLevel="0" collapsed="false">
      <c r="A59" s="26" t="s">
        <v>79</v>
      </c>
      <c r="B59" s="53" t="n">
        <v>4</v>
      </c>
      <c r="C59" s="43"/>
      <c r="D59" s="20" t="s">
        <v>79</v>
      </c>
      <c r="E59" s="53" t="n">
        <v>4</v>
      </c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 t="n">
        <v>3</v>
      </c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2</v>
      </c>
      <c r="C67" s="43"/>
      <c r="D67" s="20" t="s">
        <v>85</v>
      </c>
      <c r="E67" s="53"/>
    </row>
    <row r="68" s="11" customFormat="true" ht="13.8" hidden="false" customHeight="false" outlineLevel="0" collapsed="false">
      <c r="A68" s="26" t="s">
        <v>86</v>
      </c>
      <c r="B68" s="53" t="n">
        <v>4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4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/>
    </row>
    <row r="74" s="11" customFormat="true" ht="13.8" hidden="false" customHeight="false" outlineLevel="0" collapsed="false">
      <c r="A74" s="26" t="s">
        <v>90</v>
      </c>
      <c r="B74" s="53" t="n">
        <v>3</v>
      </c>
      <c r="C74" s="43"/>
      <c r="D74" s="20" t="s">
        <v>90</v>
      </c>
      <c r="E74" s="53" t="n">
        <v>3</v>
      </c>
    </row>
    <row r="75" s="11" customFormat="true" ht="13.8" hidden="false" customHeight="false" outlineLevel="0" collapsed="false">
      <c r="A75" s="26" t="s">
        <v>91</v>
      </c>
      <c r="B75" s="53" t="n">
        <v>4</v>
      </c>
      <c r="C75" s="43"/>
      <c r="D75" s="20" t="s">
        <v>91</v>
      </c>
      <c r="E75" s="53" t="n">
        <v>3</v>
      </c>
    </row>
    <row r="76" s="11" customFormat="true" ht="13.8" hidden="false" customHeight="false" outlineLevel="0" collapsed="false">
      <c r="A76" s="26" t="s">
        <v>92</v>
      </c>
      <c r="B76" s="53" t="n">
        <v>3</v>
      </c>
      <c r="C76" s="43"/>
      <c r="D76" s="20" t="s">
        <v>92</v>
      </c>
      <c r="E76" s="53"/>
    </row>
    <row r="77" s="11" customFormat="true" ht="13.8" hidden="false" customHeight="false" outlineLevel="0" collapsed="false">
      <c r="A77" s="26" t="s">
        <v>93</v>
      </c>
      <c r="B77" s="53"/>
      <c r="C77" s="43"/>
      <c r="D77" s="20" t="s">
        <v>93</v>
      </c>
      <c r="E77" s="53" t="n">
        <v>4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3</v>
      </c>
      <c r="C83" s="43"/>
      <c r="D83" s="20" t="s">
        <v>97</v>
      </c>
      <c r="E83" s="53" t="n">
        <v>4</v>
      </c>
    </row>
    <row r="84" s="11" customFormat="true" ht="13.8" hidden="false" customHeight="false" outlineLevel="0" collapsed="false">
      <c r="A84" s="26" t="s">
        <v>98</v>
      </c>
      <c r="B84" s="53" t="n">
        <v>5</v>
      </c>
      <c r="C84" s="43"/>
      <c r="D84" s="20" t="s">
        <v>98</v>
      </c>
      <c r="E84" s="53" t="n">
        <v>4</v>
      </c>
    </row>
    <row r="85" s="11" customFormat="true" ht="13.8" hidden="false" customHeight="false" outlineLevel="0" collapsed="false">
      <c r="A85" s="26" t="s">
        <v>99</v>
      </c>
      <c r="B85" s="53"/>
      <c r="C85" s="43"/>
      <c r="D85" s="20" t="s">
        <v>99</v>
      </c>
      <c r="E85" s="53" t="n">
        <v>2</v>
      </c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 t="n">
        <v>1</v>
      </c>
    </row>
    <row r="87" s="11" customFormat="true" ht="13.8" hidden="false" customHeight="false" outlineLevel="0" collapsed="false">
      <c r="A87" s="26" t="s">
        <v>101</v>
      </c>
      <c r="B87" s="53"/>
      <c r="C87" s="43"/>
      <c r="D87" s="20" t="s">
        <v>101</v>
      </c>
      <c r="E87" s="53" t="n">
        <v>1</v>
      </c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">
        <v>112</v>
      </c>
      <c r="C97" s="68" t="e">
        <f aca="false">VLOOKUP(A97,'[1]Ref Taxo'!A$1:D$1048576,4,FALSE())</f>
        <v>#N/A</v>
      </c>
      <c r="D97" s="69" t="n">
        <v>0.3</v>
      </c>
      <c r="E97" s="70"/>
      <c r="F97" s="70" t="s">
        <v>113</v>
      </c>
    </row>
    <row r="98" customFormat="false" ht="13.8" hidden="false" customHeight="false" outlineLevel="0" collapsed="false">
      <c r="A98" s="66" t="s">
        <v>114</v>
      </c>
      <c r="B98" s="67" t="str">
        <f aca="false">VLOOKUP(A98,'[1]Ref Taxo'!A$1:B$1048576,2,FALSE())</f>
        <v>Rhynchostegium alopecuroides</v>
      </c>
      <c r="C98" s="68" t="n">
        <f aca="false">VLOOKUP(A98,'[1]Ref Taxo'!A$1:D$1048576,4,FALSE())</f>
        <v>19996</v>
      </c>
      <c r="D98" s="69" t="n">
        <v>0.1</v>
      </c>
      <c r="E98" s="70"/>
      <c r="F98" s="70" t="s">
        <v>113</v>
      </c>
    </row>
    <row r="99" customFormat="false" ht="13.8" hidden="false" customHeight="false" outlineLevel="0" collapsed="false">
      <c r="A99" s="66" t="s">
        <v>115</v>
      </c>
      <c r="B99" s="67" t="str">
        <f aca="false">VLOOKUP(A99,'[1]Ref Taxo'!A$1:B$1048576,2,FALSE())</f>
        <v>Audouinella</v>
      </c>
      <c r="C99" s="68" t="n">
        <f aca="false">VLOOKUP(A99,'[1]Ref Taxo'!A$1:D$1048576,4,FALSE())</f>
        <v>6076</v>
      </c>
      <c r="D99" s="69" t="n">
        <v>0.25</v>
      </c>
      <c r="E99" s="70"/>
      <c r="F99" s="70" t="s">
        <v>113</v>
      </c>
    </row>
    <row r="100" customFormat="false" ht="13.8" hidden="false" customHeight="false" outlineLevel="0" collapsed="false">
      <c r="A100" s="66" t="s">
        <v>116</v>
      </c>
      <c r="B100" s="67" t="str">
        <f aca="false">VLOOKUP(A100,'[1]Ref Taxo'!A$1:B$1048576,2,FALSE())</f>
        <v>Hydrurus</v>
      </c>
      <c r="C100" s="68" t="n">
        <f aca="false">VLOOKUP(A100,'[1]Ref Taxo'!A$1:D$1048576,4,FALSE())</f>
        <v>6183</v>
      </c>
      <c r="D100" s="69" t="n">
        <v>2</v>
      </c>
      <c r="E100" s="70" t="n">
        <v>1</v>
      </c>
      <c r="F100" s="70" t="s">
        <v>113</v>
      </c>
    </row>
    <row r="101" customFormat="false" ht="13.8" hidden="false" customHeight="false" outlineLevel="0" collapsed="false">
      <c r="A101" s="66" t="s">
        <v>117</v>
      </c>
      <c r="B101" s="67" t="str">
        <f aca="false">VLOOKUP(A101,'[1]Ref Taxo'!A$1:B$1048576,2,FALSE())</f>
        <v>Lemanea</v>
      </c>
      <c r="C101" s="68" t="n">
        <f aca="false">VLOOKUP(A101,'[1]Ref Taxo'!A$1:D$1048576,4,FALSE())</f>
        <v>1159</v>
      </c>
      <c r="D101" s="69" t="n">
        <v>17</v>
      </c>
      <c r="E101" s="70" t="n">
        <v>1.5</v>
      </c>
      <c r="F101" s="70" t="s">
        <v>113</v>
      </c>
    </row>
    <row r="102" customFormat="false" ht="13.8" hidden="false" customHeight="false" outlineLevel="0" collapsed="false">
      <c r="A102" s="66" t="s">
        <v>118</v>
      </c>
      <c r="B102" s="67" t="str">
        <f aca="false">VLOOKUP(A102,'[1]Ref Taxo'!A$1:B$1048576,2,FALSE())</f>
        <v>Microcoleus</v>
      </c>
      <c r="C102" s="68" t="n">
        <f aca="false">VLOOKUP(A102,'[1]Ref Taxo'!A$1:D$1048576,4,FALSE())</f>
        <v>6405</v>
      </c>
      <c r="D102" s="69" t="n">
        <v>0.1</v>
      </c>
      <c r="E102" s="70" t="n">
        <v>0.05</v>
      </c>
      <c r="F102" s="70" t="s">
        <v>113</v>
      </c>
    </row>
    <row r="103" customFormat="false" ht="13.8" hidden="false" customHeight="false" outlineLevel="0" collapsed="false">
      <c r="A103" s="66" t="s">
        <v>119</v>
      </c>
      <c r="B103" s="67" t="str">
        <f aca="false">VLOOKUP(A103,'[1]Ref Taxo'!A$1:B$1048576,2,FALSE())</f>
        <v>Phormidium</v>
      </c>
      <c r="C103" s="68" t="n">
        <f aca="false">VLOOKUP(A103,'[1]Ref Taxo'!A$1:D$1048576,4,FALSE())</f>
        <v>6414</v>
      </c>
      <c r="D103" s="69" t="n">
        <v>0.15</v>
      </c>
      <c r="E103" s="70"/>
      <c r="F103" s="70" t="s">
        <v>113</v>
      </c>
    </row>
    <row r="104" customFormat="false" ht="13.8" hidden="false" customHeight="false" outlineLevel="0" collapsed="false">
      <c r="A104" s="66" t="s">
        <v>120</v>
      </c>
      <c r="B104" s="67" t="str">
        <f aca="false">VLOOKUP(A104,'[1]Ref Taxo'!A$1:B$1048576,2,FALSE())</f>
        <v>Zygnema</v>
      </c>
      <c r="C104" s="68" t="n">
        <f aca="false">VLOOKUP(A104,'[1]Ref Taxo'!A$1:D$1048576,4,FALSE())</f>
        <v>1148</v>
      </c>
      <c r="D104" s="69" t="n">
        <v>0.05</v>
      </c>
      <c r="E104" s="70" t="n">
        <v>0.01</v>
      </c>
      <c r="F104" s="70" t="s">
        <v>113</v>
      </c>
    </row>
    <row r="105" customFormat="false" ht="13.8" hidden="false" customHeight="false" outlineLevel="0" collapsed="false">
      <c r="A105" s="66" t="s">
        <v>121</v>
      </c>
      <c r="B105" s="67" t="str">
        <f aca="false">VLOOKUP(A105,'[1]Ref Taxo'!A$1:B$1048576,2,FALSE())</f>
        <v>Brachythecium rivulare</v>
      </c>
      <c r="C105" s="68" t="n">
        <f aca="false">VLOOKUP(A105,'[1]Ref Taxo'!A$1:D$1048576,4,FALSE())</f>
        <v>1260</v>
      </c>
      <c r="D105" s="69" t="n">
        <v>0.01</v>
      </c>
      <c r="E105" s="70"/>
      <c r="F105" s="70" t="s">
        <v>113</v>
      </c>
    </row>
    <row r="106" customFormat="false" ht="13.8" hidden="false" customHeight="false" outlineLevel="0" collapsed="false">
      <c r="A106" s="66" t="s">
        <v>122</v>
      </c>
      <c r="B106" s="67" t="str">
        <f aca="false">VLOOKUP(A106,'[1]Ref Taxo'!A$1:B$1048576,2,FALSE())</f>
        <v>Fontinalis antipyretica</v>
      </c>
      <c r="C106" s="68" t="n">
        <f aca="false">VLOOKUP(A106,'[1]Ref Taxo'!A$1:D$1048576,4,FALSE())</f>
        <v>1310</v>
      </c>
      <c r="D106" s="69" t="n">
        <v>0.1</v>
      </c>
      <c r="E106" s="70" t="n">
        <v>0.05</v>
      </c>
      <c r="F106" s="70" t="s">
        <v>113</v>
      </c>
    </row>
    <row r="107" customFormat="false" ht="13.8" hidden="false" customHeight="false" outlineLevel="0" collapsed="false">
      <c r="A107" s="66" t="s">
        <v>123</v>
      </c>
      <c r="B107" s="67" t="str">
        <f aca="false">VLOOKUP(A107,'[1]Ref Taxo'!A$1:B$1048576,2,FALSE())</f>
        <v>Fontinalis squamosa</v>
      </c>
      <c r="C107" s="68" t="n">
        <f aca="false">VLOOKUP(A107,'[1]Ref Taxo'!A$1:D$1048576,4,FALSE())</f>
        <v>1312</v>
      </c>
      <c r="D107" s="69" t="n">
        <v>0.1</v>
      </c>
      <c r="E107" s="70" t="n">
        <v>0.02</v>
      </c>
      <c r="F107" s="70" t="s">
        <v>113</v>
      </c>
    </row>
    <row r="108" customFormat="false" ht="13.8" hidden="false" customHeight="false" outlineLevel="0" collapsed="false">
      <c r="A108" s="66" t="s">
        <v>124</v>
      </c>
      <c r="B108" s="67" t="str">
        <f aca="false">VLOOKUP(A108,'[1]Ref Taxo'!A$1:B$1048576,2,FALSE())</f>
        <v>Racomitrium aciculare</v>
      </c>
      <c r="C108" s="68" t="n">
        <f aca="false">VLOOKUP(A108,'[1]Ref Taxo'!A$1:D$1048576,4,FALSE())</f>
        <v>1323</v>
      </c>
      <c r="D108" s="69" t="n">
        <v>0.01</v>
      </c>
      <c r="E108" s="70"/>
      <c r="F108" s="70" t="s">
        <v>113</v>
      </c>
    </row>
    <row r="109" customFormat="false" ht="13.8" hidden="false" customHeight="false" outlineLevel="0" collapsed="false">
      <c r="A109" s="66"/>
      <c r="B109" s="67" t="e">
        <f aca="false">VLOOKUP(A109,'[1]Ref Taxo'!A$1:B$1048576,2,FALSE())</f>
        <v>#N/A</v>
      </c>
      <c r="C109" s="68" t="e">
        <f aca="false">VLOOKUP(A109,'[1]Ref Taxo'!A$1:D$1048576,4,FALSE())</f>
        <v>#N/A</v>
      </c>
      <c r="D109" s="69"/>
      <c r="E109" s="70"/>
      <c r="F109" s="70" t="s">
        <v>113</v>
      </c>
    </row>
    <row r="110" customFormat="false" ht="13.8" hidden="false" customHeight="false" outlineLevel="0" collapsed="false">
      <c r="A110" s="66"/>
      <c r="B110" s="67" t="e">
        <f aca="false">VLOOKUP(A110,'[1]Ref Taxo'!A$1:B$1048576,2,FALSE())</f>
        <v>#N/A</v>
      </c>
      <c r="C110" s="68" t="e">
        <f aca="false">VLOOKUP(A110,'[1]Ref Taxo'!A$1:D$1048576,4,FALSE())</f>
        <v>#N/A</v>
      </c>
      <c r="D110" s="69"/>
      <c r="E110" s="70"/>
      <c r="F110" s="70" t="s">
        <v>113</v>
      </c>
    </row>
    <row r="111" customFormat="false" ht="13.8" hidden="false" customHeight="false" outlineLevel="0" collapsed="false">
      <c r="A111" s="66"/>
      <c r="B111" s="67" t="e">
        <f aca="false">VLOOKUP(A111,'[1]Ref Taxo'!A$1:B$1048576,2,FALSE())</f>
        <v>#N/A</v>
      </c>
      <c r="C111" s="68" t="e">
        <f aca="false">VLOOKUP(A111,'[1]Ref Taxo'!A$1:D$1048576,4,FALSE())</f>
        <v>#N/A</v>
      </c>
      <c r="D111" s="69"/>
      <c r="E111" s="70"/>
      <c r="F111" s="70" t="s">
        <v>113</v>
      </c>
    </row>
    <row r="112" customFormat="false" ht="13.8" hidden="false" customHeight="false" outlineLevel="0" collapsed="false">
      <c r="A112" s="66"/>
      <c r="B112" s="67" t="e">
        <f aca="false">VLOOKUP(A112,'[1]Ref Taxo'!A$1:B$1048576,2,FALSE())</f>
        <v>#N/A</v>
      </c>
      <c r="C112" s="68" t="e">
        <f aca="false">VLOOKUP(A112,'[1]Ref Taxo'!A$1:D$1048576,4,FALSE())</f>
        <v>#N/A</v>
      </c>
      <c r="D112" s="69"/>
      <c r="E112" s="70"/>
      <c r="F112" s="70" t="s">
        <v>113</v>
      </c>
    </row>
    <row r="113" customFormat="false" ht="13.8" hidden="false" customHeight="false" outlineLevel="0" collapsed="false">
      <c r="A113" s="66"/>
      <c r="B113" s="67" t="e">
        <f aca="false">VLOOKUP(A113,'[1]Ref Taxo'!A$1:B$1048576,2,FALSE())</f>
        <v>#N/A</v>
      </c>
      <c r="C113" s="68" t="e">
        <f aca="false">VLOOKUP(A113,'[1]Ref Taxo'!A$1:D$1048576,4,FALSE())</f>
        <v>#N/A</v>
      </c>
      <c r="D113" s="69"/>
      <c r="E113" s="70"/>
      <c r="F113" s="70" t="s">
        <v>113</v>
      </c>
    </row>
    <row r="114" customFormat="false" ht="13.8" hidden="false" customHeight="false" outlineLevel="0" collapsed="false">
      <c r="A114" s="66"/>
      <c r="B114" s="67" t="e">
        <f aca="false">VLOOKUP(A114,'[1]Ref Taxo'!A$1:B$1048576,2,FALSE())</f>
        <v>#N/A</v>
      </c>
      <c r="C114" s="68" t="e">
        <f aca="false">VLOOKUP(A114,'[1]Ref Taxo'!A$1:D$1048576,4,FALSE())</f>
        <v>#N/A</v>
      </c>
      <c r="D114" s="69"/>
      <c r="E114" s="70"/>
      <c r="F114" s="70" t="s">
        <v>113</v>
      </c>
    </row>
    <row r="115" customFormat="false" ht="13.8" hidden="false" customHeight="false" outlineLevel="0" collapsed="false">
      <c r="A115" s="66"/>
      <c r="B115" s="67" t="e">
        <f aca="false">VLOOKUP(A115,'[1]Ref Taxo'!A$1:B$1048576,2,FALSE())</f>
        <v>#N/A</v>
      </c>
      <c r="C115" s="68" t="e">
        <f aca="false">VLOOKUP(A115,'[1]Ref Taxo'!A$1:D$1048576,4,FALSE())</f>
        <v>#N/A</v>
      </c>
      <c r="D115" s="69"/>
      <c r="E115" s="70"/>
      <c r="F115" s="70" t="s">
        <v>113</v>
      </c>
    </row>
    <row r="116" customFormat="false" ht="13.8" hidden="false" customHeight="false" outlineLevel="0" collapsed="false">
      <c r="A116" s="66"/>
      <c r="B116" s="67" t="e">
        <f aca="false">VLOOKUP(A116,'[1]Ref Taxo'!A$1:B$1048576,2,FALSE())</f>
        <v>#N/A</v>
      </c>
      <c r="C116" s="68" t="e">
        <f aca="false">VLOOKUP(A116,'[1]Ref Taxo'!A$1:D$1048576,4,FALSE())</f>
        <v>#N/A</v>
      </c>
      <c r="D116" s="69"/>
      <c r="E116" s="70"/>
      <c r="F116" s="70" t="s">
        <v>113</v>
      </c>
    </row>
    <row r="117" customFormat="false" ht="13.8" hidden="false" customHeight="false" outlineLevel="0" collapsed="false">
      <c r="A117" s="66"/>
      <c r="B117" s="67" t="e">
        <f aca="false">VLOOKUP(A117,'[1]Ref Taxo'!A$1:B$1048576,2,FALSE())</f>
        <v>#N/A</v>
      </c>
      <c r="C117" s="68" t="e">
        <f aca="false">VLOOKUP(A117,'[1]Ref Taxo'!A$1:D$1048576,4,FALSE())</f>
        <v>#N/A</v>
      </c>
      <c r="D117" s="69"/>
      <c r="E117" s="70"/>
      <c r="F117" s="70" t="s">
        <v>113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113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113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113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113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113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113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113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113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113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113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113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113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113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113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113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113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113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113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113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113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113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113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113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113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113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113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113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113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113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113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113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113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113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113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113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113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113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113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113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113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113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113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113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113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113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113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113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113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113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113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113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113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113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113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113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113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113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113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113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113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113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113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113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113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113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113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113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113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113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113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113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113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113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113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113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113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113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113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113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113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113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113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113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113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113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113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113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113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113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113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113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113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113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113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113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113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113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113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113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113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113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113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113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113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113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113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113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113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113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113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113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113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113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113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113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113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113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113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113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113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113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113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113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113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113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113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113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113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113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113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113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113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113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113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113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113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113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113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113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113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113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113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113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113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113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113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113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113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113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113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113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113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113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113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113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113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113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113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113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113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113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113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113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113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113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113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113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113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113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113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113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113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113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113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113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113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113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113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113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113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113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113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113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113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113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113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113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113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113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113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113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113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113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113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113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113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113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113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113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113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113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113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113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113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113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113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113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113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113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113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113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113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113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113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113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113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113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113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113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113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113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113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113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113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113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113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113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113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113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113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113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113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113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113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113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113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113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113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113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113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113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113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113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113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113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113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113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113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113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113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113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113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113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113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113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113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113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113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113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113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113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113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113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113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113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113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113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113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113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113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113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113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113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113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113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113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113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113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113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113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113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113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113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113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113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113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113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113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113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113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113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113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113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113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113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113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113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113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113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113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113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113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113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113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113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113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113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113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113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113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113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113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113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113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113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113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113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113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113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113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113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113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113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113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113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113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113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113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113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113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113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113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113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113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113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113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113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113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113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113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113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113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113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113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113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113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113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113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113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113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113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113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113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113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113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113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113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113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113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113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113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113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113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113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113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113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113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113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113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113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113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113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113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113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113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113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113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113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113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113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113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113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113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113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113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113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113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113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113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113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113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113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113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113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113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113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113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113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113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113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113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113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113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113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113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113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113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113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113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113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113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113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113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113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113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113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113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113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113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113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113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113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2023-10-06T15:06:35Z</dcterms:created>
  <dc:creator/>
  <dc:description/>
  <dc:language>fr-FR</dc:language>
  <cp:lastModifiedBy/>
  <dcterms:modified xsi:type="dcterms:W3CDTF">2023-10-06T15:06:59Z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