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1579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<sst xmlns="http://schemas.openxmlformats.org/spreadsheetml/2006/main" count="6461" uniqueCount="5300">
  <si>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</si>
  <si>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</si>
  <si>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</si>
  <si>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</si>
  <si>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</si>
  <si>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</si>
  <si>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</si>
  <si>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</si>
  <si>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</si>
  <si>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</si>
  <si>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</si>
  <si>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</si>
  <si>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</si>
  <si>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</si>
  <si>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</si>
  <si>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</si>
  <si>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</si>
  <si>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</si>
  <si>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</si>
  <si>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</si>
  <si>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</si>
  <si>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</si>
  <si>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</si>
  <si>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</si>
  <si>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</si>
  <si>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</si>
  <si>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</si>
  <si>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</si>
  <si>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</si>
  <si>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</si>
  <si>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</si>
  <si>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</si>
  <si>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</si>
  <si>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</si>
  <si>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</si>
  <si>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</si>
  <si>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</si>
  <si>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</si>
  <si>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</si>
  <si>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</si>
  <si>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</si>
  <si>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</si>
  <si>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</si>
  <si>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</si>
  <si>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</si>
  <si>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</si>
  <si>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</si>
  <si>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</si>
  <si>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</si>
  <si>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</si>
  <si>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</si>
  <si>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</si>
  <si>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</si>
  <si>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</si>
  <si>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</si>
  <si>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</si>
  <si>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</si>
  <si>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</si>
  <si>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</si>
  <si>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</si>
  <si>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</si>
  <si>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</si>
  <si>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</si>
  <si>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</si>
  <si>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</si>
  <si>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</si>
  <si>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</si>
  <si>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</si>
  <si>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</si>
  <si>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</si>
  <si>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</si>
  <si>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</si>
  <si>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</si>
  <si>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</si>
  <si>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</si>
  <si>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</si>
  <si>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</si>
  <si>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</si>
  <si>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</si>
  <si>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</si>
  <si>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</si>
  <si>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</si>
  <si>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</si>
  <si>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</si>
  <si>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</si>
  <si>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</si>
  <si>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</si>
  <si>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</si>
  <si>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</si>
  <si>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</si>
  <si>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</si>
  <si>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</si>
  <si>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</si>
  <si>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</si>
  <si>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</si>
  <si>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</si>
  <si>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</si>
  <si>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</si>
  <si>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</si>
  <si>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</si>
  <si>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</si>
  <si>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</si>
  <si>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</si>
  <si>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</si>
  <si>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</si>
  <si>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</si>
  <si>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</si>
  <si>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</si>
  <si>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</si>
  <si>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</si>
  <si>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</si>
  <si>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</si>
  <si>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</si>
  <si>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</si>
  <si>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</si>
  <si>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</si>
  <si>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</si>
  <si>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</si>
  <si>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</si>
  <si>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</si>
  <si>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</si>
  <si>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</si>
  <si>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</si>
  <si>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</si>
  <si>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</si>
  <si>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</si>
  <si>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</si>
  <si>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</si>
  <si>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</si>
  <si>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</si>
  <si>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</si>
  <si>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</si>
  <si>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</si>
  <si>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</si>
  <si>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</si>
  <si>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</si>
  <si>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</si>
  <si>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</si>
  <si>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</si>
  <si>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</si>
  <si>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</si>
  <si>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</si>
  <si>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</si>
  <si>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</si>
  <si>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</si>
  <si>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</si>
  <si>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</si>
  <si>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</si>
  <si>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</si>
  <si>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</si>
  <si>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</si>
  <si>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</si>
  <si>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</si>
  <si>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</si>
  <si>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</si>
  <si>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</si>
  <si>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</si>
  <si>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</si>
  <si>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</si>
  <si>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</si>
  <si>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</si>
  <si>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</si>
  <si>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</si>
  <si>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</si>
  <si>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</si>
  <si>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</si>
  <si>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</si>
  <si>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</si>
  <si>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</si>
  <si>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</si>
  <si>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</si>
  <si>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</si>
  <si>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</si>
  <si>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</si>
  <si>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</si>
  <si>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</si>
  <si>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</si>
  <si>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</si>
  <si>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</si>
  <si>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</si>
  <si>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</si>
  <si>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</si>
  <si>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</si>
  <si>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</si>
  <si>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</si>
  <si>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</si>
  <si>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</si>
  <si>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</si>
  <si>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</si>
  <si>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</si>
  <si>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</si>
  <si>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</si>
  <si>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</si>
  <si>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</si>
  <si>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</si>
  <si>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</si>
  <si>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</si>
  <si>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</si>
  <si>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</si>
  <si>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</si>
  <si>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</si>
  <si>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</si>
  <si>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</si>
  <si>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</si>
  <si>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</si>
  <si>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</si>
  <si>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</si>
  <si>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</si>
  <si>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</si>
  <si>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</si>
  <si>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</si>
  <si>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</si>
  <si>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</si>
  <si>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</si>
  <si>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</si>
  <si>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</si>
  <si>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</si>
  <si>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</si>
  <si>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</si>
  <si>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</si>
  <si>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</si>
  <si>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</si>
  <si>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</si>
  <si>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</si>
  <si>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</si>
  <si>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</si>
  <si>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</si>
  <si>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</si>
  <si>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</si>
  <si>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</si>
  <si>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</si>
  <si>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</si>
  <si>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</si>
  <si>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</si>
  <si>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</si>
  <si>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</si>
  <si>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</si>
  <si>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</si>
  <si>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</si>
  <si>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</si>
  <si>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</si>
  <si>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</si>
  <si>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</si>
  <si>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</si>
  <si>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</si>
  <si>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</si>
  <si>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</si>
  <si>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</si>
  <si>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</si>
  <si>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</si>
  <si>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</si>
  <si>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</si>
  <si>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</si>
  <si>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</si>
  <si>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</si>
  <si>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</si>
  <si>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</si>
  <si>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</si>
  <si>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</si>
  <si>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</si>
  <si>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</si>
  <si>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</si>
  <si>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</si>
  <si>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</si>
  <si>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</si>
  <si>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</si>
  <si>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</si>
  <si>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</si>
  <si>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</si>
  <si>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</si>
  <si>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</si>
  <si>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</si>
  <si>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</si>
  <si>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</si>
  <si>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</si>
  <si>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</si>
  <si>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</si>
  <si>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</si>
  <si>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</si>
  <si>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</si>
  <si>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</si>
  <si>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</si>
  <si>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</si>
  <si>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</si>
  <si>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</si>
  <si>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</si>
  <si>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</si>
  <si>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</si>
  <si>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</si>
  <si>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</si>
  <si>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</si>
  <si>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</si>
  <si>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</si>
  <si>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</si>
  <si>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</si>
  <si>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</si>
  <si>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</si>
  <si>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</si>
  <si>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</si>
  <si>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</si>
  <si>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</si>
  <si>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</si>
  <si>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</si>
  <si>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</si>
  <si>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</si>
  <si>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</si>
  <si>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</si>
  <si>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</si>
  <si>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</si>
  <si>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</si>
  <si>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</si>
  <si>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</si>
  <si>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</si>
  <si>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</si>
  <si>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</si>
  <si>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</si>
  <si>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</si>
  <si>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</si>
  <si>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</si>
  <si>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</si>
  <si>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</si>
  <si>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</si>
  <si>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</si>
  <si>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</si>
  <si>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</si>
  <si>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</si>
  <si>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</si>
  <si>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</si>
  <si>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</si>
  <si>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</si>
  <si>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</si>
  <si>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</si>
  <si>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</si>
  <si>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</si>
  <si>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</si>
  <si>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</si>
  <si>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</si>
  <si>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</si>
  <si>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</si>
  <si>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</si>
  <si>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</si>
  <si>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</si>
  <si>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</si>
  <si>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</si>
  <si>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</si>
  <si>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</si>
  <si>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</si>
  <si>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</si>
  <si>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</si>
  <si>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</si>
  <si>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</si>
  <si>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</si>
  <si>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</si>
  <si>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</si>
  <si>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</si>
  <si>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</si>
  <si>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</si>
  <si>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</si>
  <si>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</si>
  <si>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</si>
  <si>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</si>
  <si>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</si>
  <si>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</si>
  <si>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</si>
  <si>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</si>
  <si>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</si>
  <si>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</si>
  <si>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</si>
  <si>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</si>
  <si>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</si>
  <si>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</si>
  <si>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</si>
  <si>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</si>
  <si>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</si>
  <si>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</si>
  <si>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</si>
  <si>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</si>
  <si>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</si>
  <si>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</si>
  <si>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</si>
  <si>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</si>
  <si>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</si>
  <si>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</si>
  <si>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</si>
  <si>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</si>
  <si>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</si>
  <si>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</si>
  <si>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</si>
  <si>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</si>
  <si>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</si>
  <si>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</si>
  <si>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</si>
  <si>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</si>
  <si>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</si>
  <si>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</si>
  <si>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</si>
  <si>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</si>
  <si>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</si>
  <si>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</si>
  <si>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</si>
  <si>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</si>
  <si>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</si>
  <si>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</si>
  <si>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</si>
  <si>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</si>
  <si>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</si>
  <si>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</si>
  <si>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</si>
  <si>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</si>
  <si>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</si>
  <si>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</si>
  <si>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</si>
  <si>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</si>
  <si>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</si>
  <si>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</si>
  <si>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</si>
  <si>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</si>
  <si>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</si>
  <si>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</si>
  <si>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</si>
  <si>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</si>
  <si>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</si>
  <si>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</si>
  <si>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</si>
  <si>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</si>
  <si>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</si>
  <si>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</si>
  <si>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</si>
  <si>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</si>
  <si>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</si>
  <si>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</si>
  <si>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</si>
  <si>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</si>
  <si>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</si>
  <si>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</si>
  <si>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</si>
  <si>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</si>
  <si>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</si>
  <si>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</si>
  <si>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</si>
  <si>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</si>
  <si>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</si>
  <si>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</si>
  <si>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</si>
  <si>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</si>
  <si>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</si>
  <si>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</si>
  <si>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</si>
  <si>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</si>
  <si>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</si>
  <si>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</si>
  <si>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</si>
  <si>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</si>
  <si>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</si>
  <si>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</si>
  <si>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</si>
  <si>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</si>
  <si>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</si>
  <si>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</si>
  <si>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</si>
  <si>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</si>
  <si>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</si>
  <si>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</si>
  <si>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</si>
  <si>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</si>
  <si>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</si>
  <si>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</si>
  <si>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</si>
  <si>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</si>
  <si>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</si>
  <si>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</si>
  <si>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</si>
  <si>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</si>
  <si>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</si>
  <si>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</si>
  <si>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</si>
  <si>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</si>
  <si>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</si>
  <si>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</si>
  <si>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</si>
  <si>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</si>
  <si>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</si>
  <si>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</si>
  <si>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</si>
  <si>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</si>
  <si>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</si>
  <si>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</si>
  <si>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</si>
  <si>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</si>
  <si>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</si>
  <si>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</si>
  <si>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</si>
  <si>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</si>
  <si>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</si>
  <si>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</si>
  <si>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</si>
  <si>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</si>
  <si>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</si>
  <si>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</si>
  <si>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</si>
  <si>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</si>
  <si>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</si>
  <si>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</si>
  <si>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</si>
  <si>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</si>
  <si>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</si>
  <si>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</si>
  <si>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</si>
  <si>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</si>
  <si>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</si>
  <si>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</si>
  <si>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</si>
  <si>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</si>
  <si>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</si>
  <si>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</si>
  <si>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</si>
  <si>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</si>
  <si>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</si>
  <si>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</si>
  <si>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</si>
  <si>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</si>
  <si>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</si>
  <si>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</si>
  <si>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</si>
  <si>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</si>
  <si>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</si>
  <si>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</si>
  <si>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</si>
  <si>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</si>
  <si>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</si>
  <si>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</si>
  <si>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</si>
  <si>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</si>
  <si>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</si>
  <si>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</si>
  <si>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</si>
  <si>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</si>
  <si>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</si>
  <si>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</si>
  <si>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</si>
  <si>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</si>
  <si>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</si>
  <si>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</si>
  <si>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</si>
  <si>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</si>
  <si>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</si>
  <si>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</si>
  <si>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</si>
  <si>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</si>
  <si>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</si>
  <si>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</si>
  <si>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</si>
  <si>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</si>
  <si>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</si>
  <si>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</si>
  <si>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</si>
  <si>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</si>
  <si>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</si>
  <si>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</si>
  <si>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</si>
  <si>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</si>
  <si>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</si>
  <si>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</si>
  <si>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</si>
  <si>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</si>
  <si>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</si>
  <si>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</si>
  <si>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</si>
  <si>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</si>
  <si>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</si>
  <si>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</si>
  <si>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</si>
  <si>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</si>
  <si>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</si>
  <si>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</si>
  <si>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</si>
  <si>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</si>
  <si>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</si>
  <si>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</si>
  <si>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</si>
  <si>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</si>
  <si>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</si>
  <si>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</si>
  <si>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</si>
  <si>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</si>
  <si>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</si>
  <si>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</si>
  <si>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</si>
  <si>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</si>
  <si>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</si>
  <si>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</si>
  <si>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</si>
  <si>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</si>
  <si>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</si>
  <si>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</si>
  <si>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</si>
  <si>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</si>
  <si>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</si>
  <si>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</si>
  <si>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</si>
  <si>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</si>
  <si>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</si>
  <si>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</si>
  <si>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</si>
  <si>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</si>
  <si>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</si>
  <si>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</si>
  <si>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</si>
  <si>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</si>
  <si>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</si>
  <si>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</si>
  <si>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</si>
  <si>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</si>
  <si>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</si>
  <si>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</si>
  <si>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</si>
  <si>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</si>
  <si>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</si>
  <si>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</si>
  <si>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</si>
  <si>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</si>
  <si>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</si>
  <si>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</si>
  <si>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</si>
  <si>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</si>
  <si>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</si>
  <si>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</si>
  <si>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</si>
  <si>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</si>
  <si>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</si>
  <si>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</si>
  <si>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</si>
  <si>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</si>
  <si>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</si>
  <si>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</si>
  <si>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</si>
  <si>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</si>
  <si>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</si>
  <si>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</si>
  <si>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</si>
  <si>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</si>
  <si>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</si>
  <si>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</si>
  <si>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</si>
  <si>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</si>
  <si>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</si>
  <si>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</si>
  <si>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</si>
  <si>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</si>
  <si>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</si>
  <si>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</si>
  <si>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</si>
  <si>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</si>
  <si>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</si>
  <si>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</si>
  <si>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</si>
  <si>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</si>
  <si>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</si>
  <si>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</si>
  <si>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</si>
  <si>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</si>
  <si>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</si>
  <si>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</si>
  <si>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</si>
  <si>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</si>
  <si>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</si>
  <si>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</si>
  <si>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</si>
  <si>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</si>
  <si>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</si>
  <si>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</si>
  <si>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</si>
  <si>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</si>
  <si>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</si>
  <si>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</si>
  <si>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</si>
  <si>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</si>
  <si>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</si>
  <si>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</si>
  <si>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</si>
  <si>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</si>
  <si>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</si>
  <si>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</si>
  <si>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</si>
  <si>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</si>
  <si>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</si>
  <si>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</si>
  <si>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</si>
  <si>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</si>
  <si>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</si>
  <si>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</si>
  <si>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</si>
  <si>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</si>
  <si>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</si>
  <si>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</si>
  <si>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</si>
  <si>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</si>
  <si>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</si>
  <si>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</si>
  <si>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</si>
  <si>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</si>
  <si>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</si>
  <si>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</si>
  <si>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</si>
  <si>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</si>
  <si>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</si>
  <si>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</si>
  <si>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</si>
  <si>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</si>
  <si>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</si>
  <si>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</si>
  <si>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</si>
  <si>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</si>
  <si>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</si>
  <si>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</si>
  <si>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</si>
  <si>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</si>
  <si>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</si>
  <si>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</si>
  <si>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</si>
  <si>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</si>
  <si>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</si>
  <si>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</si>
  <si>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</si>
  <si>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</si>
  <si>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</si>
  <si>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</si>
  <si>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</si>
  <si>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</si>
  <si>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</si>
  <si>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</si>
  <si>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</si>
  <si>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</si>
  <si>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</si>
  <si>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</si>
  <si>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</si>
  <si>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</si>
  <si>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</si>
  <si>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</si>
  <si>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</si>
  <si>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</si>
  <si>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</si>
  <si>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</si>
  <si>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</si>
  <si>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</si>
  <si>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</si>
  <si>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</si>
  <si>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</si>
  <si>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</si>
  <si>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</si>
  <si>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</si>
  <si>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</si>
  <si>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</si>
  <si>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</si>
  <si>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</si>
  <si>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</si>
  <si>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</si>
  <si>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</si>
  <si>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</si>
  <si>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</si>
  <si>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</si>
  <si>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</si>
  <si>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</si>
  <si>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</si>
  <si>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</si>
  <si>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</si>
  <si>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</si>
  <si>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</si>
  <si>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</si>
  <si>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</si>
  <si>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</si>
  <si>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</si>
  <si>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</si>
  <si>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</si>
  <si>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</si>
  <si>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</si>
  <si>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</si>
  <si>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</si>
  <si>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</si>
  <si>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</si>
  <si>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</si>
  <si>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</si>
  <si>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</si>
  <si>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</si>
  <si>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</si>
  <si>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</si>
  <si>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</si>
  <si>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</si>
  <si>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</si>
  <si>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</si>
  <si>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</si>
  <si>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</si>
  <si>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</si>
  <si>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</si>
  <si>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</si>
  <si>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</si>
  <si>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</si>
  <si>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</si>
  <si>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</si>
  <si>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</si>
  <si>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</si>
  <si>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</si>
  <si>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</si>
  <si>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</si>
  <si>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</si>
  <si>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</si>
  <si>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</si>
  <si>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</si>
  <si>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</si>
  <si>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</si>
  <si>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</si>
  <si>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</si>
  <si>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</si>
  <si>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</si>
  <si>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</si>
  <si>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</si>
  <si>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</si>
  <si>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</si>
  <si>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</si>
  <si>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</si>
  <si>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</si>
  <si>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</si>
  <si>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</si>
  <si>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</si>
  <si>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</si>
  <si>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</si>
  <si>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</si>
  <si>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</si>
  <si>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</si>
  <si>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</si>
  <si>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</si>
  <si>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</si>
  <si>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</si>
  <si>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</si>
  <si>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</si>
  <si>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</si>
  <si>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</si>
  <si>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</si>
  <si>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</si>
  <si>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</si>
  <si>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</si>
  <si>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</si>
  <si>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</si>
  <si>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</si>
  <si>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</si>
  <si>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</si>
  <si>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</si>
  <si>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</si>
  <si>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</si>
  <si>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</si>
  <si>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</si>
  <si>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</si>
  <si>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</si>
  <si>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</si>
  <si>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</si>
  <si>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</si>
  <si>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</si>
  <si>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</si>
  <si>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</si>
  <si>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</si>
  <si>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</si>
  <si>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</si>
  <si>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</si>
  <si>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</si>
  <si>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</si>
  <si>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</si>
  <si>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</si>
  <si>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</si>
  <si>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</si>
  <si>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</si>
  <si>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</si>
  <si>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</si>
  <si>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</si>
  <si>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</si>
  <si>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</si>
  <si>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</si>
  <si>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</si>
  <si>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</si>
  <si>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</si>
  <si>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</si>
  <si>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</si>
  <si>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</si>
  <si>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</si>
  <si>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</si>
  <si>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</si>
  <si>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</si>
  <si>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</si>
  <si>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</si>
  <si>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</si>
  <si>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</si>
  <si>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</si>
  <si>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</si>
  <si>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</si>
  <si>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</si>
  <si>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</si>
  <si>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</si>
  <si>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</si>
  <si>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</si>
  <si>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</si>
  <si>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</si>
  <si>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</si>
  <si>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</si>
  <si>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</si>
  <si>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</si>
  <si>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</si>
  <si>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</si>
  <si>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</si>
  <si>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</si>
  <si>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</si>
  <si>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</si>
  <si>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</si>
  <si>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</si>
  <si>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</si>
  <si>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</si>
  <si>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</si>
  <si>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</si>
  <si>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</si>
  <si>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</si>
  <si>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</si>
  <si>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</si>
  <si>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</si>
  <si>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</si>
  <si>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</si>
  <si>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</si>
  <si>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</si>
  <si>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</si>
  <si>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</si>
  <si>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</si>
  <si>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</si>
  <si>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</si>
  <si>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</si>
  <si>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</si>
  <si>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</si>
  <si>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</si>
  <si>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</si>
  <si>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</si>
  <si>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</si>
  <si>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</si>
  <si>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</si>
  <si>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</si>
  <si>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</si>
  <si>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</si>
  <si>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</si>
  <si>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</si>
  <si>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</si>
  <si>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</si>
  <si>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</si>
  <si>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</si>
  <si>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</si>
  <si>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</si>
  <si>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</si>
  <si>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</si>
  <si>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</si>
  <si>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</si>
  <si>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</si>
  <si>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</si>
  <si>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</si>
  <si>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</si>
  <si>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</si>
  <si>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</si>
  <si>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</si>
  <si>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</si>
  <si>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</si>
  <si>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</si>
  <si>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</si>
  <si>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</si>
  <si>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</si>
  <si>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</si>
  <si>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</si>
  <si>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</si>
  <si>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</si>
  <si>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</si>
  <si>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</si>
  <si>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</si>
  <si>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</si>
  <si>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</si>
  <si>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</si>
  <si>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</si>
  <si>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</si>
  <si>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</si>
  <si>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</si>
  <si>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</si>
  <si>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</si>
  <si>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</si>
  <si>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</si>
  <si>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</si>
  <si>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</si>
  <si>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</si>
  <si>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</si>
  <si>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</si>
  <si>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</si>
  <si>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</si>
  <si>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</si>
  <si>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</si>
  <si>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</si>
  <si>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</si>
  <si>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</si>
  <si>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</si>
  <si>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</si>
  <si>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</si>
  <si>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</si>
  <si>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</si>
  <si>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</si>
  <si>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</si>
  <si>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</si>
  <si>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</si>
  <si>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</si>
  <si>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</si>
  <si>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</si>
  <si>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</si>
  <si>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</si>
  <si>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</si>
  <si>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</si>
  <si>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</si>
  <si>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</si>
  <si>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</si>
  <si>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</si>
  <si>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</si>
  <si>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</si>
  <si>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</si>
  <si>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</si>
  <si>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</si>
  <si>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</si>
  <si>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</si>
  <si>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</si>
  <si>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</si>
  <si>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</si>
  <si>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</si>
  <si>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</si>
  <si>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</si>
  <si>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</si>
  <si>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</si>
  <si>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</si>
  <si>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</si>
  <si>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</si>
  <si>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</si>
  <si>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</si>
  <si>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</si>
  <si>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</si>
  <si>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</si>
  <si>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</si>
  <si>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</si>
  <si>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</si>
  <si>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</si>
  <si>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</si>
  <si>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</si>
  <si>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</si>
  <si>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</si>
  <si>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</si>
  <si>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</si>
  <si>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</si>
  <si>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</si>
  <si>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</si>
  <si>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</si>
  <si>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</si>
  <si>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</si>
  <si>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</si>
  <si>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</si>
  <si>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</si>
  <si>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</si>
  <si>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</si>
  <si>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</si>
  <si>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</si>
  <si>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</si>
  <si>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</si>
  <si>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</si>
  <si>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</si>
  <si>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</si>
  <si>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</si>
  <si>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</si>
  <si>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</si>
  <si>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</si>
  <si>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</si>
  <si>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</si>
  <si>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</si>
  <si>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</si>
  <si>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</si>
  <si>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</si>
  <si>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</si>
  <si>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</si>
  <si>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</si>
  <si>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</si>
  <si>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</si>
  <si>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</si>
  <si>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</si>
  <si>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</si>
  <si>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</si>
  <si>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</si>
  <si>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</si>
  <si>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</si>
  <si>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</si>
  <si>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</si>
  <si>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</si>
  <si>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</si>
  <si>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</si>
  <si>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</si>
  <si>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</si>
  <si>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</si>
  <si>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</si>
  <si>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</si>
  <si>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</si>
  <si>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</si>
  <si>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</si>
  <si>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</si>
  <si>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</si>
  <si>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</si>
  <si>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</si>
  <si>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</si>
  <si>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</si>
  <si>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</si>
  <si>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</si>
  <si>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</si>
  <si>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</si>
  <si>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</si>
  <si>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</si>
  <si>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</si>
  <si>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</si>
  <si>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</si>
  <si>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</si>
  <si>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</si>
  <si>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</si>
  <si>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</si>
  <si>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</si>
  <si>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</si>
  <si>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</si>
  <si>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</si>
  <si>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</si>
  <si>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</si>
  <si>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</si>
  <si>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</si>
  <si>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</si>
  <si>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</si>
  <si>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</si>
  <si>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</si>
  <si>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</si>
  <si>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</si>
  <si>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</si>
  <si>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</si>
  <si>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</si>
  <si>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</si>
  <si>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</si>
  <si>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</si>
  <si>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</si>
  <si>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</si>
  <si>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</si>
  <si>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</si>
  <si>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</si>
  <si>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</si>
  <si>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</si>
  <si>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</si>
  <si>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</si>
  <si>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</si>
  <si>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</si>
  <si>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</si>
  <si>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</si>
  <si>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</si>
  <si>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</si>
  <si>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</si>
  <si>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</si>
  <si>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</si>
  <si>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</si>
  <si>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</si>
  <si>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</si>
  <si>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</si>
  <si>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</si>
  <si>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</si>
  <si>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</si>
  <si>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</si>
  <si>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</si>
  <si>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</si>
  <si>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</si>
  <si>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</si>
  <si>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</si>
  <si>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</si>
  <si>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</si>
  <si>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</si>
  <si>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</si>
  <si>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</si>
  <si>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</si>
  <si>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</si>
  <si>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</si>
  <si>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</si>
  <si>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</si>
  <si>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</si>
  <si>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</si>
  <si>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</si>
  <si>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</si>
  <si>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</si>
  <si>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</si>
  <si>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</si>
  <si>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</si>
  <si>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</si>
  <si>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</si>
  <si>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</si>
  <si>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</si>
  <si>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</si>
  <si>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</si>
  <si>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</si>
  <si>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</si>
  <si>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</si>
  <si>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</si>
  <si>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</si>
  <si>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</si>
  <si>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</si>
  <si>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</si>
  <si>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</si>
  <si>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</si>
  <si>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</si>
  <si>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</si>
  <si>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</si>
  <si>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</si>
  <si>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</si>
  <si>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</si>
  <si>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</si>
  <si>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</si>
  <si>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</si>
  <si>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</si>
  <si>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</si>
  <si>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</si>
  <si>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</si>
  <si>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</si>
  <si>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</si>
  <si>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</si>
  <si>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</si>
  <si>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</si>
  <si>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</si>
  <si>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</si>
  <si>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</si>
  <si>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</si>
  <si>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</si>
  <si>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</si>
  <si>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</si>
  <si>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</si>
  <si>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</si>
  <si>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</si>
  <si>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</si>
  <si>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</si>
  <si>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</si>
  <si>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</si>
  <si>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</si>
  <si>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</si>
  <si>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</si>
  <si>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</si>
  <si>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</si>
  <si>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</si>
  <si>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</si>
  <si>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</si>
  <si>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</si>
  <si>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</si>
  <si>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</si>
  <si>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</si>
  <si>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</si>
  <si>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</si>
  <si>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</si>
  <si>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</si>
  <si>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</si>
  <si>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</si>
  <si>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</si>
  <si>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</si>
  <si>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</si>
  <si>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</si>
  <si>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</si>
  <si>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</si>
  <si>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</si>
  <si>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</si>
  <si>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</si>
  <si>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</si>
  <si>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</si>
  <si>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</si>
  <si>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</si>
  <si>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</si>
  <si>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</si>
  <si>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</si>
  <si>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</si>
  <si>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</si>
  <si>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</si>
  <si>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</si>
  <si>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</si>
  <si>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</si>
  <si>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</si>
  <si>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</si>
  <si>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</si>
  <si>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</si>
  <si>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</si>
  <si>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</si>
  <si>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</si>
  <si>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</si>
  <si>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</si>
  <si>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</si>
  <si>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</si>
  <si>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</si>
  <si>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</si>
  <si>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</si>
  <si>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</si>
  <si>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</si>
  <si>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</si>
  <si>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</si>
  <si>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</si>
  <si>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</si>
  <si>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</si>
  <si>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</si>
  <si>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</si>
  <si>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</si>
  <si>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</si>
  <si>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</si>
  <si>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</si>
  <si>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</si>
  <si>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</si>
  <si>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</si>
  <si>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</si>
  <si>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</si>
  <si>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</si>
  <si>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</si>
  <si>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</si>
  <si>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</si>
  <si>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</si>
  <si>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</si>
  <si>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</si>
  <si>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</si>
  <si>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</si>
  <si>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</si>
  <si>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</si>
  <si>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</si>
  <si>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</si>
  <si>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</si>
  <si>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</si>
  <si>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</si>
  <si>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</si>
  <si>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</si>
  <si>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</si>
  <si>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</si>
  <si>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</si>
  <si>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</si>
  <si>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</si>
  <si>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</si>
  <si>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</si>
  <si>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</si>
  <si>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</si>
  <si>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</si>
  <si>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</si>
  <si>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</si>
  <si>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</si>
  <si>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</si>
  <si>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</si>
  <si>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</si>
  <si>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</si>
  <si>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</si>
  <si>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</si>
  <si>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</si>
  <si>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</si>
  <si>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</si>
  <si>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</si>
  <si>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</si>
  <si>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</si>
  <si>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</si>
  <si>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</si>
  <si>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</si>
  <si>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</si>
  <si>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</si>
  <si>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</si>
  <si>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</si>
  <si>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</si>
  <si>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</si>
  <si>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</si>
  <si>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</si>
  <si>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</si>
  <si>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</si>
  <si>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</si>
  <si>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</si>
  <si>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</si>
  <si>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</si>
  <si>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</si>
  <si>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</si>
  <si>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</si>
  <si>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</si>
  <si>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</si>
  <si>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</si>
  <si>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</si>
  <si>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</si>
  <si>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</si>
  <si>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</si>
  <si>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</si>
  <si>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</si>
  <si>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</si>
  <si>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</si>
  <si>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</si>
  <si>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</si>
  <si>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</si>
  <si>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</si>
  <si>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</si>
  <si>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</si>
  <si>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</si>
  <si>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</si>
  <si>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</si>
  <si>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</si>
  <si>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</si>
  <si>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</si>
  <si>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</si>
  <si>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</si>
  <si>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</si>
  <si>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</si>
  <si>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</si>
  <si>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</si>
  <si>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</si>
  <si>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</si>
  <si>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</si>
  <si>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</si>
  <si>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</si>
  <si>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</si>
  <si>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</si>
  <si>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</si>
  <si>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</si>
  <si>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</si>
  <si>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</si>
  <si>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</si>
  <si>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</si>
  <si>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</si>
  <si>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</si>
  <si>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</si>
  <si>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</si>
  <si>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</si>
  <si>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</si>
  <si>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</si>
  <si>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</si>
  <si>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</si>
  <si>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</si>
  <si>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</si>
  <si>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</si>
  <si>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</si>
  <si>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</si>
  <si>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</si>
  <si>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</si>
  <si>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</si>
  <si>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</si>
  <si>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</si>
  <si>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</si>
  <si>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</si>
  <si>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</si>
  <si>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</si>
  <si>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</si>
  <si>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</si>
  <si>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</si>
  <si>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</si>
  <si>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</si>
  <si>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</si>
  <si>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</si>
  <si>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</si>
  <si>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</si>
  <si>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</si>
  <si>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</si>
  <si>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</si>
  <si>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</si>
  <si>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</si>
  <si>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</si>
  <si>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</si>
  <si>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</si>
  <si>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</si>
  <si>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</si>
  <si>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</si>
  <si>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</si>
  <si>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</si>
  <si>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</si>
  <si>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</si>
  <si>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</si>
  <si>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</si>
  <si>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</si>
  <si>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</si>
  <si>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</si>
  <si>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</si>
  <si>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</si>
  <si>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</si>
  <si>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</si>
  <si>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</si>
  <si>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</si>
  <si>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</si>
  <si>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</si>
  <si>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</si>
  <si>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</si>
  <si>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</si>
  <si>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</si>
  <si>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</si>
  <si>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</si>
  <si>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</si>
  <si>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</si>
  <si>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</si>
  <si>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</si>
  <si>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</si>
  <si>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</si>
  <si>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</si>
  <si>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</si>
  <si>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</si>
  <si>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</si>
  <si>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</si>
  <si>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</si>
  <si>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</si>
  <si>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</si>
  <si>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</si>
  <si>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</si>
  <si>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</si>
  <si>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</si>
  <si>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</si>
  <si>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</si>
  <si>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</si>
  <si>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</si>
  <si>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</si>
  <si>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</si>
  <si>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</si>
  <si>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</si>
  <si>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</si>
  <si>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</si>
  <si>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</si>
  <si>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</si>
  <si>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</si>
  <si>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</si>
  <si>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</si>
  <si>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</si>
  <si>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</si>
  <si>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</si>
  <si>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</si>
  <si>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</si>
  <si>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</si>
  <si>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</si>
  <si>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</si>
  <si>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</si>
  <si>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</si>
  <si>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</si>
  <si>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</si>
  <si>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</si>
  <si>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</si>
  <si>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</si>
  <si>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</si>
  <si>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</si>
  <si>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</si>
  <si>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</si>
  <si>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</si>
  <si>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</si>
  <si>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</si>
  <si>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</si>
  <si>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</si>
  <si>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</si>
  <si>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</si>
  <si>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</si>
  <si>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</si>
  <si>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</si>
  <si>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</si>
  <si>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</si>
  <si>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</si>
  <si>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</si>
  <si>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</si>
  <si>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</si>
  <si>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</si>
  <si>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</si>
  <si>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</si>
  <si>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</si>
  <si>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</si>
  <si>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</si>
  <si>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</si>
  <si>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</si>
  <si>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</si>
  <si>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</si>
  <si>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</si>
  <si>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</si>
  <si>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</si>
  <si>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</si>
  <si>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</si>
  <si>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</si>
  <si>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</si>
  <si>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</si>
  <si>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</si>
  <si>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</si>
  <si>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</si>
  <si>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</si>
  <si>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</si>
  <si>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</si>
  <si>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</si>
  <si>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</si>
  <si>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</si>
  <si>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</si>
  <si>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</si>
  <si>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</si>
  <si>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</si>
  <si>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</si>
  <si>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</si>
  <si>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</si>
  <si>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</si>
  <si>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</si>
  <si>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</si>
  <si>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</si>
  <si>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</si>
  <si>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</si>
  <si>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</si>
  <si>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</si>
  <si>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</si>
  <si>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</si>
  <si>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</si>
  <si>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</si>
  <si>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</si>
  <si>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</si>
  <si>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</si>
  <si>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</si>
  <si>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</si>
  <si>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</si>
  <si>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</si>
  <si>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</si>
  <si>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</si>
  <si>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</si>
  <si>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</si>
  <si>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</si>
  <si>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</si>
  <si>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</si>
  <si>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</si>
  <si>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</si>
  <si>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</si>
  <si>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</si>
  <si>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</si>
  <si>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</si>
  <si>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</si>
  <si>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</si>
  <si>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</si>
  <si>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</si>
  <si>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</si>
  <si>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</si>
  <si>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</si>
  <si>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</si>
  <si>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</si>
  <si>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</si>
  <si>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</si>
  <si>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</si>
  <si>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</si>
  <si>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</si>
  <si>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</si>
  <si>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</si>
  <si>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</si>
  <si>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</si>
  <si>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</si>
  <si>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</si>
  <si>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</si>
  <si>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</si>
  <si>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</si>
  <si>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</si>
  <si>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</si>
  <si>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</si>
  <si>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</si>
  <si>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</si>
  <si>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</si>
  <si>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</si>
  <si>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</si>
  <si>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</si>
  <si>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</si>
  <si>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</si>
  <si>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</si>
  <si>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</si>
  <si>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</si>
  <si>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</si>
  <si>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</si>
  <si>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</si>
  <si>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</si>
  <si>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</si>
  <si>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</si>
  <si>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</si>
  <si>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</si>
  <si>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</si>
  <si>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</si>
  <si>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</si>
  <si>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</si>
  <si>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</si>
  <si>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</si>
  <si>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</si>
  <si>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</si>
  <si>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</si>
  <si>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</si>
  <si>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</si>
  <si>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</si>
  <si>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</si>
  <si>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</si>
  <si>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</si>
  <si>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</si>
  <si>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</si>
  <si>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</si>
  <si>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</si>
  <si>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</si>
  <si>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</si>
  <si>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</si>
  <si>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</si>
  <si>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</si>
  <si>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</si>
  <si>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</si>
  <si>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</si>
  <si>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</si>
  <si>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</si>
  <si>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</si>
  <si>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</si>
  <si>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</si>
  <si>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</si>
  <si>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</si>
  <si>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</si>
  <si>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</si>
  <si>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</si>
  <si>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</si>
  <si>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</si>
  <si>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</si>
  <si>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</si>
  <si>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</si>
  <si>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</si>
  <si>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</si>
  <si>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</si>
  <si>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</si>
  <si>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</si>
  <si>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</si>
  <si>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</si>
  <si>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</si>
  <si>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</si>
  <si>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</si>
  <si>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</si>
  <si>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</si>
  <si>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</si>
  <si>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</si>
  <si>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</si>
  <si>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</si>
  <si>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</si>
  <si>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</si>
  <si>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</si>
  <si>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</si>
  <si>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</si>
  <si>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</si>
  <si>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</si>
  <si>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</si>
  <si>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</si>
  <si>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</si>
  <si>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</si>
  <si>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</si>
  <si>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</si>
  <si>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</si>
  <si>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</si>
  <si>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</si>
  <si>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</si>
  <si>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</si>
  <si>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</si>
  <si>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</si>
  <si>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</si>
  <si>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</si>
  <si>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</si>
  <si>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</si>
  <si>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</si>
  <si>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</si>
  <si>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</si>
  <si>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</si>
  <si>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</si>
  <si>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</si>
  <si>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</si>
  <si>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</si>
  <si>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</si>
  <si>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</si>
  <si>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</si>
  <si>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</si>
  <si>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</si>
  <si>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</si>
  <si>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</si>
  <si>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</si>
  <si>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</si>
  <si>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</si>
  <si>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</si>
  <si>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</si>
  <si>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</si>
  <si>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</si>
  <si>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</si>
  <si>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</si>
  <si>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</si>
  <si>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</si>
  <si>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</si>
  <si>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</si>
  <si>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</si>
  <si>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</si>
  <si>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</si>
  <si>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</si>
  <si>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</si>
  <si>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</si>
  <si>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</si>
  <si>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</si>
  <si>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</si>
  <si>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</si>
  <si>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</si>
  <si>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</si>
  <si>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</si>
  <si>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</si>
  <si>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</si>
  <si>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</si>
  <si>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</si>
  <si>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</si>
  <si>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</si>
  <si>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</si>
  <si>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</si>
  <si>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</si>
  <si>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</si>
  <si>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</si>
  <si>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</si>
  <si>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</si>
  <si>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</si>
  <si>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</si>
  <si>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</si>
  <si>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</si>
  <si>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</si>
  <si>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</si>
  <si>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</si>
  <si>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</si>
  <si>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</si>
  <si>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</si>
  <si>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</si>
  <si>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</si>
  <si>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</si>
  <si>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</si>
  <si>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</si>
  <si>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</si>
  <si>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</si>
  <si>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</si>
  <si>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</si>
  <si>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</si>
  <si>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</si>
  <si>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</si>
  <si>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</si>
  <si>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</si>
  <si>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</si>
  <si>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</si>
  <si>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</si>
  <si>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</si>
  <si>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</si>
  <si>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</si>
  <si>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</si>
  <si>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</si>
  <si>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</si>
  <si>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</si>
  <si>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</si>
  <si>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</si>
  <si>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</si>
  <si>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</si>
  <si>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</si>
  <si>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</si>
  <si>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</si>
  <si>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</si>
  <si>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</si>
  <si>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</si>
  <si>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</si>
  <si>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</si>
  <si>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</si>
  <si>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</si>
  <si>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</si>
  <si>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</si>
  <si>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</si>
  <si>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</si>
  <si>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</si>
  <si>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</si>
  <si>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</si>
  <si>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</si>
  <si>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</si>
  <si>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</si>
  <si>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</si>
  <si>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</si>
  <si>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</si>
  <si>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</si>
  <si>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</si>
  <si>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</si>
  <si>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</si>
  <si>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</si>
  <si>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</si>
  <si>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</si>
  <si>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</si>
  <si>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</si>
  <si>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</si>
  <si>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</si>
  <si>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</si>
  <si>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</si>
  <si>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</si>
  <si>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</si>
  <si>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</si>
  <si>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</si>
  <si>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</si>
  <si>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</si>
  <si>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</si>
  <si>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</si>
  <si>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</si>
  <si>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</si>
  <si>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</si>
  <si>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</si>
  <si>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</si>
  <si>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</si>
  <si>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</si>
  <si>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</si>
  <si>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</si>
  <si>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</si>
  <si>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</si>
  <si>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</si>
  <si>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</si>
  <si>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</si>
  <si>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</si>
  <si>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</si>
  <si>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</si>
  <si>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</si>
  <si>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</si>
  <si>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</si>
  <si>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</si>
  <si>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</si>
  <si>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</si>
  <si>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</si>
  <si>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</si>
  <si>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</si>
  <si>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</si>
  <si>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</si>
  <si>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</si>
  <si>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</si>
  <si>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</si>
  <si>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</si>
  <si>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</si>
  <si>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</si>
  <si>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</si>
  <si>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</si>
  <si>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</si>
  <si>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</si>
  <si>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</si>
  <si>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</si>
  <si>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</si>
  <si>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</si>
  <si>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</si>
  <si>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</si>
  <si>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</si>
  <si>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</si>
  <si>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</si>
  <si>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</si>
  <si>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</si>
  <si>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</si>
  <si>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</si>
  <si>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</si>
  <si>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</si>
  <si>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</si>
  <si>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</si>
  <si>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</si>
  <si>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</si>
  <si>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</si>
  <si>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</si>
  <si>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</si>
  <si>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</si>
  <si>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</si>
  <si>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</si>
  <si>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</si>
  <si>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</si>
  <si>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</si>
  <si>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</si>
  <si>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</si>
  <si>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</si>
  <si>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</si>
  <si>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</si>
  <si>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</si>
  <si>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</si>
  <si>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</si>
  <si>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</si>
  <si>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</si>
  <si>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</si>
  <si>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</si>
  <si>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</si>
  <si>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</si>
  <si>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</si>
  <si>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</si>
  <si>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</si>
  <si>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</si>
  <si>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</si>
  <si>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</si>
  <si>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</si>
  <si>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</si>
  <si>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</si>
  <si>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</si>
  <si>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</si>
  <si>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</si>
  <si>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</si>
  <si>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</si>
  <si>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</si>
  <si>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</si>
  <si>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</si>
  <si>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</si>
  <si>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</si>
  <si>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</si>
  <si>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</si>
  <si>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</si>
  <si>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</si>
  <si>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</si>
  <si>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</si>
  <si>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</si>
  <si>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</si>
  <si>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</si>
  <si>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</si>
  <si>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</si>
  <si>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</si>
  <si>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</si>
  <si>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</si>
  <si>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</si>
  <si>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</si>
  <si>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</si>
  <si>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</si>
  <si>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</si>
  <si>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</si>
  <si>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</si>
  <si>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</si>
  <si>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</si>
  <si>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</si>
  <si>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</si>
  <si>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</si>
  <si>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</si>
  <si>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</si>
  <si>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</si>
  <si>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</si>
  <si>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</si>
  <si>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</si>
  <si>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</si>
  <si>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</si>
  <si>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</si>
  <si>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</si>
  <si>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</si>
  <si>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</si>
  <si>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</si>
  <si>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</si>
  <si>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</si>
  <si>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</si>
  <si>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</si>
  <si>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</si>
  <si>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</si>
  <si>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</si>
  <si>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</si>
  <si>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</si>
  <si>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</si>
  <si>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</si>
  <si>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</si>
  <si>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</si>
  <si>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</si>
  <si>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</si>
  <si>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</si>
  <si>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</si>
  <si>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</si>
  <si>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</si>
  <si>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</si>
  <si>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</si>
  <si>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</si>
  <si>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</si>
  <si>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</si>
  <si>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</si>
  <si>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</si>
  <si>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</si>
  <si>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</si>
  <si>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</si>
  <si>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</si>
  <si>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</si>
  <si>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</si>
  <si>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</si>
  <si>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</si>
  <si>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</si>
  <si>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</si>
  <si>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</si>
  <si>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</si>
  <si>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</si>
  <si>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</si>
  <si>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</si>
  <si>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</si>
  <si>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</si>
  <si>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</si>
  <si>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</si>
  <si>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</si>
  <si>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</si>
  <si>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</si>
  <si>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</si>
  <si>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</si>
  <si>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</si>
  <si>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</si>
  <si>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</si>
  <si>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</si>
  <si>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</si>
  <si>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</si>
  <si>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</si>
  <si>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</si>
  <si>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</si>
  <si>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</si>
  <si>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</si>
  <si>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</si>
  <si>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</si>
  <si>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</si>
  <si>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</si>
  <si>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</si>
  <si>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</si>
  <si>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</si>
  <si>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</si>
  <si>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</si>
  <si>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</si>
  <si>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</si>
  <si>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</si>
  <si>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</si>
  <si>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</si>
  <si>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</si>
  <si>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</si>
  <si>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</si>
  <si>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</si>
  <si>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</si>
  <si>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</si>
  <si>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</si>
  <si>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</si>
  <si>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</si>
  <si>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</si>
  <si>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</si>
  <si>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</si>
  <si>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</si>
  <si>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</si>
  <si>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</si>
  <si>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</si>
  <si>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</si>
  <si>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</si>
  <si>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</si>
  <si>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</si>
  <si>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</si>
  <si>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</si>
  <si>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</si>
  <si>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</si>
  <si>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</si>
  <si>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</si>
  <si>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</si>
  <si>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</si>
  <si>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</si>
  <si>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</si>
  <si>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</si>
  <si>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</si>
  <si>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</si>
  <si>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</si>
  <si>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</si>
  <si>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</si>
  <si>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</si>
  <si>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</si>
  <si>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</si>
  <si>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</si>
  <si>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</si>
  <si>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</si>
  <si>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</si>
  <si>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</si>
  <si>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</si>
  <si>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</si>
  <si>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</si>
  <si>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</si>
  <si>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</si>
  <si>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</si>
  <si>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</si>
  <si>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</si>
  <si>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</si>
  <si>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</si>
  <si>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</si>
  <si>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</si>
  <si>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</si>
  <si>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</si>
  <si>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</si>
  <si>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</si>
  <si>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</si>
  <si>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</si>
  <si>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</si>
  <si>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</si>
  <si>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</si>
  <si>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</si>
  <si>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</si>
  <si>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</si>
  <si>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</si>
  <si>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</si>
  <si>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</si>
  <si>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</si>
  <si>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</si>
  <si>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</si>
  <si>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</si>
  <si>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</si>
  <si>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</si>
  <si>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</si>
  <si>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</si>
  <si>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</si>
  <si>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</si>
  <si>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</si>
  <si>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</si>
  <si>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</si>
  <si>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</si>
  <si>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</si>
  <si>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</si>
  <si>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</si>
  <si>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</si>
  <si>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</si>
  <si>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</si>
  <si>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</si>
  <si>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</si>
  <si>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</si>
  <si>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</si>
  <si>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</si>
  <si>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</si>
  <si>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</si>
  <si>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</si>
  <si>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</si>
  <si>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</si>
  <si>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</si>
  <si>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</si>
  <si>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</si>
  <si>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</si>
  <si>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</si>
  <si>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</si>
  <si>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</si>
  <si>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</si>
  <si>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</si>
  <si>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</si>
  <si>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</si>
  <si>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</si>
  <si>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</si>
  <si>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</si>
  <si>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</si>
  <si>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</si>
  <si>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</si>
  <si>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</si>
  <si>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</si>
  <si>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</si>
  <si>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</si>
  <si>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</si>
  <si>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</si>
  <si>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</si>
  <si>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</si>
  <si>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</si>
  <si>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</si>
  <si>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</si>
  <si>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</si>
  <si>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</si>
  <si>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</si>
  <si>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</si>
  <si>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</si>
  <si>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</si>
  <si>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</si>
  <si>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</si>
  <si>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</si>
  <si>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</si>
  <si>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</si>
  <si>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</si>
  <si>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</si>
  <si>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</si>
  <si>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</si>
  <si>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</si>
  <si>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</si>
  <si>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</si>
  <si>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</si>
  <si>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</si>
  <si>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</si>
  <si>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</si>
  <si>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</si>
  <si>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</si>
  <si>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</si>
  <si>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</si>
  <si>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</si>
  <si>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</si>
  <si>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</si>
  <si>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</si>
  <si>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</si>
  <si>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</si>
  <si>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</si>
  <si>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</si>
  <si>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</si>
  <si>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</si>
  <si>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</si>
  <si>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</si>
  <si>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</si>
  <si>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</si>
  <si>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</si>
  <si>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</si>
  <si>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</si>
  <si>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</si>
  <si>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</si>
  <si>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</si>
  <si>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</si>
  <si>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</si>
  <si>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</si>
  <si>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</si>
  <si>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</si>
  <si>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</si>
  <si>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</si>
  <si>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</si>
  <si>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</si>
  <si>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</si>
  <si>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</si>
  <si>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</si>
  <si>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</si>
  <si>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</si>
  <si>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</si>
  <si>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</si>
  <si>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</si>
  <si>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</si>
  <si>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</si>
  <si>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</si>
  <si>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</si>
  <si>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</si>
  <si>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</si>
  <si>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</si>
  <si>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</si>
  <si>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</si>
  <si>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</si>
  <si>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</si>
  <si>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</si>
  <si>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</si>
  <si>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</si>
  <si>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</si>
  <si>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</si>
  <si>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</si>
  <si>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</si>
  <si>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</si>
  <si>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</si>
  <si>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</si>
  <si>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</si>
  <si>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</si>
  <si>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</si>
  <si>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</si>
  <si>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</si>
  <si>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</si>
  <si>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</si>
  <si>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</si>
  <si>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</si>
  <si>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</si>
  <si>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</si>
  <si>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</si>
  <si>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</si>
  <si>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</si>
  <si>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</si>
  <si>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</si>
  <si>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</si>
  <si>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</si>
  <si>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</si>
  <si>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</si>
  <si>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</si>
  <si>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</si>
  <si>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</si>
  <si>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</si>
  <si>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</si>
  <si>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</si>
  <si>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</si>
  <si>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</si>
  <si>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</si>
  <si>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</si>
  <si>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</si>
  <si>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</si>
  <si>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</si>
  <si>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</si>
  <si>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</si>
  <si>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</si>
  <si>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</si>
  <si>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</si>
  <si>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</si>
  <si>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</si>
  <si>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</si>
  <si>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</si>
  <si>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</si>
  <si>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</si>
  <si>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</si>
  <si>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</si>
  <si>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</si>
  <si>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</si>
  <si>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</si>
  <si>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</si>
  <si>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</si>
  <si>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</si>
  <si>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</si>
  <si>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</si>
  <si>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</si>
  <si>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</si>
  <si>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</si>
  <si>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</si>
  <si>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</si>
  <si>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</si>
  <si>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</si>
  <si>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</si>
  <si>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</si>
  <si>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</si>
  <si>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</si>
  <si>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</si>
  <si>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</si>
  <si>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</si>
  <si>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</si>
  <si>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</si>
  <si>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</si>
  <si>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</si>
  <si>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</si>
  <si>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</si>
  <si>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</si>
  <si>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</si>
  <si>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</si>
  <si>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</si>
  <si>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</si>
  <si>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</si>
  <si>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</si>
  <si>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</si>
  <si>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</si>
  <si>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</si>
  <si>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</si>
  <si>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</si>
  <si>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</si>
  <si>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</si>
  <si>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</si>
  <si>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</si>
  <si>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</si>
  <si>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</si>
  <si>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</si>
  <si>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</si>
  <si>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</si>
  <si>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</si>
  <si>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</si>
  <si>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</si>
  <si>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</si>
  <si>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</si>
  <si>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</si>
  <si>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</si>
  <si>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</si>
  <si>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</si>
  <si>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</si>
  <si>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</si>
  <si>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</si>
  <si>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</si>
  <si>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</si>
  <si>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</si>
  <si>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</si>
  <si>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</si>
  <si>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</si>
  <si>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</si>
  <si>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</si>
  <si>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</si>
  <si>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</si>
  <si>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</si>
  <si>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</si>
  <si>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</si>
  <si>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</si>
  <si>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</si>
  <si>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</si>
  <si>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</si>
  <si>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</si>
  <si>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</si>
  <si>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</si>
  <si>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</si>
  <si>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</si>
  <si>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</si>
  <si>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</si>
  <si>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</si>
  <si>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</si>
  <si>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</si>
  <si>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</si>
  <si>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</si>
  <si>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</si>
  <si>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</si>
  <si>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</si>
  <si>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</si>
  <si>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</si>
  <si>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</si>
  <si>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</si>
  <si>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</si>
  <si>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</si>
  <si>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</si>
  <si>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</si>
  <si>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</si>
  <si>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</si>
  <si>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</si>
  <si>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</si>
  <si>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</si>
  <si>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</si>
  <si>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</si>
  <si>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</si>
  <si>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</si>
  <si>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</si>
  <si>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</si>
  <si>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</si>
  <si>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</si>
  <si>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</si>
  <si>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</si>
  <si>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</si>
  <si>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</si>
  <si>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</si>
  <si>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</si>
  <si>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</si>
  <si>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</si>
  <si>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</si>
  <si>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</si>
  <si>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</si>
  <si>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</si>
  <si>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</si>
  <si>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</si>
  <si>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</si>
  <si>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</si>
  <si>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</si>
  <si>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</si>
  <si>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</si>
  <si>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</si>
  <si>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</si>
  <si>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</si>
  <si>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</si>
  <si>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</si>
  <si>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</si>
  <si>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</si>
  <si>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</si>
  <si>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</si>
  <si>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</si>
  <si>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</si>
  <si>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</si>
  <si>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</si>
  <si>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</si>
  <si>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</si>
  <si>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</si>
  <si>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</si>
  <si>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</si>
  <si>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</si>
  <si>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</si>
  <si>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</si>
  <si>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</si>
  <si>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</si>
  <si>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</si>
  <si>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</si>
  <si>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</si>
  <si>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</si>
  <si>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</si>
  <si>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</si>
  <si>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</si>
  <si>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</si>
  <si>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</si>
  <si>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</si>
  <si>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</si>
  <si>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</si>
  <si>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</si>
  <si>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</si>
  <si>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</si>
  <si>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</si>
  <si>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</si>
  <si>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</si>
  <si>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</si>
  <si>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</si>
  <si>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</si>
  <si>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</si>
  <si>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</si>
  <si>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</si>
  <si>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</si>
  <si>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</si>
  <si>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</si>
  <si>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</si>
  <si>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</si>
  <si>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</si>
  <si>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</si>
  <si>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</si>
  <si>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</si>
  <si>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</si>
  <si>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</si>
  <si>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</si>
  <si>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</si>
  <si>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</si>
  <si>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</si>
  <si>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</si>
  <si>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</si>
  <si>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</si>
  <si>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</si>
  <si>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</si>
  <si>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</si>
  <si>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</si>
  <si>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</si>
  <si>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</si>
  <si>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</si>
  <si>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</si>
  <si>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</si>
  <si>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</si>
  <si>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</si>
  <si>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</si>
  <si>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</si>
  <si>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</si>
  <si>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</si>
  <si>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</si>
  <si>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</si>
  <si>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</si>
  <si>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</si>
  <si>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</si>
  <si>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</si>
  <si>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</si>
  <si>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</si>
  <si>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</si>
  <si>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</si>
  <si>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</si>
  <si>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</si>
  <si>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</si>
  <si>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</si>
  <si>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</si>
  <si>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</si>
  <si>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</si>
  <si>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</si>
  <si>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</si>
  <si>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</si>
  <si>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</si>
  <si>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</si>
  <si>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</si>
  <si>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</si>
  <si>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</si>
  <si>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</si>
  <si>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</si>
  <si>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</si>
  <si>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</si>
  <si>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</si>
  <si>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</si>
  <si>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</si>
  <si>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</si>
  <si>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</si>
  <si>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</si>
  <si>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</si>
  <si>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</si>
  <si>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</si>
  <si>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</si>
  <si>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</si>
  <si>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</si>
  <si>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</si>
  <si>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</si>
  <si>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</si>
  <si>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</si>
  <si>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</si>
  <si>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</si>
  <si>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</si>
  <si>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</si>
  <si>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</si>
  <si>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</si>
  <si>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</si>
  <si>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</si>
  <si>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</si>
  <si>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</si>
  <si>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</si>
  <si>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</si>
  <si>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</si>
  <si>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</si>
  <si>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</si>
  <si>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</si>
  <si>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</si>
  <si>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</si>
  <si>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</si>
  <si>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</si>
  <si>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</si>
  <si>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</si>
  <si>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</si>
  <si>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</si>
  <si>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</si>
  <si>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</si>
  <si>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</si>
  <si>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</si>
  <si>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</si>
  <si>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</si>
  <si>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</si>
  <si>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</si>
  <si>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</si>
  <si>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</si>
  <si>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</si>
  <si>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</si>
  <si>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</si>
  <si>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</si>
  <si>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</si>
  <si>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</si>
  <si>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</si>
  <si>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</si>
  <si>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</si>
  <si>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</si>
  <si>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</si>
  <si>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</si>
  <si>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</si>
  <si>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</si>
  <si>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</si>
  <si>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</si>
  <si>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</si>
  <si>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</si>
  <si>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</si>
  <si>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</si>
  <si>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</si>
  <si>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</si>
  <si>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</si>
  <si>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</si>
  <si>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</si>
  <si>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</si>
  <si>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</si>
  <si>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</si>
  <si>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</si>
  <si>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</si>
  <si>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</si>
  <si>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</si>
  <si>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</si>
  <si>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</si>
  <si>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</si>
  <si>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</si>
  <si>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</si>
  <si>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</si>
  <si>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</si>
  <si>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</si>
  <si>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</si>
  <si>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</si>
  <si>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</si>
  <si>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</si>
  <si>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</si>
  <si>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</si>
  <si>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</si>
  <si>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</si>
  <si>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</si>
  <si>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</si>
  <si>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</si>
  <si>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</si>
  <si>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</si>
  <si>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</si>
  <si>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</si>
  <si>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</si>
  <si>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</si>
  <si>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</si>
  <si>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</si>
  <si>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</si>
  <si>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</si>
  <si>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</si>
  <si>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</si>
  <si>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</si>
  <si>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</si>
  <si>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</si>
  <si>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</si>
  <si>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</si>
  <si>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</si>
  <si>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</si>
  <si>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</si>
  <si>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</si>
  <si>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</si>
  <si>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</si>
  <si>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</si>
  <si>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</si>
  <si>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</si>
  <si>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</si>
  <si>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</si>
  <si>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</si>
  <si>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</si>
  <si>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</si>
  <si>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</si>
  <si>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</si>
  <si>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</si>
  <si>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</si>
  <si>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</si>
  <si>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</si>
  <si>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</si>
  <si>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</si>
  <si>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</si>
  <si>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</si>
  <si>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</si>
  <si>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</si>
  <si>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</si>
  <si>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</si>
  <si>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</si>
  <si>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</si>
  <si>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</si>
  <si>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</si>
  <si>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</si>
  <si>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</si>
  <si>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</si>
  <si>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</si>
  <si>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</si>
  <si>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</si>
  <si>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</si>
  <si>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</si>
  <si>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</si>
  <si>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</si>
  <si>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</si>
  <si>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</si>
  <si>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</si>
  <si>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</si>
  <si>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</si>
  <si>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</si>
  <si>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</si>
  <si>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</si>
  <si>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</si>
  <si>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</si>
  <si>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</si>
  <si>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</si>
  <si>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</si>
  <si>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</si>
  <si>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</si>
  <si>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</si>
  <si>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</si>
  <si>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</si>
  <si>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</si>
  <si>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</si>
  <si>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</si>
  <si>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</si>
  <si>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</si>
  <si>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</si>
  <si>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</si>
  <si>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</si>
  <si>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</si>
  <si>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</si>
  <si>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</si>
  <si>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</si>
  <si>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</si>
  <si>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</si>
  <si>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</si>
  <si>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</si>
  <si>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</si>
  <si>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</si>
  <si>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</si>
  <si>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</si>
  <si>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</si>
  <si>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</si>
  <si>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</si>
  <si>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</si>
  <si>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</si>
  <si>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</si>
  <si>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</si>
  <si>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</si>
  <si>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</si>
  <si>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</si>
  <si>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</si>
  <si>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</si>
  <si>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</si>
  <si>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</si>
  <si>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</si>
  <si>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</si>
  <si>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</si>
  <si>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</si>
  <si>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</si>
  <si>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</si>
  <si>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</si>
  <si>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</si>
  <si>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</si>
  <si>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</si>
  <si>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</si>
  <si>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</si>
  <si>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</si>
  <si>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</si>
  <si>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</si>
  <si>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</si>
  <si>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</si>
  <si>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</si>
  <si>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</si>
  <si>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</si>
  <si>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</si>
  <si>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</si>
  <si>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</si>
  <si>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</si>
  <si>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</si>
  <si>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</si>
  <si>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</si>
  <si>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</si>
  <si>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</si>
  <si>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</si>
  <si>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</si>
  <si>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</si>
  <si>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</si>
  <si>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</si>
  <si>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</si>
  <si>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</si>
  <si>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</si>
  <si>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</si>
  <si>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</si>
  <si>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</si>
  <si>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</si>
  <si>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</si>
  <si>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</si>
  <si>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</si>
  <si>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</si>
  <si>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</si>
  <si>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</si>
  <si>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</si>
  <si>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</si>
  <si>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</si>
  <si>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</si>
  <si>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</si>
  <si>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</si>
  <si>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</si>
  <si>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</si>
  <si>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</si>
  <si>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</si>
  <si>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</si>
  <si>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</si>
  <si>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</si>
  <si>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</si>
  <si>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</si>
  <si>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</si>
  <si>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</si>
  <si>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</si>
  <si>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</si>
  <si>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</si>
  <si>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</si>
  <si>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</si>
  <si>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</si>
  <si>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</si>
  <si>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</si>
  <si>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</si>
  <si>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</si>
  <si>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</si>
  <si>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</si>
  <si>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</si>
  <si>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</si>
  <si>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</si>
  <si>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</si>
  <si>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</si>
  <si>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</si>
  <si>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</si>
  <si>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</si>
  <si>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</si>
  <si>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</si>
  <si>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</si>
  <si>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</si>
  <si>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</si>
  <si>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</si>
  <si>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</si>
  <si>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</si>
  <si>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</si>
  <si>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</si>
  <si>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</si>
  <si>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</si>
  <si>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</si>
  <si>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</si>
  <si>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</si>
  <si>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</si>
  <si>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</si>
  <si>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</si>
  <si>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</si>
  <si>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</si>
  <si>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</si>
  <si>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</si>
  <si>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</si>
  <si>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</si>
  <si>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</si>
  <si>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</si>
  <si>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</si>
  <si>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</si>
  <si>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</si>
  <si>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</si>
  <si>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</si>
  <si>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</si>
  <si>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</si>
  <si>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</si>
  <si>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</si>
  <si>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</si>
  <si>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</si>
  <si>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</si>
  <si>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</si>
  <si>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</si>
  <si>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</si>
  <si>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</si>
  <si>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</si>
  <si>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</si>
  <si>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</si>
  <si>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</si>
  <si>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</si>
  <si>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</si>
  <si>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</si>
  <si>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</si>
  <si>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</si>
  <si>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</si>
  <si>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</si>
  <si>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</si>
  <si>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</si>
  <si>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</si>
  <si>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</si>
  <si>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</si>
  <si>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</si>
  <si>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</si>
  <si>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</si>
  <si>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</si>
  <si>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</si>
  <si>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</si>
  <si>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</si>
  <si>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</si>
  <si>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</si>
  <si>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</si>
  <si>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</si>
  <si>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</si>
  <si>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</si>
  <si>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</si>
  <si>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</si>
  <si>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</si>
  <si>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</si>
  <si>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</si>
  <si>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</si>
  <si>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</si>
  <si>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</si>
  <si>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</si>
  <si>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</si>
  <si>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</si>
  <si>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</si>
  <si>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</si>
  <si>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</si>
  <si>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</si>
  <si>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</si>
  <si>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</si>
  <si>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</si>
  <si>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</si>
  <si>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</si>
  <si>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</si>
  <si>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</si>
  <si>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</si>
  <si>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</si>
  <si>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</si>
  <si>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</si>
  <si>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</si>
  <si>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</si>
  <si>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</si>
  <si>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</si>
  <si>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</si>
  <si>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</si>
  <si>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</si>
  <si>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</si>
  <si>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</si>
  <si>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</si>
  <si>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</si>
  <si>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</si>
  <si>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</si>
  <si>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</si>
  <si>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</si>
  <si>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</si>
  <si>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</si>
  <si>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</si>
  <si>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</si>
  <si>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</si>
  <si>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</si>
  <si>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</si>
  <si>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</si>
  <si>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</si>
  <si>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</si>
  <si>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</si>
  <si>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</si>
  <si>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</si>
  <si>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</si>
  <si>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</si>
  <si>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</si>
  <si>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</si>
  <si>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</si>
  <si>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</si>
  <si>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</si>
  <si>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</si>
  <si>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</si>
  <si>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</si>
  <si>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</si>
  <si>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</si>
  <si>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</si>
  <si>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</si>
  <si>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</si>
  <si>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</si>
  <si>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</si>
  <si>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</si>
  <si>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</si>
  <si>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</si>
  <si>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</si>
  <si>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</si>
  <si>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</si>
  <si>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</si>
  <si>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</si>
  <si>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</si>
  <si>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</si>
  <si>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</si>
  <si>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</si>
  <si>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</si>
  <si>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</si>
  <si>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</si>
  <si>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</si>
  <si>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</si>
  <si>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</si>
  <si>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</si>
  <si>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</si>
  <si>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</si>
  <si>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</si>
  <si>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</si>
  <si>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</si>
  <si>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</si>
  <si>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</si>
  <si>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</si>
  <si>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</si>
  <si>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</si>
  <si>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</si>
  <si>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</si>
  <si>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</si>
  <si>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</si>
  <si>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</si>
  <si>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</si>
  <si>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</si>
  <si>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</si>
  <si>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</si>
  <si>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</si>
  <si>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</si>
  <si>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</si>
  <si>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</si>
  <si>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</si>
  <si>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</si>
  <si>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</si>
  <si>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</si>
  <si>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</si>
  <si>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</si>
  <si>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</si>
  <si>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</si>
  <si>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</si>
  <si>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</si>
  <si>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</si>
  <si>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</si>
  <si>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</si>
  <si>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</si>
  <si>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</si>
  <si>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</si>
  <si>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</si>
  <si>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</si>
  <si>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</si>
  <si>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</si>
  <si>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</si>
  <si>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</si>
  <si>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</si>
  <si>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</si>
  <si>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</si>
  <si>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</si>
  <si>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</si>
  <si>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</si>
  <si>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</si>
  <si>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</si>
  <si>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</si>
  <si>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</si>
  <si>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</si>
  <si>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</si>
  <si>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</si>
  <si>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</si>
  <si>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</si>
  <si>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</si>
  <si>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</si>
  <si>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</si>
  <si>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</si>
  <si>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</si>
  <si>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</si>
  <si>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</si>
  <si>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</si>
  <si>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</si>
  <si>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</si>
  <si>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</si>
  <si>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</si>
  <si>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</si>
  <si>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</si>
  <si>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</si>
  <si>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</si>
  <si>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</si>
  <si>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</si>
  <si>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</si>
  <si>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</si>
  <si>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</si>
  <si>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</si>
  <si>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</si>
  <si>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</si>
  <si>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</si>
  <si>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</si>
  <si>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</si>
  <si>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</si>
  <si>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</si>
  <si>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</si>
  <si>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</si>
  <si>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</si>
  <si>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</si>
  <si>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</si>
  <si>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</si>
  <si>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</si>
  <si>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</si>
  <si>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</si>
  <si>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</si>
  <si>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</si>
  <si>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</si>
  <si>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</si>
  <si>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</si>
  <si>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</si>
  <si>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</si>
  <si>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</si>
  <si>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</si>
  <si>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</si>
  <si>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</si>
  <si>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</si>
  <si>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</si>
  <si>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</si>
  <si>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</si>
  <si>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</si>
  <si>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</si>
  <si>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</si>
  <si>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</si>
  <si>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</si>
  <si>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</si>
  <si>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</si>
  <si>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</si>
  <si>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</si>
  <si>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</si>
  <si>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</si>
  <si>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</si>
  <si>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</si>
  <si>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</si>
  <si>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</si>
  <si>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</si>
  <si>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</si>
  <si>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</si>
  <si>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</si>
  <si>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</si>
  <si>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</si>
  <si>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</si>
  <si>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</si>
  <si>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</si>
  <si>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</si>
  <si>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</si>
  <si>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</si>
  <si>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</si>
  <si>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</si>
  <si>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</si>
  <si>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</si>
  <si>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</si>
  <si>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</si>
  <si>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</si>
  <si>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</si>
  <si>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</si>
  <si>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</si>
  <si>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</si>
  <si>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</si>
  <si>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</si>
  <si>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</si>
  <si>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</si>
  <si>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</si>
  <si>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</si>
  <si>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</si>
  <si>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</si>
  <si>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</si>
  <si>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</si>
  <si>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</si>
  <si>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</si>
  <si>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</si>
  <si>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</si>
  <si>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</si>
  <si>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</si>
  <si>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</si>
  <si>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</si>
  <si>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</si>
  <si>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</si>
  <si>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</si>
  <si>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</si>
  <si>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</si>
  <si>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</si>
  <si>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</si>
  <si>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</si>
  <si>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</si>
  <si>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</si>
  <si>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</si>
  <si>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</si>
  <si>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</si>
  <si>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</si>
  <si>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</si>
  <si>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</si>
  <si>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</si>
  <si>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</si>
  <si>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</si>
  <si>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</si>
  <si>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</si>
  <si>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</si>
  <si>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</si>
  <si>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</si>
  <si>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</si>
  <si>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</si>
  <si>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</si>
  <si>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</si>
  <si>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</si>
  <si>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</si>
  <si>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</si>
  <si>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</si>
  <si>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</si>
  <si>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</si>
  <si>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</si>
  <si>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</si>
  <si>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</si>
  <si>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</si>
  <si>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</si>
  <si>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</si>
  <si>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</si>
  <si>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</si>
  <si>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</si>
  <si>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</si>
  <si>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</si>
  <si>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</si>
  <si>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</si>
  <si>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</si>
  <si>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</si>
  <si>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</si>
  <si>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</si>
  <si>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</si>
  <si>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</si>
  <si>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</si>
  <si>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</si>
  <si>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</si>
  <si>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</si>
  <si>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</si>
  <si>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</si>
  <si>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</si>
  <si>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</si>
  <si>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</si>
  <si>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</si>
  <si>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</si>
  <si>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</si>
  <si>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</si>
  <si>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</si>
  <si>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</si>
  <si>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</si>
  <si>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</si>
  <si>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</si>
  <si>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</si>
  <si>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</si>
  <si>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</si>
  <si>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</si>
  <si>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</si>
  <si>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</si>
  <si>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</si>
  <si>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</si>
  <si>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</si>
  <si>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</si>
  <si>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</si>
  <si>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</si>
  <si>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</si>
  <si>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</si>
  <si>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</si>
  <si>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</si>
  <si>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</si>
  <si>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</si>
  <si>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</si>
  <si>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</si>
  <si>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</si>
  <si>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</si>
  <si>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</si>
  <si>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</si>
  <si>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</si>
  <si>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</si>
  <si>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</si>
  <si>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</si>
  <si>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</si>
  <si>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</si>
  <si>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</si>
  <si>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</si>
  <si>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</si>
  <si>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</si>
  <si>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</si>
  <si>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</si>
  <si>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</si>
  <si>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</si>
  <si>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</si>
  <si>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</si>
  <si>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</si>
  <si>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</si>
  <si>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</si>
  <si>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</si>
  <si>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</si>
  <si>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</si>
  <si>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</si>
  <si>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</si>
  <si>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</si>
  <si>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</si>
  <si>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</si>
  <si>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</si>
  <si>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</si>
  <si>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</si>
  <si>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</si>
  <si>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</si>
  <si>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</si>
  <si>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</si>
  <si>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</si>
  <si>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</si>
  <si>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</si>
  <si>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</si>
  <si>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</si>
  <si>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</si>
  <si>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</si>
  <si>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</si>
  <si>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</si>
  <si>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</si>
  <si>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</si>
  <si>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</si>
  <si>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</si>
  <si>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</si>
  <si>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</si>
  <si>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</si>
  <si>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</si>
  <si>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</si>
  <si>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</si>
  <si>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</si>
  <si>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</si>
  <si>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</si>
  <si>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</si>
  <si>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</si>
  <si>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</si>
  <si>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</si>
  <si>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</si>
  <si>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</si>
  <si>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</si>
  <si>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</si>
  <si>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</si>
  <si>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</si>
  <si>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</si>
  <si>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</si>
  <si>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</si>
  <si>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</si>
  <si>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</si>
  <si>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</si>
  <si>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</si>
  <si>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</si>
  <si>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</si>
  <si>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</si>
  <si>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</si>
  <si>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</si>
  <si>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</si>
  <si>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</si>
  <si>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</si>
  <si>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</si>
  <si>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</si>
  <si>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</si>
  <si>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</si>
  <si>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</si>
  <si>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</si>
  <si>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</si>
  <si>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</si>
  <si>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</si>
  <si>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</si>
  <si>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</si>
  <si>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</si>
  <si>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</si>
  <si>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</si>
  <si>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</si>
  <si>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</si>
  <si>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</si>
  <si>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</si>
  <si>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</si>
  <si>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</si>
  <si>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</si>
  <si>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</si>
  <si>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</si>
  <si>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</si>
  <si>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</si>
  <si>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</si>
  <si>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</si>
  <si>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</si>
  <si>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</si>
  <si>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</si>
  <si>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</si>
  <si>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</si>
  <si>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</si>
  <si>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</si>
  <si>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</si>
  <si>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</si>
  <si>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</si>
  <si>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</si>
  <si>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</si>
  <si>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</si>
  <si>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</si>
  <si>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</si>
  <si>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</si>
  <si>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</si>
  <si>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</si>
  <si>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</si>
  <si>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</si>
  <si>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</si>
  <si>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</si>
  <si>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</si>
  <si>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</si>
  <si>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</si>
  <si>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</si>
  <si>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</si>
  <si>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</si>
  <si>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</si>
  <si>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</si>
  <si>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</si>
  <si>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</si>
  <si>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</si>
  <si>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</si>
  <si>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</si>
  <si>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</si>
  <si>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</si>
  <si>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</si>
  <si>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</si>
  <si>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</si>
  <si>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</si>
  <si>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</si>
  <si>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</si>
  <si>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</si>
  <si>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</si>
  <si>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</si>
  <si>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</si>
  <si>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</si>
  <si>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</si>
  <si>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</si>
  <si>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</si>
  <si>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</si>
  <si>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</si>
  <si>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</si>
  <si>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</si>
  <si>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</si>
  <si>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</si>
  <si>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</si>
  <si>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</si>
  <si>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</si>
  <si>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</si>
  <si>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</si>
  <si>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</si>
  <si>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</si>
  <si>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</si>
  <si>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</si>
  <si>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</si>
  <si>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</si>
  <si>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</si>
  <si>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</si>
  <si>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</si>
  <si>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</si>
  <si>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</si>
  <si>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</si>
  <si>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</si>
  <si>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</si>
  <si>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</si>
  <si>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</si>
  <si>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</si>
  <si>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</si>
  <si>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</si>
  <si>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</si>
  <si>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</si>
  <si>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</si>
  <si>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</si>
  <si>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</si>
  <si>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</si>
  <si>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</si>
  <si>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</si>
  <si>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</si>
  <si>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</si>
  <si>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</si>
  <si>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</si>
  <si>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</si>
  <si>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</si>
  <si>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</si>
  <si>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</si>
  <si>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</si>
  <si>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</si>
  <si>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</si>
  <si>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</si>
  <si>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</si>
  <si>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</si>
  <si>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</si>
  <si>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</si>
  <si>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</si>
  <si>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</si>
  <si>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</si>
  <si>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</si>
  <si>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</si>
  <si>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</si>
  <si>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</si>
  <si>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</si>
  <si>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</si>
  <si>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</si>
  <si>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</si>
  <si>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</si>
  <si>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</si>
  <si>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</si>
  <si>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</si>
  <si>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</si>
  <si>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</si>
  <si>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</si>
  <si>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</si>
  <si>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</si>
  <si>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</si>
  <si>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</si>
  <si>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</si>
  <si>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</si>
  <si>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</si>
  <si>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</si>
  <si>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</si>
  <si>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</si>
  <si>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</si>
  <si>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</si>
  <si>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</si>
  <si>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</si>
  <si>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</si>
  <si>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</si>
  <si>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</si>
  <si>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</si>
  <si>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</si>
  <si>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</si>
  <si>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</si>
  <si>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</si>
  <si>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</si>
  <si>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</si>
  <si>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</si>
  <si>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</si>
  <si>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</si>
  <si>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</si>
  <si>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</si>
  <si>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</si>
  <si>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</si>
  <si>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</si>
  <si>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</si>
  <si>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</si>
  <si>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</si>
  <si>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</si>
  <si>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</si>
  <si>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</si>
  <si>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</si>
  <si>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</si>
  <si>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</si>
  <si>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</si>
  <si>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</si>
  <si>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</si>
  <si>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</si>
  <si>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</si>
  <si>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</si>
  <si>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</si>
  <si>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</si>
  <si>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</si>
  <si>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</si>
  <si>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</si>
  <si>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</si>
  <si>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</si>
  <si>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</si>
  <si>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</si>
  <si>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</si>
  <si>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</si>
  <si>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</si>
  <si>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</si>
  <si>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</si>
  <si>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</si>
  <si>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</si>
  <si>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</si>
  <si>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</si>
  <si>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</si>
  <si>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</si>
  <si>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</si>
  <si>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</si>
  <si>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</si>
  <si>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</si>
  <si>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</si>
  <si>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</si>
  <si>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</si>
  <si>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</si>
  <si>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</si>
  <si>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</si>
  <si>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</si>
  <si>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</si>
  <si>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</si>
  <si>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</si>
  <si>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</si>
  <si>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</si>
  <si>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</si>
  <si>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</si>
  <si>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</si>
  <si>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</si>
  <si>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</si>
  <si>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</si>
  <si>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</si>
  <si>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</si>
  <si>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</si>
  <si>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</si>
  <si>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</si>
  <si>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</si>
  <si>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</si>
  <si>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</si>
  <si>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</si>
  <si>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</si>
  <si>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</si>
  <si>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</si>
  <si>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</si>
  <si>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</si>
  <si>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</si>
  <si>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</si>
  <si>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</si>
  <si>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</si>
  <si>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</si>
  <si>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</si>
  <si>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</si>
  <si>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</si>
  <si>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</si>
  <si>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</si>
  <si>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</si>
  <si>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</si>
  <si>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</si>
  <si>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</si>
  <si>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</si>
  <si>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</si>
  <si>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</si>
  <si>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</si>
  <si>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</si>
  <si>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</si>
  <si>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</si>
  <si>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</si>
  <si>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</si>
  <si>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</si>
  <si>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</si>
  <si>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</si>
  <si>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</si>
  <si>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</si>
  <si>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</si>
  <si>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</si>
  <si>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</si>
  <si>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</si>
  <si>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</si>
  <si>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</si>
  <si>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</si>
  <si>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</si>
  <si>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</si>
  <si>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</si>
  <si>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</si>
  <si>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</si>
  <si>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</si>
  <si>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</si>
  <si>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</si>
  <si>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</si>
  <si>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</si>
  <si>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</si>
  <si>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</si>
  <si>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</si>
  <si>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</si>
  <si>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</si>
  <si>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</si>
  <si>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</si>
  <si>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</si>
  <si>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</si>
  <si>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</si>
  <si>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</si>
  <si>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</si>
  <si>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</si>
  <si>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</si>
  <si>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</si>
  <si>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</si>
  <si>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</si>
  <si>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</si>
  <si>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</si>
  <si>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</si>
  <si>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</si>
  <si>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</si>
  <si>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</si>
  <si>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</si>
  <si>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</si>
  <si>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</si>
  <si>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</si>
  <si>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</si>
  <si>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</si>
  <si>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</si>
  <si>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</si>
  <si>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</si>
  <si>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</si>
  <si>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</si>
  <si>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</si>
  <si>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</si>
  <si>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</si>
  <si>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</si>
  <si>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</si>
  <si>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</si>
  <si>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</si>
  <si>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</si>
  <si>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</si>
  <si>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</si>
  <si>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</si>
  <si>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</si>
  <si>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</si>
  <si>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</si>
  <si>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</si>
  <si>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</si>
  <si>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</si>
  <si>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</si>
  <si>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</si>
  <si>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</si>
  <si>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</si>
  <si>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</si>
  <si>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</si>
  <si>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</si>
  <si>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</si>
  <si>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</si>
  <si>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</si>
  <si>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</si>
  <si>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</si>
  <si>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</si>
  <si>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</si>
  <si>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</si>
  <si>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</si>
  <si>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</si>
  <si>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</si>
  <si>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</si>
  <si>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</si>
  <si>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</si>
  <si>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</si>
  <si>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</si>
  <si>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</si>
  <si>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</si>
  <si>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</si>
  <si>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</si>
  <si>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</si>
  <si>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</si>
  <si>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</si>
  <si>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</si>
  <si>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</si>
  <si>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</si>
  <si>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</si>
  <si>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</si>
  <si>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</si>
  <si>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</si>
  <si>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</si>
  <si>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</si>
  <si>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</si>
  <si>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</si>
  <si>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</si>
  <si>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</si>
  <si>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</si>
  <si>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</si>
  <si>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</si>
  <si>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</si>
  <si>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</si>
  <si>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</si>
  <si>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</si>
  <si>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</si>
  <si>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</si>
  <si>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</si>
  <si>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</si>
  <si>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</si>
  <si>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</si>
  <si>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</si>
  <si>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</si>
  <si>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</si>
  <si>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</si>
  <si>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</si>
  <si>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</si>
  <si>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</si>
  <si>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</si>
  <si>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</si>
  <si>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</si>
  <si>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</si>
  <si>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</si>
  <si>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</si>
  <si>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</si>
  <si>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</si>
  <si>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</si>
  <si>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</si>
  <si>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</si>
  <si>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</si>
  <si>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</si>
  <si>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</si>
  <si>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</si>
  <si>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</si>
  <si>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</si>
  <si>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</si>
  <si>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</si>
  <si>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</si>
  <si>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</si>
  <si>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</si>
  <si>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</si>
  <si>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</si>
  <si>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</si>
  <si>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</si>
  <si>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</si>
  <si>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</si>
  <si>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</si>
  <si>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</si>
  <si>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</si>
  <si>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</si>
  <si>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</si>
  <si>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</si>
  <si>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</si>
  <si>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</si>
  <si>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</si>
  <si>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</si>
  <si>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</si>
  <si>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</si>
  <si>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</si>
  <si>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</si>
  <si>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</si>
  <si>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</si>
  <si>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</si>
  <si>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</si>
  <si>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</si>
  <si>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</si>
  <si>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</si>
  <si>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</si>
  <si>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</si>
  <si>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</si>
  <si>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</si>
  <si>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</si>
  <si>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</si>
  <si>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</si>
  <si>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</si>
  <si>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</si>
  <si>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</si>
  <si>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</si>
  <si>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</si>
  <si>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</si>
  <si>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</si>
  <si>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</si>
  <si>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</si>
  <si>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</si>
  <si>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</si>
  <si>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</si>
  <si>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</si>
  <si>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</si>
  <si>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</si>
  <si>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</si>
  <si>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</si>
  <si>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</si>
  <si>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</si>
  <si>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</si>
  <si>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</si>
  <si>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</si>
  <si>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</si>
  <si>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</si>
  <si>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</si>
  <si>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</si>
  <si>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</si>
  <si>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</si>
  <si>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</si>
  <si>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</si>
  <si>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</si>
  <si>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</si>
  <si>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</si>
  <si>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</si>
  <si>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</si>
  <si>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</si>
  <si>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</si>
  <si>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</si>
  <si>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</si>
  <si>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</si>
  <si>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</si>
  <si>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</si>
  <si>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</si>
  <si>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</si>
  <si>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</si>
  <si>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</si>
  <si>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</si>
  <si>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</si>
  <si>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</si>
  <si>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</si>
  <si>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</si>
  <si>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</si>
  <si>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</si>
  <si>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</si>
  <si>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</si>
  <si>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</si>
  <si>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</si>
  <si>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</si>
  <si>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</si>
  <si>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</si>
  <si>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</si>
  <si>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</si>
  <si>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</si>
  <si>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</si>
  <si>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</si>
  <si>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</si>
  <si>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</si>
  <si>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</si>
  <si>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</si>
  <si>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</si>
  <si>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</si>
  <si>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</si>
  <si>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</si>
  <si>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</si>
  <si>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</si>
  <si>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</si>
  <si>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</si>
  <si>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</si>
  <si>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</si>
  <si>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</si>
  <si>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</si>
  <si>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</si>
  <si>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</si>
  <si>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</si>
  <si>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</si>
  <si>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</si>
  <si>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</si>
  <si>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</si>
  <si>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</si>
  <si>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</si>
  <si>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</si>
  <si>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</si>
  <si>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</si>
  <si>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</si>
  <si>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</si>
  <si>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</si>
  <si>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</si>
  <si>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</si>
  <si>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</si>
  <si>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</si>
  <si>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</si>
  <si>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</si>
  <si>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</si>
  <si>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</si>
  <si>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</si>
  <si>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</si>
  <si>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</si>
  <si>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</si>
  <si>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</si>
  <si>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</si>
  <si>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</si>
  <si>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</si>
  <si>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</si>
  <si>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</si>
  <si>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</si>
  <si>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</si>
  <si>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</si>
  <si>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</si>
  <si>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</si>
  <si>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</si>
  <si>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</si>
  <si>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</si>
  <si>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</si>
  <si>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</si>
  <si>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</si>
  <si>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</si>
  <si>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</si>
  <si>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</si>
  <si>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</si>
  <si>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</si>
  <si>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</si>
  <si>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</si>
  <si>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</si>
  <si>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</si>
  <si>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</si>
  <si>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</si>
  <si>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</si>
  <si>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</si>
  <si>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</si>
  <si>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</si>
  <si>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</si>
  <si>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</si>
  <si>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</si>
  <si>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</si>
  <si>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</si>
  <si>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</si>
  <si>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</si>
  <si>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</si>
  <si>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</si>
  <si>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</si>
  <si>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</si>
  <si>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</si>
  <si>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</si>
  <si>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</si>
  <si>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</si>
  <si>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</si>
  <si>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</si>
  <si>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</si>
  <si>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</si>
  <si>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</si>
  <si>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</si>
  <si>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</si>
  <si>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</si>
  <si>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</si>
  <si>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</si>
  <si>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</si>
  <si>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</si>
  <si>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</si>
  <si>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</si>
  <si>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</si>
  <si>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</si>
  <si>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</si>
  <si>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</si>
  <si>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</si>
  <si>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</si>
  <si>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</si>
  <si>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</si>
  <si>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</si>
  <si>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</si>
  <si>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</si>
  <si>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</si>
  <si>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</si>
  <si>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</si>
  <si>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</si>
  <si>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</si>
  <si>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</si>
  <si>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</si>
  <si>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</si>
  <si>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</si>
  <si>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</si>
  <si>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</si>
  <si>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</si>
  <si>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</si>
  <si>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</si>
  <si>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</si>
  <si>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</si>
  <si>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</si>
  <si>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</si>
  <si>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</si>
  <si>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</si>
  <si>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</si>
  <si>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</si>
  <si>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</si>
  <si>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</si>
  <si>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</si>
  <si>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</si>
  <si>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</si>
  <si>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</si>
  <si>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</si>
  <si>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</si>
  <si>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</si>
  <si>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</si>
  <si>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</si>
  <si>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</si>
  <si>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</si>
  <si>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</si>
  <si>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</si>
  <si>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</si>
  <si>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</si>
  <si>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</si>
  <si>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</si>
  <si>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</si>
  <si>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</si>
  <si>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</si>
  <si>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</si>
  <si>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</si>
  <si>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</si>
  <si>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</si>
  <si>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</si>
  <si>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</si>
  <si>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</si>
  <si>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</si>
  <si>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</si>
  <si>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</si>
  <si>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</si>
  <si>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</si>
  <si>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</si>
  <si>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</si>
  <si>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</si>
  <si>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</si>
  <si>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</si>
  <si>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</si>
  <si>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</si>
  <si>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</si>
  <si>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</si>
  <si>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</si>
  <si>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</si>
  <si>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</si>
  <si>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</si>
  <si>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</si>
  <si>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</si>
  <si>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</si>
  <si>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</si>
  <si>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</si>
  <si>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</si>
  <si>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</si>
  <si>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</si>
  <si>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</si>
  <si>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</si>
  <si>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</si>
  <si>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</si>
  <si>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</si>
  <si>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</si>
  <si>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</si>
  <si>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</si>
  <si>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</si>
  <si>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</si>
  <si>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</si>
  <si>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</si>
  <si>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</si>
  <si>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</si>
  <si>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</si>
  <si>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</si>
  <si>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</si>
  <si>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</si>
  <si>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</si>
  <si>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</si>
  <si>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</si>
  <si>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</si>
  <si>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</si>
  <si>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</si>
  <si>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</si>
  <si>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</si>
  <si>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</si>
  <si>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</si>
  <si>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</si>
  <si>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</si>
  <si>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</si>
  <si>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</si>
  <si>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</si>
  <si>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</si>
  <si>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</si>
  <si>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</si>
  <si>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</si>
  <si>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</si>
  <si>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</si>
  <si>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</si>
  <si>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</si>
  <si>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</si>
  <si>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</si>
  <si>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</si>
  <si>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</si>
  <si>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</si>
  <si>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</si>
  <si>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</si>
  <si>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</si>
  <si>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</si>
  <si>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</si>
  <si>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</si>
  <si>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</si>
  <si>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</si>
  <si>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</si>
  <si>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</si>
  <si>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</si>
  <si>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</si>
  <si>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</si>
  <si>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</si>
  <si>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</si>
  <si>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</si>
  <si>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</si>
  <si>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</si>
  <si>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</si>
  <si>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</si>
  <si>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</si>
  <si>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</si>
  <si>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</si>
  <si>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</si>
  <si>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</si>
  <si>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</si>
  <si>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</si>
  <si>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</si>
  <si>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</si>
  <si>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</si>
  <si>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</si>
  <si>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</si>
  <si>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</si>
  <si>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</si>
  <si>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</si>
  <si>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</si>
  <si>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</si>
  <si>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</si>
  <si>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</si>
  <si>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</si>
  <si>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</si>
  <si>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</si>
  <si>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</si>
  <si>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</si>
  <si>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</si>
  <si>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</si>
  <si>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</si>
  <si>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</si>
  <si>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</si>
  <si>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</si>
  <si>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</si>
  <si>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</si>
  <si>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</si>
  <si>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</si>
  <si>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</si>
  <si>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</si>
  <si>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</si>
  <si>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</si>
  <si>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</si>
  <si>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</si>
  <si>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</si>
  <si>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</si>
  <si>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</si>
  <si>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</si>
  <si>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</si>
  <si>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</si>
  <si>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</si>
  <si>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</si>
  <si>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</si>
  <si>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</si>
  <si>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</si>
  <si>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</si>
  <si>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</si>
  <si>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</si>
  <si>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</si>
  <si>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</si>
  <si>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</si>
  <si>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</si>
  <si>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</si>
  <si>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</si>
  <si>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</si>
  <si>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</si>
  <si>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</si>
  <si>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</si>
  <si>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</si>
  <si>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</si>
  <si>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</si>
  <si>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</si>
  <si>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</si>
  <si>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</si>
  <si>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</si>
  <si>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</si>
  <si>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</si>
  <si>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</si>
  <si>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</si>
  <si>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</si>
  <si>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</si>
  <si>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</si>
  <si>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</si>
  <si>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</si>
  <si>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</si>
  <si>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</si>
  <si>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</si>
  <si>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</si>
  <si>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</si>
  <si>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</si>
  <si>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</si>
  <si>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</si>
  <si>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</si>
  <si>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</si>
  <si>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</si>
  <si>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</si>
  <si>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</si>
  <si>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</si>
  <si>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</si>
  <si>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</si>
  <si>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</si>
  <si>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</si>
  <si>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</si>
  <si>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</si>
  <si>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</si>
  <si>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</si>
  <si>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</si>
  <si>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</si>
  <si>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</si>
  <si>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</si>
  <si>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</si>
  <si>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</si>
  <si>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</si>
  <si>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</si>
  <si>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</si>
  <si>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</si>
  <si>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</si>
  <si>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</si>
  <si>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</si>
  <si>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</si>
  <si>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</si>
  <si>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</si>
  <si>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</si>
  <si>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</si>
  <si>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</si>
  <si>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</si>
  <si>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</si>
  <si>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</si>
  <si>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</si>
  <si>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</si>
  <si>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</si>
  <si>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</si>
  <si>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</si>
  <si>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</si>
  <si>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</si>
  <si>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</si>
  <si>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</si>
  <si>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</si>
  <si>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</si>
  <si>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</si>
  <si>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</si>
  <si>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</si>
  <si>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</si>
  <si>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</si>
  <si>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</si>
  <si>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</si>
  <si>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</si>
  <si>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</si>
  <si>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</si>
  <si>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</si>
  <si>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</si>
  <si>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</si>
  <si>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</si>
  <si>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</si>
  <si>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</si>
  <si>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</si>
  <si>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</si>
  <si>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</si>
  <si>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</si>
  <si>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</si>
  <si>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</si>
  <si>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</si>
  <si>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</si>
  <si>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</si>
  <si>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</si>
  <si>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</si>
  <si>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</si>
  <si>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</si>
  <si>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</si>
  <si>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</si>
  <si>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</si>
  <si>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</si>
  <si>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</si>
  <si>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</si>
  <si>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</si>
  <si>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</si>
  <si>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</si>
  <si>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</si>
  <si>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</si>
  <si>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</si>
  <si>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</si>
  <si>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</si>
  <si>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</si>
  <si>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</si>
  <si>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</si>
  <si>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</si>
  <si>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</si>
  <si>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</si>
  <si>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</si>
  <si>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</si>
  <si>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</si>
  <si>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</si>
  <si>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</si>
  <si>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</si>
  <si>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</si>
  <si>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</si>
  <si>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</si>
  <si>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</si>
  <si>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</si>
  <si>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</si>
  <si>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</si>
  <si>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</si>
  <si>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</si>
  <si>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</si>
  <si>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</si>
  <si>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</si>
  <si>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</si>
  <si>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</si>
  <si>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</si>
  <si>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</si>
  <si>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</si>
  <si>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</si>
  <si>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</si>
  <si>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</si>
  <si>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</si>
  <si>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</si>
  <si>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</si>
  <si>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</si>
  <si>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</si>
  <si>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</si>
  <si>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</si>
  <si>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</si>
  <si>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</si>
  <si>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</si>
  <si>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</si>
  <si>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</si>
  <si>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</si>
  <si>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</si>
  <si>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</si>
  <si>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</si>
  <si>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</si>
  <si>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</si>
  <si>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</si>
  <si>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</si>
  <si>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</si>
  <si>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</si>
  <si>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</si>
  <si>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</si>
  <si>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</si>
  <si>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</si>
  <si>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</si>
  <si>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</si>
  <si>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</si>
  <si>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</si>
  <si>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</si>
  <si>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</si>
  <si>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</si>
  <si>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</si>
  <si>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</si>
  <si>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</si>
  <si>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</si>
  <si>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</si>
  <si>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</si>
  <si>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</si>
  <si>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</si>
  <si>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</si>
  <si>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</si>
  <si>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</si>
  <si>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</si>
  <si>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</si>
  <si>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</si>
  <si>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</si>
  <si>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</si>
  <si>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</si>
  <si>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</si>
  <si>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</si>
  <si>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</si>
  <si>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</si>
  <si>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</si>
  <si>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</si>
  <si>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</si>
  <si>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</si>
  <si>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</si>
  <si>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</si>
  <si>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</si>
  <si>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</si>
  <si>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</si>
  <si>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</si>
  <si>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</si>
  <si>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</si>
  <si>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</si>
  <si>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</si>
  <si>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</si>
  <si>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</si>
  <si>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</si>
  <si>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</si>
  <si>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</si>
  <si>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</si>
  <si>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</si>
  <si>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</si>
  <si>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</si>
  <si>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</si>
  <si>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</si>
  <si>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</si>
  <si>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</si>
  <si>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</si>
  <si>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</si>
  <si>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</si>
  <si>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</si>
  <si>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</si>
  <si>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</si>
  <si>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</si>
  <si>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</si>
  <si>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</si>
  <si>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</si>
  <si>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</si>
  <si>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</si>
  <si>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</si>
  <si>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</si>
  <si>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</si>
  <si>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</si>
  <si>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</si>
  <si>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</si>
  <si>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</si>
  <si>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</si>
  <si>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</si>
  <si>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</si>
  <si>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</si>
  <si>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</si>
  <si>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</si>
  <si>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</si>
  <si>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</si>
  <si>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</si>
  <si>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</si>
  <si>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</si>
  <si>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</si>
  <si>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</si>
  <si>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</si>
  <si>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</si>
  <si>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</si>
  <si>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</si>
  <si>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</si>
  <si>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</si>
  <si>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</si>
  <si>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</si>
  <si>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</si>
  <si>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</si>
  <si>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</si>
  <si>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</si>
  <si>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</si>
  <si>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</si>
  <si>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</si>
  <si>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</si>
  <si>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</si>
  <si>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</si>
  <si>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</si>
  <si>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</si>
  <si>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</si>
  <si>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</si>
  <si>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</si>
  <si>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</si>
  <si>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</si>
  <si>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</si>
  <si>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</si>
  <si>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</si>
  <si>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</si>
  <si>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</si>
  <si>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</si>
  <si>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</si>
  <si>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</si>
  <si>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</si>
  <si>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</si>
  <si>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</si>
  <si>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</si>
  <si>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</si>
  <si>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</si>
  <si>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</si>
  <si>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</si>
  <si>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</si>
  <si>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</si>
  <si>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</si>
  <si>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</si>
  <si>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</si>
  <si>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</si>
  <si>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</si>
  <si>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</si>
  <si>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</si>
  <si>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</si>
  <si>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</si>
  <si>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</si>
  <si>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</si>
  <si>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</si>
  <si>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</si>
  <si>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</si>
  <si>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</si>
  <si>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</si>
  <si>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</si>
  <si>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</si>
  <si>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</si>
  <si>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</si>
  <si>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</si>
  <si>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</si>
  <si>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</si>
  <si>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</si>
  <si>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</si>
  <si>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</si>
  <si>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</si>
  <si>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</si>
  <si>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</si>
  <si>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</si>
  <si>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</si>
  <si>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</si>
  <si>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</si>
  <si>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</si>
  <si>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</si>
  <si>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</si>
  <si>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</si>
  <si>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</si>
  <si>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</si>
  <si>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</si>
  <si>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</si>
  <si>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</si>
  <si>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</si>
  <si>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</si>
  <si>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</si>
  <si>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</si>
  <si>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</si>
  <si>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</si>
  <si>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</si>
  <si>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</si>
  <si>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</si>
  <si>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</si>
  <si>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</si>
  <si>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</si>
  <si>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</si>
  <si>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</si>
  <si>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</si>
  <si>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</si>
  <si>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</si>
  <si>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</si>
  <si>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</si>
  <si>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</si>
  <si>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</si>
  <si>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</si>
  <si>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</si>
  <si>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</si>
  <si>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</si>
  <si>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</si>
  <si>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</si>
  <si>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</si>
  <si>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</si>
  <si>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</si>
  <si>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</si>
  <si>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</si>
  <si>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</si>
  <si>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</si>
  <si>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</si>
  <si>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</si>
  <si>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</si>
  <si>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</si>
  <si>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</si>
  <si>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</si>
  <si>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</si>
  <si>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</si>
  <si>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</si>
  <si>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</si>
  <si>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</si>
  <si>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</si>
  <si>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</si>
  <si>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</si>
  <si>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</si>
  <si>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</si>
  <si>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</si>
  <si>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</si>
  <si>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</si>
  <si>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</si>
  <si>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</si>
  <si>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</si>
  <si>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</si>
  <si>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</si>
  <si>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</si>
  <si>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</si>
  <si>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</si>
  <si>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</si>
  <si>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</si>
  <si>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</si>
  <si>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</si>
  <si>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</si>
  <si>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</si>
  <si>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</si>
  <si>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</si>
  <si>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</si>
  <si>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</si>
  <si>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</si>
  <si>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</si>
  <si>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</si>
  <si>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</si>
  <si>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</si>
  <si>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</si>
  <si>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</si>
  <si>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</si>
  <si>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</si>
  <si>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</si>
  <si>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</si>
  <si>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</si>
  <si>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</si>
  <si>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</si>
  <si>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</si>
  <si>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</si>
  <si>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</si>
  <si>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</si>
  <si>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</si>
  <si>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</si>
  <si>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</si>
  <si>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</si>
  <si>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</si>
  <si>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</si>
  <si>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</si>
  <si>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</si>
  <si>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</si>
  <si>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</si>
  <si>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</si>
  <si>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</si>
  <si>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</si>
  <si>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</si>
  <si>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</si>
  <si>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</si>
  <si>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</si>
  <si>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</si>
  <si>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</si>
  <si>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</si>
  <si>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</si>
  <si>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</si>
  <si>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</si>
  <si>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</si>
  <si>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</si>
  <si>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</si>
  <si>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</si>
  <si>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</si>
  <si>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</si>
  <si>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</si>
  <si>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</si>
  <si>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</si>
  <si>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</si>
  <si>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</si>
  <si>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</si>
  <si>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</si>
  <si>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</si>
  <si>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</si>
  <si>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</si>
  <si>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</si>
  <si>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</si>
  <si>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</si>
  <si>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</si>
  <si>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</si>
  <si>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</si>
  <si>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</si>
  <si>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</si>
  <si>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</si>
  <si>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</si>
  <si>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</si>
  <si>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</si>
  <si>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</si>
  <si>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</si>
  <si>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</si>
  <si>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</si>
  <si>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</si>
  <si>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</si>
  <si>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</si>
  <si>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</si>
  <si>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</si>
  <si>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</si>
  <si>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</si>
  <si>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</si>
  <si>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</si>
  <si>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</si>
  <si>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</si>
  <si>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</si>
  <si>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</si>
  <si>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</si>
  <si>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</si>
  <si>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</si>
  <si>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</si>
  <si>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</si>
  <si>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</si>
  <si>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</si>
  <si>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</si>
  <si>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</si>
  <si>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</si>
  <si>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</si>
  <si>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</si>
  <si>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</si>
  <si>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</si>
  <si>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</si>
  <si>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</si>
  <si>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</si>
  <si>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</si>
  <si>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</si>
  <si>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</si>
  <si>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</si>
  <si>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</si>
  <si>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</si>
  <si>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</si>
  <si>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</si>
  <si>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</si>
  <si>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</si>
  <si>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</si>
  <si>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</si>
  <si>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</si>
  <si>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</si>
  <si>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</si>
  <si>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</si>
  <si>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</si>
  <si>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</si>
  <si>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</si>
  <si>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</si>
  <si>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</si>
  <si>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</si>
  <si>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</si>
  <si>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</si>
  <si>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</si>
  <si>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</si>
  <si>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</si>
  <si>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</si>
  <si>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</si>
  <si>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</si>
  <si>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</si>
  <si>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</si>
  <si>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</si>
  <si>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</si>
  <si>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</si>
  <si>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</si>
  <si>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</si>
  <si>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</si>
  <si>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</si>
  <si>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</si>
  <si>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</si>
  <si>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</si>
  <si>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</si>
  <si>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</si>
  <si>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</si>
  <si>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</si>
  <si>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</si>
  <si>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</si>
  <si>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</si>
  <si>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</si>
  <si>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</si>
  <si>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</si>
  <si>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</si>
  <si>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</si>
  <si>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</si>
  <si>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</si>
  <si>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</si>
  <si>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</si>
  <si>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</si>
  <si>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</si>
  <si>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</si>
  <si>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</si>
  <si>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</si>
  <si>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</si>
  <si>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</si>
  <si>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</si>
  <si>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</si>
  <si>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</si>
  <si>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</si>
  <si>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</si>
  <si>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</si>
  <si>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</si>
  <si>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</si>
  <si>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</si>
  <si>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</si>
  <si>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</si>
  <si>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</si>
  <si>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</si>
  <si>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</si>
  <si>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</si>
  <si>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</si>
  <si>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</si>
  <si>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</si>
  <si>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</si>
  <si>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</si>
  <si>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</si>
  <si>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</si>
  <si>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</si>
  <si>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</si>
  <si>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</si>
  <si>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</si>
  <si>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</si>
  <si>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</si>
  <si>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</si>
  <si>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</si>
  <si>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</si>
  <si>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</si>
  <si>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</si>
  <si>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</si>
  <si>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</si>
  <si>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</si>
  <si>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</si>
  <si>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</si>
  <si>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</si>
  <si>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</si>
  <si>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</si>
  <si>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</si>
  <si>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</si>
  <si>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</si>
  <si>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</si>
  <si>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</si>
  <si>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</si>
  <si>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</si>
  <si>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</si>
  <si>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</si>
  <si>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</si>
  <si>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</si>
  <si>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</si>
  <si>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</si>
  <si>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</si>
  <si>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</si>
  <si>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</si>
  <si>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</si>
  <si>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</si>
  <si>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</si>
  <si>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</si>
  <si>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</si>
  <si>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</si>
  <si>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</si>
  <si>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</si>
  <si>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</si>
  <si>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</si>
  <si>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</si>
  <si>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</si>
  <si>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</si>
  <si>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</si>
  <si>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</si>
  <si>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</si>
  <si>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</si>
  <si>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</si>
  <si>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</si>
  <si>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</si>
  <si>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</si>
  <si>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</si>
  <si>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</si>
  <si>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</si>
  <si>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</si>
  <si>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</si>
  <si>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</si>
  <si>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</si>
  <si>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</si>
  <si>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</si>
  <si>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</si>
  <si>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</si>
  <si>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</si>
  <si>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</si>
  <si>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</si>
  <si>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</si>
  <si>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</si>
  <si>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</si>
  <si>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</si>
  <si>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</si>
  <si>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</si>
  <si>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</si>
  <si>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</si>
  <si>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</si>
  <si>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</si>
  <si>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</si>
  <si>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</si>
  <si>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</si>
  <si>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</si>
  <si>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</si>
  <si>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</si>
  <si>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</si>
  <si>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</si>
  <si>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</si>
  <si>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</si>
  <si>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</si>
  <si>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</si>
  <si>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</si>
  <si>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</si>
  <si>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</si>
  <si>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</si>
  <si>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</si>
  <si>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</si>
  <si>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</si>
  <si>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</si>
  <si>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</si>
  <si>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</si>
  <si>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</si>
  <si>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</si>
  <si>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</si>
  <si>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</si>
  <si>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</si>
  <si>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</si>
  <si>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</si>
  <si>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</si>
  <si>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</si>
  <si>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</si>
  <si>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</si>
  <si>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</si>
  <si>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</si>
  <si>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</si>
  <si>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</si>
  <si>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</si>
  <si>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</si>
  <si>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</si>
  <si>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</si>
  <si>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</si>
  <si>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</si>
  <si>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</si>
  <si>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</si>
  <si>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</si>
  <si>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</si>
  <si>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</si>
  <si>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</si>
  <si>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</si>
  <si>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</si>
  <si>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</si>
  <si>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</si>
  <si>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</si>
  <si>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</si>
  <si>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</si>
  <si>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</si>
  <si>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</si>
  <si>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</si>
  <si>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</si>
  <si>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</si>
  <si>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</si>
  <si>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</si>
  <si>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</si>
  <si>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</si>
  <si>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</si>
  <si>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</si>
  <si>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</si>
  <si>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</si>
  <si>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</si>
  <si>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</si>
  <si>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</si>
  <si>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</si>
  <si>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</si>
  <si>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</si>
  <si>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</si>
  <si>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</si>
  <si>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</si>
  <si>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</si>
  <si>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</si>
  <si>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</si>
  <si>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</si>
  <si>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</si>
  <si>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</si>
  <si>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</si>
  <si>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</si>
  <si>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</si>
  <si>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</si>
  <si>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</si>
  <si>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</si>
  <si>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</si>
  <si>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</si>
  <si>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</si>
  <si>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</si>
  <si>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</si>
  <si>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</si>
  <si>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</si>
  <si>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</si>
  <si>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</si>
  <si>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</si>
  <si>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</si>
  <si>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</si>
  <si>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</si>
  <si>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</si>
  <si>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</si>
  <si>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</si>
  <si>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</si>
  <si>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</si>
  <si>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</si>
  <si>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</si>
  <si>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</si>
  <si>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</si>
  <si>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</si>
  <si>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</si>
  <si>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</si>
  <si>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</si>
  <si>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</si>
  <si>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</si>
  <si>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</si>
  <si>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</si>
  <si>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</si>
  <si>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</si>
  <si>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</si>
  <si>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</si>
  <si>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</si>
  <si>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</si>
  <si>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</si>
  <si>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</si>
  <si>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</si>
  <si>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</si>
  <si>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</si>
  <si>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</si>
  <si>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</si>
  <si>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</si>
  <si>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</si>
  <si>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</si>
  <si>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</si>
  <si>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</si>
  <si>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</si>
  <si>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</si>
  <si>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</si>
  <si>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</si>
  <si>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</si>
  <si>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</si>
  <si>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</si>
  <si>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</si>
  <si>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</si>
  <si>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</si>
  <si>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</si>
  <si>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</si>
  <si>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</si>
  <si>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</si>
  <si>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</si>
  <si>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</si>
  <si>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</si>
  <si>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</si>
  <si>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</si>
  <si>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</si>
  <si>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</si>
  <si>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</si>
  <si>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</si>
  <si>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</si>
  <si>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</si>
  <si>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</si>
  <si>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</si>
  <si>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</si>
  <si>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</si>
  <si>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</si>
  <si>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</si>
  <si>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</si>
  <si>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</si>
  <si>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</si>
  <si>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</si>
  <si>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</si>
  <si>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</si>
  <si>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</si>
  <si>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</si>
  <si>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</si>
  <si>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</si>
  <si>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</si>
  <si>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</si>
  <si>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</si>
  <si>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</si>
  <si>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</si>
  <si>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</si>
  <si>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</si>
  <si>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</si>
  <si>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</si>
  <si>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</si>
  <si>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</si>
  <si>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</si>
  <si>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</si>
  <si>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</si>
  <si>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</si>
  <si>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</si>
  <si>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</si>
  <si>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</si>
  <si>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</si>
  <si>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</si>
  <si>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</si>
  <si>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</si>
  <si>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</si>
  <si>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</si>
  <si>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</si>
  <si>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</si>
  <si>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</si>
  <si>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</si>
  <si>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</si>
  <si>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</si>
  <si>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</si>
  <si>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</si>
  <si>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</si>
  <si>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</si>
  <si>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</si>
  <si>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</si>
  <si>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</si>
  <si>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</si>
  <si>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</si>
  <si>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</si>
  <si>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</si>
  <si>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</si>
  <si>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</si>
  <si>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</si>
  <si>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</si>
  <si>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</si>
  <si>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</si>
  <si>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</si>
  <si>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</si>
  <si>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</si>
  <si>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</si>
  <si>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</si>
  <si>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</si>
  <si>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</si>
  <si>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</si>
  <si>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</si>
  <si>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</si>
  <si>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</si>
  <si>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</si>
  <si>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</si>
  <si>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</si>
  <si>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06215790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</si>
  <si>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</si>
  <si>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</si>
  <si>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</si>
  <si>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LIAMONE</t>
  </si>
  <si>
    <t xml:space="preserve">NOM_PRELEV_DETERM</t>
  </si>
  <si>
    <t xml:space="preserve">AQUASCOP BIOLOGIE site de Monptellier</t>
  </si>
  <si>
    <t xml:space="preserve">LB_STATION</t>
  </si>
  <si>
    <t xml:space="preserve">LIAMONE A MURZO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</si>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</sst>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1181408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43294</v>
      </c>
      <c r="D11" s="26" t="s">
        <v>5186</v>
      </c>
      <c r="E11" s="29" t="n">
        <v>6136577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1181339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6136519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1181408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6136577</v>
      </c>
    </row>
    <row r="19" customFormat="false" ht="15" hidden="false" customHeight="false" outlineLevel="0" collapsed="false">
      <c r="A19" s="32" t="s">
        <v>5199</v>
      </c>
      <c r="B19" s="38" t="n">
        <v>225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12.3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48</v>
      </c>
      <c r="D35" s="22" t="s">
        <v>5217</v>
      </c>
      <c r="E35" s="51" t="n">
        <v>52</v>
      </c>
    </row>
    <row r="36" s="54" customFormat="true" ht="15" hidden="false" customHeight="true" outlineLevel="0" collapsed="false">
      <c r="A36" s="52" t="s">
        <v>5218</v>
      </c>
      <c r="B36" s="33" t="n">
        <v>60</v>
      </c>
      <c r="C36" s="49"/>
      <c r="D36" s="53" t="s">
        <v>5219</v>
      </c>
      <c r="E36" s="33" t="n">
        <v>45</v>
      </c>
    </row>
    <row r="37" s="54" customFormat="true" ht="15" hidden="false" customHeight="true" outlineLevel="0" collapsed="false">
      <c r="A37" s="52" t="s">
        <v>5220</v>
      </c>
      <c r="B37" s="33" t="n">
        <v>10</v>
      </c>
      <c r="C37" s="49"/>
      <c r="D37" s="53" t="s">
        <v>5221</v>
      </c>
      <c r="E37" s="33" t="n">
        <v>14.3</v>
      </c>
    </row>
    <row r="38" s="54" customFormat="true" ht="15" hidden="false" customHeight="true" outlineLevel="0" collapsed="false">
      <c r="A38" s="52" t="s">
        <v>5222</v>
      </c>
      <c r="B38" s="33" t="n">
        <v>3</v>
      </c>
      <c r="C38" s="49"/>
      <c r="D38" s="53" t="s">
        <v>5222</v>
      </c>
      <c r="E38" s="33" t="n">
        <v>1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4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 t="n">
        <v>4</v>
      </c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4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3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 t="n">
        <v>4</v>
      </c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2</v>
      </c>
      <c r="C57" s="49"/>
      <c r="D57" s="19" t="s">
        <v>5239</v>
      </c>
      <c r="E57" s="58"/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3</v>
      </c>
    </row>
    <row r="59" s="17" customFormat="true" ht="15" hidden="false" customHeight="false" outlineLevel="0" collapsed="false">
      <c r="A59" s="32" t="s">
        <v>5241</v>
      </c>
      <c r="B59" s="59" t="n">
        <v>3</v>
      </c>
      <c r="C59" s="49"/>
      <c r="D59" s="26" t="s">
        <v>5241</v>
      </c>
      <c r="E59" s="59" t="n">
        <v>4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 t="n">
        <v>4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4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 t="n">
        <v>2</v>
      </c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2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/>
      <c r="C74" s="49"/>
      <c r="D74" s="26" t="s">
        <v>5252</v>
      </c>
      <c r="E74" s="59"/>
    </row>
    <row r="75" s="17" customFormat="true" ht="15" hidden="false" customHeight="false" outlineLevel="0" collapsed="false">
      <c r="A75" s="32" t="s">
        <v>5253</v>
      </c>
      <c r="B75" s="59" t="n">
        <v>2</v>
      </c>
      <c r="C75" s="49"/>
      <c r="D75" s="26" t="s">
        <v>5253</v>
      </c>
      <c r="E75" s="59" t="n">
        <v>2</v>
      </c>
    </row>
    <row r="76" s="17" customFormat="true" ht="15" hidden="false" customHeight="false" outlineLevel="0" collapsed="false">
      <c r="A76" s="32" t="s">
        <v>5254</v>
      </c>
      <c r="B76" s="59"/>
      <c r="C76" s="49"/>
      <c r="D76" s="26" t="s">
        <v>5254</v>
      </c>
      <c r="E76" s="59"/>
    </row>
    <row r="77" s="17" customFormat="true" ht="15" hidden="false" customHeight="false" outlineLevel="0" collapsed="false">
      <c r="A77" s="32" t="s">
        <v>5255</v>
      </c>
      <c r="B77" s="59" t="n">
        <v>5</v>
      </c>
      <c r="C77" s="49"/>
      <c r="D77" s="26" t="s">
        <v>5255</v>
      </c>
      <c r="E77" s="59" t="n">
        <v>5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3</v>
      </c>
      <c r="C83" s="49"/>
      <c r="D83" s="26" t="s">
        <v>5259</v>
      </c>
      <c r="E83" s="59" t="n">
        <v>2</v>
      </c>
    </row>
    <row r="84" s="17" customFormat="true" ht="15" hidden="false" customHeight="false" outlineLevel="0" collapsed="false">
      <c r="A84" s="32" t="s">
        <v>5260</v>
      </c>
      <c r="B84" s="59" t="n">
        <v>5</v>
      </c>
      <c r="C84" s="49"/>
      <c r="D84" s="26" t="s">
        <v>5260</v>
      </c>
      <c r="E84" s="59" t="n">
        <v>5</v>
      </c>
    </row>
    <row r="85" s="17" customFormat="true" ht="15" hidden="false" customHeight="false" outlineLevel="0" collapsed="false">
      <c r="A85" s="32" t="s">
        <v>5261</v>
      </c>
      <c r="B85" s="59"/>
      <c r="C85" s="49"/>
      <c r="D85" s="26" t="s">
        <v>5261</v>
      </c>
      <c r="E85" s="59" t="n">
        <v>2</v>
      </c>
    </row>
    <row r="86" s="17" customFormat="true" ht="15" hidden="false" customHeight="false" outlineLevel="0" collapsed="false">
      <c r="A86" s="32" t="s">
        <v>5262</v>
      </c>
      <c r="B86" s="59"/>
      <c r="C86" s="49"/>
      <c r="D86" s="26" t="s">
        <v>5262</v>
      </c>
      <c r="E86" s="59"/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 t="n">
        <v>1</v>
      </c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1183</v>
      </c>
      <c r="B97" s="73" t="str">
        <f aca="false">VLOOKUP(A97,'Ref Taxo'!A:B,2,FALSE())</f>
        <v>Coleochaete</v>
      </c>
      <c r="C97" s="74" t="n">
        <f aca="false">VLOOKUP(A97,'Ref Taxo'!A:D,4,FALSE())</f>
        <v>5585</v>
      </c>
      <c r="D97" s="75" t="n">
        <v>0.02</v>
      </c>
      <c r="E97" s="76"/>
      <c r="F97" s="76" t="s">
        <v>5273</v>
      </c>
    </row>
    <row r="98" customFormat="false" ht="15" hidden="false" customHeight="false" outlineLevel="0" collapsed="false">
      <c r="A98" s="72" t="s">
        <v>306</v>
      </c>
      <c r="B98" s="73" t="str">
        <f aca="false">VLOOKUP(A98,'Ref Taxo'!A:B,2,FALSE())</f>
        <v>Audouinella</v>
      </c>
      <c r="C98" s="74" t="n">
        <f aca="false">VLOOKUP(A98,'Ref Taxo'!A:D,4,FALSE())</f>
        <v>6076</v>
      </c>
      <c r="D98" s="75" t="n">
        <v>0.01</v>
      </c>
      <c r="E98" s="76"/>
      <c r="F98" s="76" t="s">
        <v>5273</v>
      </c>
    </row>
    <row r="99" customFormat="false" ht="15" hidden="false" customHeight="false" outlineLevel="0" collapsed="false">
      <c r="A99" s="72" t="s">
        <v>2605</v>
      </c>
      <c r="B99" s="73" t="str">
        <f aca="false">VLOOKUP(A99,'Ref Taxo'!A:B,2,FALSE())</f>
        <v>Lemanea</v>
      </c>
      <c r="C99" s="74" t="n">
        <f aca="false">VLOOKUP(A99,'Ref Taxo'!A:D,4,FALSE())</f>
        <v>1159</v>
      </c>
      <c r="D99" s="75" t="n">
        <v>0.7</v>
      </c>
      <c r="E99" s="76" t="n">
        <v>0.2</v>
      </c>
      <c r="F99" s="76" t="s">
        <v>5273</v>
      </c>
    </row>
    <row r="100" customFormat="false" ht="15" hidden="false" customHeight="false" outlineLevel="0" collapsed="false">
      <c r="A100" s="72" t="s">
        <v>3203</v>
      </c>
      <c r="B100" s="73" t="str">
        <f aca="false">VLOOKUP(A100,'Ref Taxo'!A:B,2,FALSE())</f>
        <v>Nostoc</v>
      </c>
      <c r="C100" s="74" t="n">
        <f aca="false">VLOOKUP(A100,'Ref Taxo'!A:D,4,FALSE())</f>
        <v>1105</v>
      </c>
      <c r="D100" s="75" t="n">
        <v>0.15</v>
      </c>
      <c r="E100" s="76" t="n">
        <v>0.01</v>
      </c>
      <c r="F100" s="76" t="s">
        <v>5273</v>
      </c>
    </row>
    <row r="101" customFormat="false" ht="15" hidden="false" customHeight="false" outlineLevel="0" collapsed="false">
      <c r="A101" s="72" t="s">
        <v>3454</v>
      </c>
      <c r="B101" s="73" t="str">
        <f aca="false">VLOOKUP(A101,'Ref Taxo'!A:B,2,FALSE())</f>
        <v>Phormidium</v>
      </c>
      <c r="C101" s="74" t="n">
        <f aca="false">VLOOKUP(A101,'Ref Taxo'!A:D,4,FALSE())</f>
        <v>6414</v>
      </c>
      <c r="D101" s="75" t="n">
        <v>0.45</v>
      </c>
      <c r="E101" s="76" t="n">
        <v>0.01</v>
      </c>
      <c r="F101" s="76" t="s">
        <v>5274</v>
      </c>
    </row>
    <row r="102" customFormat="false" ht="15" hidden="false" customHeight="false" outlineLevel="0" collapsed="false">
      <c r="A102" s="72" t="s">
        <v>4445</v>
      </c>
      <c r="B102" s="73" t="str">
        <f aca="false">VLOOKUP(A102,'Ref Taxo'!A:B,2,FALSE())</f>
        <v>Scytonema</v>
      </c>
      <c r="C102" s="74" t="n">
        <f aca="false">VLOOKUP(A102,'Ref Taxo'!A:D,4,FALSE())</f>
        <v>1114</v>
      </c>
      <c r="D102" s="75" t="n">
        <v>0.01</v>
      </c>
      <c r="E102" s="76"/>
      <c r="F102" s="76" t="s">
        <v>5273</v>
      </c>
    </row>
    <row r="103" customFormat="false" ht="15" hidden="false" customHeight="false" outlineLevel="0" collapsed="false">
      <c r="A103" s="72" t="s">
        <v>4684</v>
      </c>
      <c r="B103" s="73" t="str">
        <f aca="false">VLOOKUP(A103,'Ref Taxo'!A:B,2,FALSE())</f>
        <v>Spirogyra</v>
      </c>
      <c r="C103" s="74" t="n">
        <f aca="false">VLOOKUP(A103,'Ref Taxo'!A:D,4,FALSE())</f>
        <v>1147</v>
      </c>
      <c r="D103" s="75" t="n">
        <v>1.01</v>
      </c>
      <c r="E103" s="76"/>
      <c r="F103" s="76" t="s">
        <v>5273</v>
      </c>
    </row>
    <row r="104" customFormat="false" ht="15" hidden="false" customHeight="false" outlineLevel="0" collapsed="false">
      <c r="A104" s="72" t="s">
        <v>4896</v>
      </c>
      <c r="B104" s="73" t="str">
        <f aca="false">VLOOKUP(A104,'Ref Taxo'!A:B,2,FALSE())</f>
        <v>Tolypothrix</v>
      </c>
      <c r="C104" s="74" t="n">
        <f aca="false">VLOOKUP(A104,'Ref Taxo'!A:D,4,FALSE())</f>
        <v>6304</v>
      </c>
      <c r="D104" s="75" t="n">
        <v>0.01</v>
      </c>
      <c r="E104" s="76"/>
      <c r="F104" s="76" t="s">
        <v>5273</v>
      </c>
    </row>
    <row r="105" customFormat="false" ht="15" hidden="false" customHeight="false" outlineLevel="0" collapsed="false">
      <c r="A105" s="72" t="s">
        <v>527</v>
      </c>
      <c r="B105" s="73" t="str">
        <f aca="false">VLOOKUP(A105,'Ref Taxo'!A:B,2,FALSE())</f>
        <v>Bryum pseudotriquetrum</v>
      </c>
      <c r="C105" s="74" t="n">
        <f aca="false">VLOOKUP(A105,'Ref Taxo'!A:D,4,FALSE())</f>
        <v>1274</v>
      </c>
      <c r="D105" s="75" t="n">
        <v>0.01</v>
      </c>
      <c r="E105" s="76"/>
      <c r="F105" s="76" t="s">
        <v>5273</v>
      </c>
    </row>
    <row r="106" customFormat="false" ht="15" hidden="false" customHeight="false" outlineLevel="0" collapsed="false">
      <c r="A106" s="72" t="s">
        <v>1907</v>
      </c>
      <c r="B106" s="73" t="str">
        <f aca="false">VLOOKUP(A106,'Ref Taxo'!A:B,2,FALSE())</f>
        <v>Fissidens crassipes</v>
      </c>
      <c r="C106" s="74" t="n">
        <f aca="false">VLOOKUP(A106,'Ref Taxo'!A:D,4,FALSE())</f>
        <v>1294</v>
      </c>
      <c r="D106" s="75"/>
      <c r="E106" s="76" t="n">
        <v>0.01</v>
      </c>
      <c r="F106" s="76" t="s">
        <v>5273</v>
      </c>
    </row>
    <row r="107" customFormat="false" ht="15" hidden="false" customHeight="false" outlineLevel="0" collapsed="false">
      <c r="A107" s="72" t="s">
        <v>1983</v>
      </c>
      <c r="B107" s="73" t="str">
        <f aca="false">VLOOKUP(A107,'Ref Taxo'!A:B,2,FALSE())</f>
        <v>Fontinalis squamosa</v>
      </c>
      <c r="C107" s="74" t="n">
        <f aca="false">VLOOKUP(A107,'Ref Taxo'!A:D,4,FALSE())</f>
        <v>1312</v>
      </c>
      <c r="D107" s="75" t="n">
        <v>0.4</v>
      </c>
      <c r="E107" s="76" t="n">
        <v>0.1</v>
      </c>
      <c r="F107" s="76" t="s">
        <v>5273</v>
      </c>
    </row>
    <row r="108" customFormat="false" ht="15" hidden="false" customHeight="false" outlineLevel="0" collapsed="false">
      <c r="A108" s="72" t="s">
        <v>4091</v>
      </c>
      <c r="B108" s="73" t="str">
        <f aca="false">VLOOKUP(A108,'Ref Taxo'!A:B,2,FALSE())</f>
        <v>Rhynchostegium riparioides</v>
      </c>
      <c r="C108" s="74" t="n">
        <f aca="false">VLOOKUP(A108,'Ref Taxo'!A:D,4,FALSE())</f>
        <v>1268</v>
      </c>
      <c r="D108" s="75" t="n">
        <v>0.1</v>
      </c>
      <c r="E108" s="76"/>
      <c r="F108" s="76" t="s">
        <v>5273</v>
      </c>
    </row>
    <row r="109" customFormat="false" ht="15" hidden="false" customHeight="false" outlineLevel="0" collapsed="false">
      <c r="A109" s="72" t="s">
        <v>4841</v>
      </c>
      <c r="B109" s="73" t="str">
        <f aca="false">VLOOKUP(A109,'Ref Taxo'!A:B,2,FALSE())</f>
        <v>Thamnobryum alopecurum</v>
      </c>
      <c r="C109" s="74" t="n">
        <f aca="false">VLOOKUP(A109,'Ref Taxo'!A:D,4,FALSE())</f>
        <v>1344</v>
      </c>
      <c r="D109" s="75" t="n">
        <v>0.01</v>
      </c>
      <c r="E109" s="76"/>
      <c r="F109" s="76" t="s">
        <v>5273</v>
      </c>
    </row>
    <row r="110" customFormat="false" ht="15" hidden="false" customHeight="false" outlineLevel="0" collapsed="false">
      <c r="A110" s="72" t="s">
        <v>2795</v>
      </c>
      <c r="B110" s="73" t="str">
        <f aca="false">VLOOKUP(A110,'Ref Taxo'!A:B,2,FALSE())</f>
        <v>Lycopus europaeus</v>
      </c>
      <c r="C110" s="74" t="n">
        <f aca="false">VLOOKUP(A110,'Ref Taxo'!A:D,4,FALSE())</f>
        <v>1789</v>
      </c>
      <c r="D110" s="75"/>
      <c r="E110" s="76" t="n">
        <v>0.01</v>
      </c>
      <c r="F110" s="76" t="s">
        <v>5273</v>
      </c>
    </row>
    <row r="111" customFormat="false" ht="15" hidden="false" customHeight="false" outlineLevel="0" collapsed="false">
      <c r="A111" s="72" t="s">
        <v>1816</v>
      </c>
      <c r="B111" s="73" t="str">
        <f aca="false">VLOOKUP(A111,'Ref Taxo'!A:B,2,FALSE())</f>
        <v>Eupatorium cannabinum</v>
      </c>
      <c r="C111" s="74" t="n">
        <f aca="false">VLOOKUP(A111,'Ref Taxo'!A:D,4,FALSE())</f>
        <v>1741</v>
      </c>
      <c r="D111" s="75"/>
      <c r="E111" s="76" t="n">
        <v>0.01</v>
      </c>
      <c r="F111" s="76" t="s">
        <v>5273</v>
      </c>
    </row>
    <row r="112" customFormat="false" ht="15" hidden="false" customHeight="false" outlineLevel="0" collapsed="false">
      <c r="A112" s="72" t="s">
        <v>1720</v>
      </c>
      <c r="B112" s="73" t="str">
        <f aca="false">VLOOKUP(A112,'Ref Taxo'!A:B,2,FALSE())</f>
        <v>Equisetum arvense</v>
      </c>
      <c r="C112" s="74" t="n">
        <f aca="false">VLOOKUP(A112,'Ref Taxo'!A:D,4,FALSE())</f>
        <v>1384</v>
      </c>
      <c r="D112" s="75" t="n">
        <v>0.01</v>
      </c>
      <c r="E112" s="76"/>
      <c r="F112" s="76" t="s">
        <v>5273</v>
      </c>
    </row>
    <row r="113" customFormat="false" ht="15" hidden="false" customHeight="false" outlineLevel="0" collapsed="false">
      <c r="A113" s="72" t="s">
        <v>3302</v>
      </c>
      <c r="B113" s="73" t="str">
        <f aca="false">VLOOKUP(A113,'Ref Taxo'!A:B,2,FALSE())</f>
        <v>Osmunda regalis</v>
      </c>
      <c r="C113" s="74" t="n">
        <f aca="false">VLOOKUP(A113,'Ref Taxo'!A:D,4,FALSE())</f>
        <v>1403</v>
      </c>
      <c r="D113" s="75" t="n">
        <v>0.02</v>
      </c>
      <c r="E113" s="76" t="n">
        <v>0.05</v>
      </c>
      <c r="F113" s="76" t="s">
        <v>5273</v>
      </c>
    </row>
    <row r="114" customFormat="false" ht="15" hidden="false" customHeight="false" outlineLevel="0" collapsed="false">
      <c r="A114" s="72"/>
      <c r="B114" s="73" t="e">
        <f aca="false">VLOOKUP(A114,'Ref Taxo'!A:B,2,FALSE())</f>
        <v>#N/A</v>
      </c>
      <c r="C114" s="74" t="e">
        <f aca="false">VLOOKUP(A114,'Ref Taxo'!A:D,4,FALSE())</f>
        <v>#N/A</v>
      </c>
      <c r="D114" s="75"/>
      <c r="E114" s="76"/>
      <c r="F114" s="76" t="s">
        <v>5273</v>
      </c>
    </row>
    <row r="115" customFormat="false" ht="15" hidden="false" customHeight="false" outlineLevel="0" collapsed="false">
      <c r="A115" s="72"/>
      <c r="B115" s="73" t="e">
        <f aca="false">VLOOKUP(A115,'Ref Taxo'!A:B,2,FALSE())</f>
        <v>#N/A</v>
      </c>
      <c r="C115" s="74" t="e">
        <f aca="false">VLOOKUP(A115,'Ref Taxo'!A:D,4,FALSE())</f>
        <v>#N/A</v>
      </c>
      <c r="D115" s="75"/>
      <c r="E115" s="76"/>
      <c r="F115" s="76" t="s">
        <v>5273</v>
      </c>
    </row>
    <row r="116" customFormat="false" ht="15" hidden="false" customHeight="false" outlineLevel="0" collapsed="false">
      <c r="A116" s="72"/>
      <c r="B116" s="73" t="e">
        <f aca="false">VLOOKUP(A116,'Ref Taxo'!A:B,2,FALSE())</f>
        <v>#N/A</v>
      </c>
      <c r="C116" s="74" t="e">
        <f aca="false">VLOOKUP(A116,'Ref Taxo'!A:D,4,FALSE())</f>
        <v>#N/A</v>
      </c>
      <c r="D116" s="75"/>
      <c r="E116" s="76"/>
      <c r="F116" s="76" t="s">
        <v>5273</v>
      </c>
    </row>
    <row r="117" customFormat="false" ht="15" hidden="false" customHeight="false" outlineLevel="0" collapsed="false">
      <c r="A117" s="72"/>
      <c r="B117" s="73" t="e">
        <f aca="false">VLOOKUP(A117,'Ref Taxo'!A:B,2,FALSE())</f>
        <v>#N/A</v>
      </c>
      <c r="C117" s="74" t="e">
        <f aca="false">VLOOKUP(A117,'Ref Taxo'!A:D,4,FALSE())</f>
        <v>#N/A</v>
      </c>
      <c r="D117" s="75"/>
      <c r="E117" s="76"/>
      <c r="F117" s="76" t="s">
        <v>5273</v>
      </c>
    </row>
    <row r="118" customFormat="false" ht="15" hidden="false" customHeight="false" outlineLevel="0" collapsed="false">
      <c r="A118" s="72"/>
      <c r="B118" s="73" t="e">
        <f aca="false">VLOOKUP(A118,'Ref Taxo'!A:B,2,FALSE())</f>
        <v>#N/A</v>
      </c>
      <c r="C118" s="74" t="e">
        <f aca="false">VLOOKUP(A118,'Ref Taxo'!A:D,4,FALSE())</f>
        <v>#N/A</v>
      </c>
      <c r="D118" s="75"/>
      <c r="E118" s="76"/>
      <c r="F118" s="76" t="s">
        <v>5273</v>
      </c>
    </row>
    <row r="119" customFormat="false" ht="15" hidden="false" customHeight="false" outlineLevel="0" collapsed="false">
      <c r="A119" s="72"/>
      <c r="B119" s="73" t="e">
        <f aca="false">VLOOKUP(A119,'Ref Taxo'!A:B,2,FALSE())</f>
        <v>#N/A</v>
      </c>
      <c r="C119" s="74" t="e">
        <f aca="false">VLOOKUP(A119,'Ref Taxo'!A:D,4,FALSE())</f>
        <v>#N/A</v>
      </c>
      <c r="D119" s="75"/>
      <c r="E119" s="76"/>
      <c r="F119" s="76" t="s">
        <v>5273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5273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5273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2019-03-18T08:57:42Z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