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<sst xmlns="http://schemas.openxmlformats.org/spreadsheetml/2006/main" count="621" uniqueCount="138">
  <si>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</si>
  <si>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</si>
  <si>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</si>
  <si>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</si>
  <si>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</si>
  <si>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</si>
  <si>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</si>
  <si>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</si>
  <si>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</si>
  <si>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</si>
  <si>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</si>
  <si>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</si>
  <si>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</si>
  <si>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06217470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</si>
  <si>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</si>
  <si>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</si>
  <si>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</si>
  <si>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TARAVO</t>
  </si>
  <si>
    <t xml:space="preserve">NOM_PRELEV_DETERM</t>
  </si>
  <si>
    <t xml:space="preserve">AQUASCOP BIOLOGIE site de Monptellier</t>
  </si>
  <si>
    <t xml:space="preserve">LB_STATION</t>
  </si>
  <si>
    <t xml:space="preserve">TARAVO A FORCIOLO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</si>
  <si>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</si>
  <si>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</si>
  <si>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</si>
  <si>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</si>
  <si>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IBMR-18-M69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</si>
  <si>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</si>
  <si>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</si>
  <si>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</si>
  <si>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</si>
  <si>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</si>
  <si>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</si>
  <si>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</si>
  <si>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</si>
  <si>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</si>
  <si>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</si>
  <si>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</si>
  <si>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</si>
  <si>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</si>
  <si>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</si>
  <si>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</si>
  <si>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</si>
  <si>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</si>
  <si>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</si>
  <si>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</si>
  <si>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</si>
  <si>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</si>
  <si>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</si>
  <si>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</si>
  <si>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</si>
  <si>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</si>
  <si>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</si>
  <si>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</si>
  <si>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</si>
  <si>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</si>
  <si>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</si>
  <si>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</si>
  <si>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</si>
  <si>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</si>
  <si>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</si>
  <si>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</si>
  <si>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</si>
  <si>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</si>
  <si>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</si>
  <si>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</si>
  <si>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</si>
  <si>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</si>
  <si>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</si>
  <si>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</si>
  <si>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</si>
  <si>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</si>
  <si>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</si>
  <si>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</si>
  <si>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</si>
  <si>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</si>
  <si>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</si>
  <si>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</si>
  <si>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</si>
  <si>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</si>
  <si>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</si>
  <si>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</si>
  <si>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</si>
  <si>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</si>
  <si>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</si>
  <si>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</si>
  <si>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</si>
  <si>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</si>
  <si>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</si>
  <si>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</si>
  <si>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</si>
  <si>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</si>
  <si>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</si>
  <si>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</si>
  <si>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</si>
  <si>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</si>
  <si>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</si>
  <si>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</si>
  <si>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</si>
  <si>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</si>
  <si>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</si>
  <si>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</si>
  <si>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</si>
  <si>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</si>
  <si>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</si>
  <si>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</si>
  <si>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</si>
  <si>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</si>
  <si>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</si>
  <si>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</si>
  <si>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</si>
  <si>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</si>
  <si>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Microchaete</t>
  </si>
  <si>
    <t xml:space="preserve">-</t>
  </si>
  <si>
    <t xml:space="preserve">AUDSPX</t>
  </si>
  <si>
    <t xml:space="preserve">HILSPX</t>
  </si>
  <si>
    <t xml:space="preserve">LEASPX</t>
  </si>
  <si>
    <t xml:space="preserve">LETSPX</t>
  </si>
  <si>
    <t xml:space="preserve">Cf.</t>
  </si>
  <si>
    <t xml:space="preserve">NOSSPX</t>
  </si>
  <si>
    <t xml:space="preserve">PAASPX</t>
  </si>
  <si>
    <t xml:space="preserve">PHOSPX</t>
  </si>
  <si>
    <t xml:space="preserve">SCYSPX</t>
  </si>
  <si>
    <t xml:space="preserve">SPISPX</t>
  </si>
  <si>
    <t xml:space="preserve">BRYPSE</t>
  </si>
  <si>
    <t xml:space="preserve">FONANT</t>
  </si>
  <si>
    <t xml:space="preserve">FONHYD</t>
  </si>
  <si>
    <t xml:space="preserve">FONSQU</t>
  </si>
  <si>
    <t xml:space="preserve">RHYRIP</t>
  </si>
  <si>
    <t xml:space="preserve">AGRSTO</t>
  </si>
  <si>
    <t xml:space="preserve">LYCEUR</t>
  </si>
  <si>
    <t xml:space="preserve">MENAQU</t>
  </si>
  <si>
    <t xml:space="preserve">OENCRO</t>
  </si>
  <si>
    <t xml:space="preserve">CYPLON</t>
  </si>
  <si>
    <t xml:space="preserve">LEEORY</t>
  </si>
  <si>
    <t xml:space="preserve">SOADUL</t>
  </si>
  <si>
    <t xml:space="preserve">EQUARV</t>
  </si>
  <si>
    <t xml:space="preserve">OSMREG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</si>
</sst>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747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747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B97" activeCellId="0" sqref="B97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1201707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43299</v>
      </c>
      <c r="D11" s="20" t="s">
        <v>24</v>
      </c>
      <c r="E11" s="23" t="n">
        <v>6101874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1201672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6101780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1201707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6101874</v>
      </c>
    </row>
    <row r="19" customFormat="false" ht="13.8" hidden="false" customHeight="false" outlineLevel="0" collapsed="false">
      <c r="A19" s="26" t="s">
        <v>37</v>
      </c>
      <c r="B19" s="32" t="n">
        <v>280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14.1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72</v>
      </c>
      <c r="D35" s="16" t="s">
        <v>55</v>
      </c>
      <c r="E35" s="45" t="n">
        <v>28</v>
      </c>
    </row>
    <row r="36" s="48" customFormat="true" ht="15" hidden="false" customHeight="true" outlineLevel="0" collapsed="false">
      <c r="A36" s="46" t="s">
        <v>56</v>
      </c>
      <c r="B36" s="27" t="n">
        <v>78</v>
      </c>
      <c r="C36" s="43"/>
      <c r="D36" s="47" t="s">
        <v>57</v>
      </c>
      <c r="E36" s="27" t="n">
        <v>28</v>
      </c>
    </row>
    <row r="37" s="48" customFormat="true" ht="15" hidden="false" customHeight="true" outlineLevel="0" collapsed="false">
      <c r="A37" s="46" t="s">
        <v>58</v>
      </c>
      <c r="B37" s="27" t="n">
        <v>13</v>
      </c>
      <c r="C37" s="43"/>
      <c r="D37" s="47" t="s">
        <v>59</v>
      </c>
      <c r="E37" s="27" t="n">
        <v>14</v>
      </c>
    </row>
    <row r="38" s="48" customFormat="true" ht="15" hidden="false" customHeight="true" outlineLevel="0" collapsed="false">
      <c r="A38" s="46" t="s">
        <v>60</v>
      </c>
      <c r="B38" s="27" t="n">
        <v>1</v>
      </c>
      <c r="C38" s="43"/>
      <c r="D38" s="47" t="s">
        <v>60</v>
      </c>
      <c r="E38" s="27" t="n">
        <v>1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5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/>
    </row>
    <row r="46" s="11" customFormat="true" ht="13.8" hidden="false" customHeight="false" outlineLevel="0" collapsed="false">
      <c r="A46" s="26" t="s">
        <v>68</v>
      </c>
      <c r="B46" s="53"/>
      <c r="C46" s="43"/>
      <c r="D46" s="20" t="s">
        <v>68</v>
      </c>
      <c r="E46" s="53"/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3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 t="n">
        <v>3</v>
      </c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3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4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3</v>
      </c>
      <c r="C57" s="43"/>
      <c r="D57" s="13" t="s">
        <v>77</v>
      </c>
      <c r="E57" s="52" t="n">
        <v>2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3</v>
      </c>
    </row>
    <row r="59" s="11" customFormat="true" ht="13.8" hidden="false" customHeight="false" outlineLevel="0" collapsed="false">
      <c r="A59" s="26" t="s">
        <v>79</v>
      </c>
      <c r="B59" s="53" t="n">
        <v>4</v>
      </c>
      <c r="C59" s="43"/>
      <c r="D59" s="20" t="s">
        <v>79</v>
      </c>
      <c r="E59" s="53" t="n">
        <v>5</v>
      </c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 t="n">
        <v>2</v>
      </c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3</v>
      </c>
      <c r="C67" s="43"/>
      <c r="D67" s="20" t="s">
        <v>85</v>
      </c>
      <c r="E67" s="53" t="n">
        <v>3</v>
      </c>
    </row>
    <row r="68" s="11" customFormat="true" ht="13.8" hidden="false" customHeight="false" outlineLevel="0" collapsed="false">
      <c r="A68" s="26" t="s">
        <v>86</v>
      </c>
      <c r="B68" s="53" t="n">
        <v>4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4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 t="n">
        <v>3</v>
      </c>
    </row>
    <row r="74" s="11" customFormat="true" ht="13.8" hidden="false" customHeight="false" outlineLevel="0" collapsed="false">
      <c r="A74" s="26" t="s">
        <v>90</v>
      </c>
      <c r="B74" s="53"/>
      <c r="C74" s="43"/>
      <c r="D74" s="20" t="s">
        <v>90</v>
      </c>
      <c r="E74" s="53" t="n">
        <v>3</v>
      </c>
    </row>
    <row r="75" s="11" customFormat="true" ht="13.8" hidden="false" customHeight="false" outlineLevel="0" collapsed="false">
      <c r="A75" s="26" t="s">
        <v>91</v>
      </c>
      <c r="B75" s="53" t="n">
        <v>3</v>
      </c>
      <c r="C75" s="43"/>
      <c r="D75" s="20" t="s">
        <v>91</v>
      </c>
      <c r="E75" s="53" t="n">
        <v>4</v>
      </c>
    </row>
    <row r="76" s="11" customFormat="true" ht="13.8" hidden="false" customHeight="false" outlineLevel="0" collapsed="false">
      <c r="A76" s="26" t="s">
        <v>92</v>
      </c>
      <c r="B76" s="53" t="n">
        <v>4</v>
      </c>
      <c r="C76" s="43"/>
      <c r="D76" s="20" t="s">
        <v>92</v>
      </c>
      <c r="E76" s="53" t="n">
        <v>3</v>
      </c>
    </row>
    <row r="77" s="11" customFormat="true" ht="13.8" hidden="false" customHeight="false" outlineLevel="0" collapsed="false">
      <c r="A77" s="26" t="s">
        <v>93</v>
      </c>
      <c r="B77" s="53" t="n">
        <v>3</v>
      </c>
      <c r="C77" s="43"/>
      <c r="D77" s="20" t="s">
        <v>93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 t="n">
        <v>1</v>
      </c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3</v>
      </c>
      <c r="C83" s="43"/>
      <c r="D83" s="20" t="s">
        <v>97</v>
      </c>
      <c r="E83" s="53" t="n">
        <v>2</v>
      </c>
    </row>
    <row r="84" s="11" customFormat="true" ht="13.8" hidden="false" customHeight="false" outlineLevel="0" collapsed="false">
      <c r="A84" s="26" t="s">
        <v>98</v>
      </c>
      <c r="B84" s="53" t="n">
        <v>5</v>
      </c>
      <c r="C84" s="43"/>
      <c r="D84" s="20" t="s">
        <v>98</v>
      </c>
      <c r="E84" s="53" t="n">
        <v>5</v>
      </c>
    </row>
    <row r="85" s="11" customFormat="true" ht="13.8" hidden="false" customHeight="false" outlineLevel="0" collapsed="false">
      <c r="A85" s="26" t="s">
        <v>99</v>
      </c>
      <c r="B85" s="53" t="n">
        <v>2</v>
      </c>
      <c r="C85" s="43"/>
      <c r="D85" s="20" t="s">
        <v>99</v>
      </c>
      <c r="E85" s="53" t="n">
        <v>3</v>
      </c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 t="n">
        <v>1</v>
      </c>
    </row>
    <row r="87" s="11" customFormat="true" ht="13.8" hidden="false" customHeight="false" outlineLevel="0" collapsed="false">
      <c r="A87" s="26" t="s">
        <v>101</v>
      </c>
      <c r="B87" s="53" t="n">
        <v>1</v>
      </c>
      <c r="C87" s="43"/>
      <c r="D87" s="20" t="s">
        <v>101</v>
      </c>
      <c r="E87" s="53" t="n">
        <v>2</v>
      </c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">
        <v>112</v>
      </c>
      <c r="C97" s="68" t="e">
        <f aca="false">VLOOKUP(A97,'[1]Ref Taxo'!A$1:D$1048576,4,FALSE())</f>
        <v>#N/A</v>
      </c>
      <c r="D97" s="69" t="n">
        <v>0.01</v>
      </c>
      <c r="E97" s="70"/>
      <c r="F97" s="70" t="s">
        <v>113</v>
      </c>
    </row>
    <row r="98" customFormat="false" ht="13.8" hidden="false" customHeight="false" outlineLevel="0" collapsed="false">
      <c r="A98" s="66" t="s">
        <v>114</v>
      </c>
      <c r="B98" s="67" t="str">
        <f aca="false">VLOOKUP(A98,'[1]Ref Taxo'!A$1:B$1048576,2,FALSE())</f>
        <v>Audouinella</v>
      </c>
      <c r="C98" s="68" t="n">
        <f aca="false">VLOOKUP(A98,'[1]Ref Taxo'!A$1:D$1048576,4,FALSE())</f>
        <v>6076</v>
      </c>
      <c r="D98" s="69" t="n">
        <v>0.01</v>
      </c>
      <c r="E98" s="70"/>
      <c r="F98" s="70" t="s">
        <v>113</v>
      </c>
    </row>
    <row r="99" customFormat="false" ht="13.8" hidden="false" customHeight="false" outlineLevel="0" collapsed="false">
      <c r="A99" s="66" t="s">
        <v>115</v>
      </c>
      <c r="B99" s="67" t="str">
        <f aca="false">VLOOKUP(A99,'[1]Ref Taxo'!A$1:B$1048576,2,FALSE())</f>
        <v>Hildenbrandia</v>
      </c>
      <c r="C99" s="68" t="n">
        <f aca="false">VLOOKUP(A99,'[1]Ref Taxo'!A$1:D$1048576,4,FALSE())</f>
        <v>1157</v>
      </c>
      <c r="D99" s="69" t="n">
        <v>0.05</v>
      </c>
      <c r="E99" s="70" t="n">
        <v>0.05</v>
      </c>
      <c r="F99" s="70" t="s">
        <v>113</v>
      </c>
    </row>
    <row r="100" customFormat="false" ht="13.8" hidden="false" customHeight="false" outlineLevel="0" collapsed="false">
      <c r="A100" s="66" t="s">
        <v>116</v>
      </c>
      <c r="B100" s="67" t="str">
        <f aca="false">VLOOKUP(A100,'[1]Ref Taxo'!A$1:B$1048576,2,FALSE())</f>
        <v>Lemanea</v>
      </c>
      <c r="C100" s="68" t="n">
        <f aca="false">VLOOKUP(A100,'[1]Ref Taxo'!A$1:D$1048576,4,FALSE())</f>
        <v>1159</v>
      </c>
      <c r="D100" s="69" t="n">
        <v>0.5</v>
      </c>
      <c r="E100" s="70" t="n">
        <v>0.1</v>
      </c>
      <c r="F100" s="70" t="s">
        <v>113</v>
      </c>
    </row>
    <row r="101" customFormat="false" ht="13.8" hidden="false" customHeight="false" outlineLevel="0" collapsed="false">
      <c r="A101" s="66" t="s">
        <v>117</v>
      </c>
      <c r="B101" s="67" t="str">
        <f aca="false">VLOOKUP(A101,'[1]Ref Taxo'!A$1:B$1048576,2,FALSE())</f>
        <v>Leptolyngbya</v>
      </c>
      <c r="C101" s="68" t="n">
        <f aca="false">VLOOKUP(A101,'[1]Ref Taxo'!A$1:D$1048576,4,FALSE())</f>
        <v>6449</v>
      </c>
      <c r="D101" s="69" t="n">
        <v>0.01</v>
      </c>
      <c r="E101" s="70"/>
      <c r="F101" s="70" t="s">
        <v>118</v>
      </c>
    </row>
    <row r="102" customFormat="false" ht="13.8" hidden="false" customHeight="false" outlineLevel="0" collapsed="false">
      <c r="A102" s="66" t="s">
        <v>119</v>
      </c>
      <c r="B102" s="67" t="str">
        <f aca="false">VLOOKUP(A102,'[1]Ref Taxo'!A$1:B$1048576,2,FALSE())</f>
        <v>Nostoc</v>
      </c>
      <c r="C102" s="68" t="n">
        <f aca="false">VLOOKUP(A102,'[1]Ref Taxo'!A$1:D$1048576,4,FALSE())</f>
        <v>1105</v>
      </c>
      <c r="D102" s="69" t="n">
        <v>0.1</v>
      </c>
      <c r="E102" s="70"/>
      <c r="F102" s="70" t="s">
        <v>113</v>
      </c>
    </row>
    <row r="103" customFormat="false" ht="13.8" hidden="false" customHeight="false" outlineLevel="0" collapsed="false">
      <c r="A103" s="66" t="s">
        <v>120</v>
      </c>
      <c r="B103" s="67" t="str">
        <f aca="false">VLOOKUP(A103,'[1]Ref Taxo'!A$1:B$1048576,2,FALSE())</f>
        <v>Paralemanea </v>
      </c>
      <c r="C103" s="68" t="n">
        <f aca="false">VLOOKUP(A103,'[1]Ref Taxo'!A$1:D$1048576,4,FALSE())</f>
        <v>31566</v>
      </c>
      <c r="D103" s="69" t="n">
        <v>0.01</v>
      </c>
      <c r="E103" s="70"/>
      <c r="F103" s="70" t="s">
        <v>113</v>
      </c>
    </row>
    <row r="104" customFormat="false" ht="13.8" hidden="false" customHeight="false" outlineLevel="0" collapsed="false">
      <c r="A104" s="66" t="s">
        <v>121</v>
      </c>
      <c r="B104" s="67" t="str">
        <f aca="false">VLOOKUP(A104,'[1]Ref Taxo'!A$1:B$1048576,2,FALSE())</f>
        <v>Phormidium</v>
      </c>
      <c r="C104" s="68" t="n">
        <f aca="false">VLOOKUP(A104,'[1]Ref Taxo'!A$1:D$1048576,4,FALSE())</f>
        <v>6414</v>
      </c>
      <c r="D104" s="69" t="n">
        <v>0.33</v>
      </c>
      <c r="E104" s="70" t="n">
        <v>0.01</v>
      </c>
      <c r="F104" s="70" t="s">
        <v>118</v>
      </c>
    </row>
    <row r="105" customFormat="false" ht="13.8" hidden="false" customHeight="false" outlineLevel="0" collapsed="false">
      <c r="A105" s="66" t="s">
        <v>122</v>
      </c>
      <c r="B105" s="67" t="str">
        <f aca="false">VLOOKUP(A105,'[1]Ref Taxo'!A$1:B$1048576,2,FALSE())</f>
        <v>Scytonema</v>
      </c>
      <c r="C105" s="68" t="n">
        <f aca="false">VLOOKUP(A105,'[1]Ref Taxo'!A$1:D$1048576,4,FALSE())</f>
        <v>1114</v>
      </c>
      <c r="D105" s="69" t="n">
        <v>0.01</v>
      </c>
      <c r="E105" s="70"/>
      <c r="F105" s="70" t="s">
        <v>113</v>
      </c>
    </row>
    <row r="106" customFormat="false" ht="13.8" hidden="false" customHeight="false" outlineLevel="0" collapsed="false">
      <c r="A106" s="66" t="s">
        <v>123</v>
      </c>
      <c r="B106" s="67" t="str">
        <f aca="false">VLOOKUP(A106,'[1]Ref Taxo'!A$1:B$1048576,2,FALSE())</f>
        <v>Spirogyra</v>
      </c>
      <c r="C106" s="68" t="n">
        <f aca="false">VLOOKUP(A106,'[1]Ref Taxo'!A$1:D$1048576,4,FALSE())</f>
        <v>1147</v>
      </c>
      <c r="D106" s="69" t="n">
        <v>0.01</v>
      </c>
      <c r="E106" s="70"/>
      <c r="F106" s="70" t="s">
        <v>113</v>
      </c>
    </row>
    <row r="107" customFormat="false" ht="13.8" hidden="false" customHeight="false" outlineLevel="0" collapsed="false">
      <c r="A107" s="66" t="s">
        <v>124</v>
      </c>
      <c r="B107" s="67" t="str">
        <f aca="false">VLOOKUP(A107,'[1]Ref Taxo'!A$1:B$1048576,2,FALSE())</f>
        <v>Bryum pseudotriquetrum</v>
      </c>
      <c r="C107" s="68" t="n">
        <f aca="false">VLOOKUP(A107,'[1]Ref Taxo'!A$1:D$1048576,4,FALSE())</f>
        <v>1274</v>
      </c>
      <c r="D107" s="69" t="n">
        <v>0.01</v>
      </c>
      <c r="E107" s="70"/>
      <c r="F107" s="70" t="s">
        <v>113</v>
      </c>
    </row>
    <row r="108" customFormat="false" ht="13.8" hidden="false" customHeight="false" outlineLevel="0" collapsed="false">
      <c r="A108" s="66" t="s">
        <v>125</v>
      </c>
      <c r="B108" s="67" t="str">
        <f aca="false">VLOOKUP(A108,'[1]Ref Taxo'!A$1:B$1048576,2,FALSE())</f>
        <v>Fontinalis antipyretica</v>
      </c>
      <c r="C108" s="68" t="n">
        <f aca="false">VLOOKUP(A108,'[1]Ref Taxo'!A$1:D$1048576,4,FALSE())</f>
        <v>1310</v>
      </c>
      <c r="D108" s="69"/>
      <c r="E108" s="70" t="n">
        <v>0.01</v>
      </c>
      <c r="F108" s="70" t="s">
        <v>113</v>
      </c>
    </row>
    <row r="109" customFormat="false" ht="13.8" hidden="false" customHeight="false" outlineLevel="0" collapsed="false">
      <c r="A109" s="66" t="s">
        <v>126</v>
      </c>
      <c r="B109" s="67" t="str">
        <f aca="false">VLOOKUP(A109,'[1]Ref Taxo'!A$1:B$1048576,2,FALSE())</f>
        <v>Fontinalis hypnoides var. duriaei</v>
      </c>
      <c r="C109" s="68" t="n">
        <f aca="false">VLOOKUP(A109,'[1]Ref Taxo'!A$1:D$1048576,4,FALSE())</f>
        <v>10215</v>
      </c>
      <c r="D109" s="69"/>
      <c r="E109" s="70" t="n">
        <v>0.01</v>
      </c>
      <c r="F109" s="70" t="s">
        <v>113</v>
      </c>
    </row>
    <row r="110" customFormat="false" ht="13.8" hidden="false" customHeight="false" outlineLevel="0" collapsed="false">
      <c r="A110" s="66" t="s">
        <v>127</v>
      </c>
      <c r="B110" s="67" t="str">
        <f aca="false">VLOOKUP(A110,'[1]Ref Taxo'!A$1:B$1048576,2,FALSE())</f>
        <v>Fontinalis squamosa</v>
      </c>
      <c r="C110" s="68" t="n">
        <f aca="false">VLOOKUP(A110,'[1]Ref Taxo'!A$1:D$1048576,4,FALSE())</f>
        <v>1312</v>
      </c>
      <c r="D110" s="69" t="n">
        <v>0.01</v>
      </c>
      <c r="E110" s="70" t="n">
        <v>0.01</v>
      </c>
      <c r="F110" s="70" t="s">
        <v>113</v>
      </c>
    </row>
    <row r="111" customFormat="false" ht="13.8" hidden="false" customHeight="false" outlineLevel="0" collapsed="false">
      <c r="A111" s="66" t="s">
        <v>128</v>
      </c>
      <c r="B111" s="67" t="str">
        <f aca="false">VLOOKUP(A111,'[1]Ref Taxo'!A$1:B$1048576,2,FALSE())</f>
        <v>Rhynchostegium riparioides</v>
      </c>
      <c r="C111" s="68" t="n">
        <f aca="false">VLOOKUP(A111,'[1]Ref Taxo'!A$1:D$1048576,4,FALSE())</f>
        <v>1268</v>
      </c>
      <c r="D111" s="69" t="n">
        <v>0.01</v>
      </c>
      <c r="E111" s="70"/>
      <c r="F111" s="70" t="s">
        <v>113</v>
      </c>
    </row>
    <row r="112" customFormat="false" ht="13.8" hidden="false" customHeight="false" outlineLevel="0" collapsed="false">
      <c r="A112" s="66" t="s">
        <v>129</v>
      </c>
      <c r="B112" s="67" t="str">
        <f aca="false">VLOOKUP(A112,'[1]Ref Taxo'!A$1:B$1048576,2,FALSE())</f>
        <v>Agrostis stolonifera</v>
      </c>
      <c r="C112" s="68" t="n">
        <f aca="false">VLOOKUP(A112,'[1]Ref Taxo'!A$1:D$1048576,4,FALSE())</f>
        <v>1543</v>
      </c>
      <c r="D112" s="69" t="n">
        <v>0.01</v>
      </c>
      <c r="E112" s="70"/>
      <c r="F112" s="70" t="s">
        <v>113</v>
      </c>
    </row>
    <row r="113" customFormat="false" ht="13.8" hidden="false" customHeight="false" outlineLevel="0" collapsed="false">
      <c r="A113" s="66" t="s">
        <v>130</v>
      </c>
      <c r="B113" s="67" t="str">
        <f aca="false">VLOOKUP(A113,'[1]Ref Taxo'!A$1:B$1048576,2,FALSE())</f>
        <v>Lycopus europaeus</v>
      </c>
      <c r="C113" s="68" t="n">
        <f aca="false">VLOOKUP(A113,'[1]Ref Taxo'!A$1:D$1048576,4,FALSE())</f>
        <v>1789</v>
      </c>
      <c r="D113" s="69" t="n">
        <v>0.01</v>
      </c>
      <c r="E113" s="70"/>
      <c r="F113" s="70" t="s">
        <v>113</v>
      </c>
    </row>
    <row r="114" customFormat="false" ht="13.8" hidden="false" customHeight="false" outlineLevel="0" collapsed="false">
      <c r="A114" s="66" t="s">
        <v>131</v>
      </c>
      <c r="B114" s="67" t="str">
        <f aca="false">VLOOKUP(A114,'[1]Ref Taxo'!A$1:B$1048576,2,FALSE())</f>
        <v>Mentha aquatica</v>
      </c>
      <c r="C114" s="68" t="n">
        <f aca="false">VLOOKUP(A114,'[1]Ref Taxo'!A$1:D$1048576,4,FALSE())</f>
        <v>1791</v>
      </c>
      <c r="D114" s="69"/>
      <c r="E114" s="70" t="n">
        <v>0.01</v>
      </c>
      <c r="F114" s="70" t="s">
        <v>113</v>
      </c>
    </row>
    <row r="115" customFormat="false" ht="13.8" hidden="false" customHeight="false" outlineLevel="0" collapsed="false">
      <c r="A115" s="66" t="s">
        <v>132</v>
      </c>
      <c r="B115" s="67" t="str">
        <f aca="false">VLOOKUP(A115,'[1]Ref Taxo'!A$1:B$1048576,2,FALSE())</f>
        <v>Oenanthe crocata</v>
      </c>
      <c r="C115" s="68" t="n">
        <f aca="false">VLOOKUP(A115,'[1]Ref Taxo'!A$1:D$1048576,4,FALSE())</f>
        <v>1986</v>
      </c>
      <c r="D115" s="69"/>
      <c r="E115" s="70" t="n">
        <v>0.02</v>
      </c>
      <c r="F115" s="70" t="s">
        <v>113</v>
      </c>
    </row>
    <row r="116" customFormat="false" ht="13.8" hidden="false" customHeight="false" outlineLevel="0" collapsed="false">
      <c r="A116" s="66" t="s">
        <v>133</v>
      </c>
      <c r="B116" s="67" t="str">
        <f aca="false">VLOOKUP(A116,'[1]Ref Taxo'!A$1:B$1048576,2,FALSE())</f>
        <v>Cyperus longus</v>
      </c>
      <c r="C116" s="68" t="n">
        <f aca="false">VLOOKUP(A116,'[1]Ref Taxo'!A$1:D$1048576,4,FALSE())</f>
        <v>1500</v>
      </c>
      <c r="D116" s="69" t="n">
        <v>0.01</v>
      </c>
      <c r="E116" s="70"/>
      <c r="F116" s="70" t="s">
        <v>113</v>
      </c>
    </row>
    <row r="117" customFormat="false" ht="13.8" hidden="false" customHeight="false" outlineLevel="0" collapsed="false">
      <c r="A117" s="66" t="s">
        <v>134</v>
      </c>
      <c r="B117" s="67" t="str">
        <f aca="false">VLOOKUP(A117,'[1]Ref Taxo'!A$1:B$1048576,2,FALSE())</f>
        <v>Leersia oryzoides</v>
      </c>
      <c r="C117" s="68" t="n">
        <f aca="false">VLOOKUP(A117,'[1]Ref Taxo'!A$1:D$1048576,4,FALSE())</f>
        <v>1569</v>
      </c>
      <c r="D117" s="69" t="n">
        <v>0.01</v>
      </c>
      <c r="E117" s="70" t="n">
        <v>0.01</v>
      </c>
      <c r="F117" s="70" t="s">
        <v>113</v>
      </c>
    </row>
    <row r="118" customFormat="false" ht="13.8" hidden="false" customHeight="false" outlineLevel="0" collapsed="false">
      <c r="A118" s="66" t="s">
        <v>135</v>
      </c>
      <c r="B118" s="67" t="str">
        <f aca="false">VLOOKUP(A118,'[1]Ref Taxo'!A$1:B$1048576,2,FALSE())</f>
        <v>Solanum dulcamara</v>
      </c>
      <c r="C118" s="68" t="n">
        <f aca="false">VLOOKUP(A118,'[1]Ref Taxo'!A$1:D$1048576,4,FALSE())</f>
        <v>1964</v>
      </c>
      <c r="D118" s="69" t="n">
        <v>0.01</v>
      </c>
      <c r="E118" s="70"/>
      <c r="F118" s="70" t="s">
        <v>113</v>
      </c>
    </row>
    <row r="119" customFormat="false" ht="13.8" hidden="false" customHeight="false" outlineLevel="0" collapsed="false">
      <c r="A119" s="66" t="s">
        <v>136</v>
      </c>
      <c r="B119" s="67" t="str">
        <f aca="false">VLOOKUP(A119,'[1]Ref Taxo'!A$1:B$1048576,2,FALSE())</f>
        <v>Equisetum arvense</v>
      </c>
      <c r="C119" s="68" t="n">
        <f aca="false">VLOOKUP(A119,'[1]Ref Taxo'!A$1:D$1048576,4,FALSE())</f>
        <v>1384</v>
      </c>
      <c r="D119" s="69"/>
      <c r="E119" s="70" t="n">
        <v>0.01</v>
      </c>
      <c r="F119" s="70" t="s">
        <v>113</v>
      </c>
    </row>
    <row r="120" customFormat="false" ht="13.8" hidden="false" customHeight="false" outlineLevel="0" collapsed="false">
      <c r="A120" s="66" t="s">
        <v>137</v>
      </c>
      <c r="B120" s="67" t="str">
        <f aca="false">VLOOKUP(A120,'[1]Ref Taxo'!A$1:B$1048576,2,FALSE())</f>
        <v>Osmunda regalis</v>
      </c>
      <c r="C120" s="68" t="n">
        <f aca="false">VLOOKUP(A120,'[1]Ref Taxo'!A$1:D$1048576,4,FALSE())</f>
        <v>1403</v>
      </c>
      <c r="D120" s="69" t="n">
        <v>0.05</v>
      </c>
      <c r="E120" s="70" t="n">
        <v>0.1</v>
      </c>
      <c r="F120" s="70" t="s">
        <v>113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113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113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113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113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113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113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113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113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113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113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113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113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113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113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113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113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113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113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113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113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113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113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113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113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113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113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113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113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113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113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113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113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113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113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113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113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113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113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113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113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113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113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113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113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113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113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113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113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113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113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113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113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113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113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113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113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113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113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113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113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113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113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113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113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113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113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113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113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113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113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113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113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113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113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113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113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113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113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113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113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113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113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113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113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113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113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113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113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113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113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113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113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113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113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113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113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113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113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113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113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113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113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113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113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113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113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113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113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113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113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113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113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113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113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113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113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113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113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113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113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113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113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113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113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113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113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113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113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113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113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113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113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113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113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113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113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113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113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113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113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113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113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113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113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113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113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113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113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113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113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113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113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113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113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113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113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113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113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113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113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113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113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113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113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113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113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113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113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113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113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113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113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113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113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113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113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113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113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113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113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113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113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113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113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113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113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113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113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113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113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113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113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113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113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113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113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113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113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113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113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113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113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113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113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113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113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113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113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113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113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113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113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113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113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113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113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113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113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113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113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113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113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113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113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113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113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113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113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113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113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113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113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113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113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113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113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113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113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113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113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113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113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113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113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113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113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113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113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113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113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113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113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113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113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113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113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113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113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113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113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113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113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113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113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113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113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113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113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113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113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113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113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113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113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113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113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113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113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113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113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113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113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113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113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113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113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113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113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113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113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113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113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113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113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113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113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113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113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113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113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113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113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113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113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113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113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113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113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113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113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113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113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113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113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113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113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113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113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113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113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113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113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113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113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113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113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113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113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113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113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113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113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113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113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113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113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113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113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113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113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113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113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113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113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113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113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113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113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113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113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113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113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113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113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113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113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113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113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113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113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113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113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113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113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113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113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113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113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113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113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113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113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113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113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113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113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113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113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113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113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113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113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113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113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113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113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113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113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113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113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113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113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113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113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113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113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113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113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113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113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113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113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113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113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113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113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113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113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113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113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113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113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113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113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113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113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113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113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113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2023-10-06T15:14:28Z</dcterms:created>
  <dc:creator/>
  <dc:description/>
  <dc:language>fr-FR</dc:language>
  <cp:lastModifiedBy/>
  <dcterms:modified xsi:type="dcterms:W3CDTF">2023-10-06T15:14:49Z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