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comments7.xml" ContentType="application/vnd.openxmlformats-officedocument.spreadsheetml.comment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8.xml.rels" ContentType="application/vnd.openxmlformats-package.relationships+xml"/>
  <Override PartName="/xl/worksheets/_rels/sheet7.xml.rels" ContentType="application/vnd.openxmlformats-package.relationships+xml"/>
  <Override PartName="/xl/worksheets/_rels/sheet6.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sharedStrings.xml" ContentType="application/vnd.openxmlformats-officedocument.spreadsheetml.sharedStrings+xml"/>
  <Override PartName="/xl/ctrlProps/ctrlProps35.xml" ContentType="application/vnd.ms-excel.controlproperties+xml"/>
  <Override PartName="/xl/ctrlProps/ctrlProps34.xml" ContentType="application/vnd.ms-excel.controlproperties+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6.xml" ContentType="application/vnd.ms-excel.controlproperties+xml"/>
  <Override PartName="/xl/ctrlProps/ctrlProps25.xml" ContentType="application/vnd.ms-excel.controlproperties+xml"/>
  <Override PartName="/xl/ctrlProps/ctrlProps24.xml" ContentType="application/vnd.ms-excel.controlproperties+xml"/>
  <Override PartName="/xl/ctrlProps/ctrlProps23.xml" ContentType="application/vnd.ms-excel.controlproperties+xml"/>
  <Override PartName="/xl/ctrlProps/ctrlProps13.xml" ContentType="application/vnd.ms-excel.controlproperties+xml"/>
  <Override PartName="/xl/ctrlProps/ctrlProps4.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39.xml" ContentType="application/vnd.ms-excel.controlproperties+xml"/>
  <Override PartName="/xl/ctrlProps/ctrlProps41.xml" ContentType="application/vnd.ms-excel.controlproperties+xml"/>
  <Override PartName="/xl/ctrlProps/ctrlProps42.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5.xml" ContentType="application/vnd.ms-excel.controlproperties+xml"/>
  <Override PartName="/xl/ctrlProps/ctrlProps46.xml" ContentType="application/vnd.ms-excel.controlproperties+xml"/>
  <Override PartName="/xl/ctrlProps/ctrlProps48.xml" ContentType="application/vnd.ms-excel.controlproperties+xml"/>
  <Override PartName="/xl/ctrlProps/ctrlProps11.xml" ContentType="application/vnd.ms-excel.controlproperties+xml"/>
  <Override PartName="/xl/ctrlProps/ctrlProps47.xml" ContentType="application/vnd.ms-excel.controlproperties+xml"/>
  <Override PartName="/xl/ctrlProps/ctrlProps3.xml" ContentType="application/vnd.ms-excel.controlproperties+xml"/>
  <Override PartName="/xl/ctrlProps/ctrlProps9.xml" ContentType="application/vnd.ms-excel.controlproperties+xml"/>
  <Override PartName="/xl/ctrlProps/ctrlProps18.xml" ContentType="application/vnd.ms-excel.controlproperties+xml"/>
  <Override PartName="/xl/ctrlProps/ctrlProps17.xml" ContentType="application/vnd.ms-excel.controlproperties+xml"/>
  <Override PartName="/xl/ctrlProps/ctrlProps16.xml" ContentType="application/vnd.ms-excel.controlproperties+xml"/>
  <Override PartName="/xl/ctrlProps/ctrlProps7.xml" ContentType="application/vnd.ms-excel.controlproperties+xml"/>
  <Override PartName="/xl/ctrlProps/ctrlProps6.xml" ContentType="application/vnd.ms-excel.controlproperties+xml"/>
  <Override PartName="/xl/ctrlProps/ctrlProps14.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9.xml" ContentType="application/vnd.ms-excel.controlproperties+xml"/>
  <Override PartName="/xl/ctrlProps/ctrlProps8.xml" ContentType="application/vnd.ms-excel.controlproperties+xml"/>
  <Override PartName="/xl/ctrlProps/ctrlProps21.xml" ContentType="application/vnd.ms-excel.controlproperties+xml"/>
  <Override PartName="/xl/drawings/drawing36.xml" ContentType="application/vnd.openxmlformats-officedocument.drawing+xml"/>
  <Override PartName="/xl/drawings/drawing50.xml" ContentType="application/vnd.openxmlformats-officedocument.drawing+xml"/>
  <Override PartName="/xl/drawings/vmlDrawing3.vml" ContentType="application/vnd.openxmlformats-officedocument.vmlDrawing"/>
  <Override PartName="/xl/drawings/vmlDrawing4.vml" ContentType="application/vnd.openxmlformats-officedocument.vmlDrawing"/>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_rels/drawing1.xml.rels" ContentType="application/vnd.openxmlformats-package.relationships+xml"/>
  <Override PartName="/xl/drawings/vmlDrawing2.vml" ContentType="application/vnd.openxmlformats-officedocument.vmlDrawing"/>
  <Override PartName="/xl/drawings/drawing20.xml" ContentType="application/vnd.openxmlformats-officedocument.drawing+xml"/>
  <Override PartName="/xl/drawings/vmlDrawing6.vml" ContentType="application/vnd.openxmlformats-officedocument.vmlDrawing"/>
  <Override PartName="/xl/drawings/drawing15.xml" ContentType="application/vnd.openxmlformats-officedocument.drawing+xml"/>
  <Override PartName="/xl/drawings/vmlDrawing5.vml" ContentType="application/vnd.openxmlformats-officedocument.vmlDrawing"/>
  <Override PartName="/xl/_rels/workbook.xml.rels" ContentType="application/vnd.openxmlformats-package.relationships+xml"/>
  <Override PartName="/xl/media/image1.png" ContentType="image/png"/>
  <Override PartName="/xl/media/image2.png" ContentType="image/png"/>
  <Override PartName="/xl/comments2.xml" ContentType="application/vnd.openxmlformats-officedocument.spreadsheetml.comments+xml"/>
  <Override PartName="/xl/comments6.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accueil" sheetId="1" state="visible" r:id="rId3"/>
    <sheet name="liste reference" sheetId="2" state="hidden" r:id="rId4"/>
    <sheet name="Récap." sheetId="3" state="hidden" r:id="rId5"/>
    <sheet name="notice" sheetId="4" state="hidden" r:id="rId6"/>
    <sheet name="note V4" sheetId="5" state="hidden" r:id="rId7"/>
    <sheet name="modele" sheetId="6" state="hidden" r:id="rId8"/>
    <sheet name="Fango a Galeria" sheetId="7" state="visible" r:id="rId9"/>
    <sheet name="liste codes réf" sheetId="8" state="hidden" r:id="rId10"/>
  </sheets>
  <definedNames>
    <definedName function="false" hidden="false" localSheetId="6" name="_xlnm.Print_Area" vbProcedure="false">'Fango a Galeria'!$A$1:$Q$82</definedName>
    <definedName function="false" hidden="false" localSheetId="7" name="_xlnm.Print_Titles" vbProcedure="false">'liste codes réf'!$4:$6</definedName>
    <definedName function="false" hidden="false" localSheetId="1" name="_xlnm.Print_Area" vbProcedure="false">'liste reference'!$A$1:$G$704</definedName>
    <definedName function="false" hidden="false" localSheetId="1" name="_xlnm.Print_Titles" vbProcedure="false">'liste reference'!$5:$5</definedName>
    <definedName function="false" hidden="true" localSheetId="1" name="_xlnm._FilterDatabase" vbProcedure="false">'liste reference'!$A$5:$Q$1174</definedName>
    <definedName function="false" hidden="false" localSheetId="5" name="_xlnm.Print_Area" vbProcedure="false">modele!$A$1:$Q$82</definedName>
    <definedName function="false" hidden="false" localSheetId="4" name="_xlnm.Print_Area" vbProcedure="false">'note V4'!$A$1:$K$206</definedName>
    <definedName function="false" hidden="false" localSheetId="3" name="_xlnm.Print_Area" vbProcedure="false">notice!$A$1:$K$206</definedName>
    <definedName function="false" hidden="false" localSheetId="2" name="_xlnm.Print_Area" vbProcedure="false">'Récap.'!$A$1:$W$35</definedName>
    <definedName function="false" hidden="false" name="Cf_" vbProcedure="false">'liste codes réf'!$F$31:$F$32</definedName>
    <definedName function="false" hidden="false" name="codes_taxons" vbProcedure="false">'liste codes réf'!$A$8:$A$1245</definedName>
    <definedName function="false" hidden="false" name="fsaisie_active" vbProcedure="false">'liste codes réf'!$E$2</definedName>
    <definedName function="false" hidden="false" name="noms_taxons" vbProcedure="false">'liste codes réf'!$B$8:$B$1245</definedName>
    <definedName function="false" hidden="false" name="periphyton" vbProcedure="false">'liste codes réf'!$F$37:$F$41</definedName>
    <definedName function="false" hidden="false" name="type_courant" vbProcedure="false">'liste codes réf'!$F$18:$F$27</definedName>
    <definedName function="false" hidden="false" name="type_lent" vbProcedure="false">'liste codes réf'!$H$18:$H$23</definedName>
    <definedName function="false" hidden="false" localSheetId="1" name="Excel_BuiltIn_Criteria" vbProcedure="false">#REF!</definedName>
    <definedName function="false" hidden="false" localSheetId="3" name="Cf_" vbProcedure="false">#REF!</definedName>
    <definedName function="false" hidden="false" localSheetId="3" name="noms_taxons" vbProcedure="false">#REF!</definedName>
    <definedName function="false" hidden="false" localSheetId="3" name="type_courant" vbProcedure="false">#REF!</definedName>
    <definedName function="false" hidden="false" localSheetId="4" name="Cf_" vbProcedure="false">#REF!</definedName>
    <definedName function="false" hidden="false" localSheetId="4" name="noms_taxons" vbProcedure="false">#REF!</definedName>
    <definedName function="false" hidden="false" localSheetId="4" name="type_courant" vbProcedure="false">#REF!</definedName>
    <definedName function="false" hidden="false" localSheetId="5" name="Excel_BuiltIn__FilterDatabase" vbProcedure="false">modele!$A$1:$C$1415</definedName>
    <definedName function="false" hidden="false" localSheetId="6" name="Excel_BuiltIn__FilterDatabase" vbProcedure="false">'Fango a Galeria'!$A$1:$C$1415</definedName>
  </definedNames>
  <calcPr iterateCount="100" refMode="A1" iterate="false" iterateDelta="0.001"/>
  <extLst>
    <ext xmlns:loext="http://schemas.libreoffice.org/" uri="{7626C862-2A13-11E5-B345-FEFF819CDC9F}">
      <loext:extCalcPr stringRefSyntax="CalcA1"/>
    </ext>
  </extLst>
</workbook>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4" authorId="0">
      <text>
        <r>
          <rPr>
            <sz val="8"/>
            <color rgb="FF000000"/>
            <rFont val="Tahoma"/>
            <family val="2"/>
          </rPr>
          <t xml:space="preserve">Les cotes IBMR sont reportées sur les taxons retenus comme valides lorsque la mise à jour taxonomique le nécessite. Les taxons contributifs au calcul de l'IBMR sont notés en bleu, les taxons contributifs d'origine (norme T90-395 d'oct. 2003), le cas échéant, en vert dans les synonymes.</t>
        </r>
      </text>
      <mc:AlternateContent>
        <mc:Choice Requires="v2">
          <commentPr autoFill="true" autoScale="false" colHidden="false" locked="false" rowHidden="false" textHAlign="justify" textVAlign="top">
            <anchor moveWithCells="false" sizeWithCells="false">
              <xdr:from>
                <xdr:col>2</xdr:col>
                <xdr:colOff>3</xdr:colOff>
                <xdr:row>0</xdr:row>
                <xdr:rowOff>4</xdr:rowOff>
              </xdr:from>
              <xdr:to>
                <xdr:col>10</xdr:col>
                <xdr:colOff>30</xdr:colOff>
                <xdr:row>3</xdr:row>
                <xdr:rowOff>5</xdr:rowOff>
              </xdr:to>
            </anchor>
          </commentPr>
        </mc:Choice>
        <mc:Fallback/>
      </mc:AlternateContent>
    </comment>
    <comment ref="B5" authorId="0">
      <text>
        <r>
          <rPr>
            <sz val="8"/>
            <color rgb="FF000000"/>
            <rFont val="Tahoma"/>
            <family val="2"/>
          </rPr>
          <t xml:space="preserve">Le nom retenu pour chaque taxon est celui de la mise à jour du référentiel d'octobre 2014. La référence est la base TAXREF de l'INPN (site web du MNHN).</t>
        </r>
      </text>
      <mc:AlternateContent>
        <mc:Choice Requires="v2">
          <commentPr autoFill="true" autoScale="false" colHidden="false" locked="false" rowHidden="false" textHAlign="justify" textVAlign="top">
            <anchor moveWithCells="false" sizeWithCells="false">
              <xdr:from>
                <xdr:col>2</xdr:col>
                <xdr:colOff>11</xdr:colOff>
                <xdr:row>1</xdr:row>
                <xdr:rowOff>14</xdr:rowOff>
              </xdr:from>
              <xdr:to>
                <xdr:col>7</xdr:col>
                <xdr:colOff>37</xdr:colOff>
                <xdr:row>3</xdr:row>
                <xdr:rowOff>21</xdr:rowOff>
              </xdr:to>
            </anchor>
          </commentPr>
        </mc:Choice>
        <mc:Fallback/>
      </mc:AlternateContent>
    </comment>
    <comment ref="F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7</xdr:col>
                <xdr:colOff>35</xdr:colOff>
                <xdr:row>3</xdr:row>
                <xdr:rowOff>11</xdr:rowOff>
              </xdr:from>
              <xdr:to>
                <xdr:col>11</xdr:col>
                <xdr:colOff>47</xdr:colOff>
                <xdr:row>5</xdr:row>
                <xdr:rowOff>4</xdr:rowOff>
              </xdr:to>
            </anchor>
          </commentPr>
        </mc:Choice>
        <mc:Fallback/>
      </mc:AlternateContent>
    </comment>
    <comment ref="G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8</xdr:col>
                <xdr:colOff>21</xdr:colOff>
                <xdr:row>3</xdr:row>
                <xdr:rowOff>11</xdr:rowOff>
              </xdr:from>
              <xdr:to>
                <xdr:col>12</xdr:col>
                <xdr:colOff>34</xdr:colOff>
                <xdr:row>5</xdr:row>
                <xdr:rowOff>4</xdr:rowOff>
              </xdr:to>
            </anchor>
          </commentPr>
        </mc:Choice>
        <mc:Fallback/>
      </mc:AlternateContent>
    </comment>
    <comment ref="L4" authorId="0">
      <text>
        <r>
          <rPr>
            <sz val="8"/>
            <color rgb="FF000000"/>
            <rFont val="Tahoma"/>
            <family val="2"/>
          </rPr>
          <t xml:space="preserve">La synonymie est traitée au sens de la méthode d'évaluation Macrophytes. Elle intègre donc parfois la notion de "synonymes méthodologiques", qui correspondent à des agrégations de taxons différents mais qui ne peuvent pas être distingués dans l'utilisation du bioindicateur et ont la même "valeur".</t>
        </r>
      </text>
      <mc:AlternateContent>
        <mc:Choice Requires="v2">
          <commentPr autoFill="true" autoScale="false" colHidden="false" locked="false" rowHidden="false" textHAlign="justify" textVAlign="top">
            <anchor moveWithCells="false" sizeWithCells="false">
              <xdr:from>
                <xdr:col>12</xdr:col>
                <xdr:colOff>115</xdr:colOff>
                <xdr:row>0</xdr:row>
                <xdr:rowOff>20</xdr:rowOff>
              </xdr:from>
              <xdr:to>
                <xdr:col>15</xdr:col>
                <xdr:colOff>49</xdr:colOff>
                <xdr:row>3</xdr:row>
                <xdr:rowOff>22</xdr:rowOff>
              </xdr:to>
            </anchor>
          </commentPr>
        </mc:Choice>
        <mc:Fallback/>
      </mc:AlternateContent>
    </comment>
  </commentList>
</comments>
</file>

<file path=xl/comments6.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18</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60</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17</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59</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sharedStrings.xml><?xml version="1.0" encoding="utf-8"?>
<sst xmlns="http://schemas.openxmlformats.org/spreadsheetml/2006/main" count="10001" uniqueCount="3495">
  <si>
    <r>
      <rPr>
        <b val="true"/>
        <sz val="14"/>
        <color rgb="FF0000FF"/>
        <rFont val="Arial"/>
        <family val="2"/>
      </rPr>
      <t xml:space="preserve">Irstea - Groupement d'Intérêt Scientifique </t>
    </r>
    <r>
      <rPr>
        <b val="true"/>
        <i val="true"/>
        <sz val="14"/>
        <color rgb="FF0000FF"/>
        <rFont val="Arial"/>
        <family val="2"/>
      </rPr>
      <t xml:space="preserve">Macrophytes des Eaux Continentales</t>
    </r>
  </si>
  <si>
    <t xml:space="preserve">Indice</t>
  </si>
  <si>
    <t xml:space="preserve">Biologique </t>
  </si>
  <si>
    <t xml:space="preserve">Macrophytique</t>
  </si>
  <si>
    <t xml:space="preserve">en</t>
  </si>
  <si>
    <t xml:space="preserve">Rivière</t>
  </si>
  <si>
    <t xml:space="preserve">I.B.M.R.</t>
  </si>
  <si>
    <t xml:space="preserve">Saisie des relevés floristiques</t>
  </si>
  <si>
    <t xml:space="preserve">Calcul de l'indice</t>
  </si>
  <si>
    <t xml:space="preserve">Cemagref-Irstea Bordeaux 2005-2015    version 4.2 - mai 2015</t>
  </si>
  <si>
    <t xml:space="preserve">TAXONS CONTRIBUTIFS AU CALCUL DE L'IBMR</t>
  </si>
  <si>
    <t xml:space="preserve">IBMR</t>
  </si>
  <si>
    <t xml:space="preserve">CS et E conformes à la norme NF T90-395 (octobre 2003)</t>
  </si>
  <si>
    <t xml:space="preserve">Synonymes usités ou espèces principales dans le genre (pour les algues) </t>
  </si>
  <si>
    <t xml:space="preserve">CODE</t>
  </si>
  <si>
    <t xml:space="preserve">NOM retenu</t>
  </si>
  <si>
    <t xml:space="preserve">AUTEUR</t>
  </si>
  <si>
    <t xml:space="preserve">titres</t>
  </si>
  <si>
    <t xml:space="preserve">cote spéc.</t>
  </si>
  <si>
    <t xml:space="preserve">coef. Sténo.</t>
  </si>
  <si>
    <t xml:space="preserve">code Sandre</t>
  </si>
  <si>
    <t xml:space="preserve">grp</t>
  </si>
  <si>
    <t xml:space="preserve">n°grp</t>
  </si>
  <si>
    <t xml:space="preserve"> Aquat</t>
  </si>
  <si>
    <t xml:space="preserve">CODE 1</t>
  </si>
  <si>
    <t xml:space="preserve">NOM 1</t>
  </si>
  <si>
    <t xml:space="preserve">CODE 2</t>
  </si>
  <si>
    <t xml:space="preserve">NOM 2</t>
  </si>
  <si>
    <t xml:space="preserve">CODE 3</t>
  </si>
  <si>
    <t xml:space="preserve">NOM 3</t>
  </si>
  <si>
    <t xml:space="preserve">- ORGANISMES HETEROTROPHES -</t>
  </si>
  <si>
    <t xml:space="preserve">HET</t>
  </si>
  <si>
    <t xml:space="preserve">LEPSPX</t>
  </si>
  <si>
    <t xml:space="preserve">Leptomitus sp.</t>
  </si>
  <si>
    <t xml:space="preserve">Walcott.</t>
  </si>
  <si>
    <t xml:space="preserve">LEPLAC</t>
  </si>
  <si>
    <t xml:space="preserve">Leptomitus lacteus (Roth) C.Agardh</t>
  </si>
  <si>
    <t xml:space="preserve">SPTSPX</t>
  </si>
  <si>
    <t xml:space="preserve">Sphaerotilus sp.</t>
  </si>
  <si>
    <t xml:space="preserve">Kützing</t>
  </si>
  <si>
    <t xml:space="preserve">SPTNAT</t>
  </si>
  <si>
    <t xml:space="preserve">Sphaerotilus natans Kützing</t>
  </si>
  <si>
    <t xml:space="preserve">- ALGUES -</t>
  </si>
  <si>
    <t xml:space="preserve">ALG</t>
  </si>
  <si>
    <t xml:space="preserve">ANASPX</t>
  </si>
  <si>
    <t xml:space="preserve">Anabaena sp.</t>
  </si>
  <si>
    <t xml:space="preserve">Bory de Saint-Vincent</t>
  </si>
  <si>
    <t xml:space="preserve">nc</t>
  </si>
  <si>
    <t xml:space="preserve">APHSPX</t>
  </si>
  <si>
    <t xml:space="preserve">Aphanizomenon sp.</t>
  </si>
  <si>
    <t xml:space="preserve">Morren</t>
  </si>
  <si>
    <t xml:space="preserve">AUDSPX</t>
  </si>
  <si>
    <t xml:space="preserve">Audouinella sp.</t>
  </si>
  <si>
    <t xml:space="preserve">AUASPX</t>
  </si>
  <si>
    <t xml:space="preserve">Aulacoseira sp.</t>
  </si>
  <si>
    <t xml:space="preserve">Thwaites</t>
  </si>
  <si>
    <t xml:space="preserve">BANSPX</t>
  </si>
  <si>
    <t xml:space="preserve">Bangia sp.</t>
  </si>
  <si>
    <t xml:space="preserve">Lyngbye</t>
  </si>
  <si>
    <t xml:space="preserve">BANATR</t>
  </si>
  <si>
    <t xml:space="preserve">Bangia atropurpurea (Roth) C.Agardh</t>
  </si>
  <si>
    <t xml:space="preserve">BAGATR</t>
  </si>
  <si>
    <t xml:space="preserve">Bangiadulcis atropurpurea</t>
  </si>
  <si>
    <t xml:space="preserve">BATSPX</t>
  </si>
  <si>
    <t xml:space="preserve">Batrachospermum sp.</t>
  </si>
  <si>
    <t xml:space="preserve">Roth.</t>
  </si>
  <si>
    <t xml:space="preserve">Batrachospermum moniliforme Sirodot</t>
  </si>
  <si>
    <t xml:space="preserve">BINSPX</t>
  </si>
  <si>
    <t xml:space="preserve">Binuclearia sp.</t>
  </si>
  <si>
    <t xml:space="preserve">Wittrock      </t>
  </si>
  <si>
    <t xml:space="preserve">BULSPX</t>
  </si>
  <si>
    <t xml:space="preserve">Bulbochaete sp.</t>
  </si>
  <si>
    <t xml:space="preserve">C. Agardh</t>
  </si>
  <si>
    <t xml:space="preserve">CAOSPX</t>
  </si>
  <si>
    <t xml:space="preserve">Calothrix sp.</t>
  </si>
  <si>
    <t xml:space="preserve">C.Agardh ex Bornet &amp; Flahault</t>
  </si>
  <si>
    <t xml:space="preserve">CHESPX</t>
  </si>
  <si>
    <t xml:space="preserve">Chaetophora sp.</t>
  </si>
  <si>
    <t xml:space="preserve">Schrank</t>
  </si>
  <si>
    <t xml:space="preserve">CHMSPX</t>
  </si>
  <si>
    <t xml:space="preserve">Chamaesiphon sp.</t>
  </si>
  <si>
    <t xml:space="preserve">A.Braun et Grunow</t>
  </si>
  <si>
    <t xml:space="preserve">CHNSPX</t>
  </si>
  <si>
    <t xml:space="preserve">Chantransia sp.</t>
  </si>
  <si>
    <t xml:space="preserve">A.P. de Candolle</t>
  </si>
  <si>
    <t xml:space="preserve">CHAACU</t>
  </si>
  <si>
    <t xml:space="preserve">Chara aculeolata</t>
  </si>
  <si>
    <t xml:space="preserve">CHAASP</t>
  </si>
  <si>
    <t xml:space="preserve">Chara aspera</t>
  </si>
  <si>
    <t xml:space="preserve">Deth. ex Wild.</t>
  </si>
  <si>
    <t xml:space="preserve">CHABRA</t>
  </si>
  <si>
    <t xml:space="preserve">Chara braunii</t>
  </si>
  <si>
    <t xml:space="preserve">C.C.Gmel.</t>
  </si>
  <si>
    <t xml:space="preserve">CHACAN</t>
  </si>
  <si>
    <t xml:space="preserve">Chara canescens</t>
  </si>
  <si>
    <t xml:space="preserve">Desv. &amp; Lois</t>
  </si>
  <si>
    <t xml:space="preserve">CHACON</t>
  </si>
  <si>
    <t xml:space="preserve">Chara contraria</t>
  </si>
  <si>
    <t xml:space="preserve">A.Braun</t>
  </si>
  <si>
    <t xml:space="preserve">CHAFRA</t>
  </si>
  <si>
    <t xml:space="preserve">Chara fragifera</t>
  </si>
  <si>
    <t xml:space="preserve">Durieu</t>
  </si>
  <si>
    <t xml:space="preserve">CHAFAG</t>
  </si>
  <si>
    <t xml:space="preserve">Chara fragilis</t>
  </si>
  <si>
    <t xml:space="preserve">Desv.</t>
  </si>
  <si>
    <t xml:space="preserve">CHAGLO</t>
  </si>
  <si>
    <t xml:space="preserve">Chara globularis</t>
  </si>
  <si>
    <t xml:space="preserve">Thuill.</t>
  </si>
  <si>
    <t xml:space="preserve">CHAGYM</t>
  </si>
  <si>
    <t xml:space="preserve">Chara gymnophylla</t>
  </si>
  <si>
    <t xml:space="preserve">CHAHIS</t>
  </si>
  <si>
    <t xml:space="preserve">Chara hispida</t>
  </si>
  <si>
    <t xml:space="preserve">(L.) Vaillant</t>
  </si>
  <si>
    <t xml:space="preserve">CHAINT</t>
  </si>
  <si>
    <t xml:space="preserve">Chara intermedia</t>
  </si>
  <si>
    <t xml:space="preserve">CHASPX</t>
  </si>
  <si>
    <t xml:space="preserve">Chara sp.</t>
  </si>
  <si>
    <t xml:space="preserve">L. ex Vaillant</t>
  </si>
  <si>
    <t xml:space="preserve">CHASTR</t>
  </si>
  <si>
    <t xml:space="preserve">Chara strigosa</t>
  </si>
  <si>
    <t xml:space="preserve">CHATOM</t>
  </si>
  <si>
    <t xml:space="preserve">Chara tomentosa</t>
  </si>
  <si>
    <t xml:space="preserve">L.</t>
  </si>
  <si>
    <t xml:space="preserve">CHAVIR</t>
  </si>
  <si>
    <t xml:space="preserve">Chara virgata</t>
  </si>
  <si>
    <t xml:space="preserve">CHAVUL</t>
  </si>
  <si>
    <t xml:space="preserve">Chara vulgaris</t>
  </si>
  <si>
    <t xml:space="preserve">CHLSPX</t>
  </si>
  <si>
    <t xml:space="preserve">Chlorhormidium sp.</t>
  </si>
  <si>
    <t xml:space="preserve">Fott</t>
  </si>
  <si>
    <t xml:space="preserve">CHOSPX</t>
  </si>
  <si>
    <t xml:space="preserve">Chlorotylium sp.</t>
  </si>
  <si>
    <t xml:space="preserve">CLASPX</t>
  </si>
  <si>
    <t xml:space="preserve">Cladophora sp.</t>
  </si>
  <si>
    <t xml:space="preserve">CLAGLO</t>
  </si>
  <si>
    <t xml:space="preserve">Cladophora glomerata (Linnaeus) Kützing</t>
  </si>
  <si>
    <t xml:space="preserve">CLAAEG</t>
  </si>
  <si>
    <t xml:space="preserve">Cladophora aegagropila (L.) Rabenh.</t>
  </si>
  <si>
    <t xml:space="preserve">COCSPX</t>
  </si>
  <si>
    <t xml:space="preserve">Cocconeis sp.</t>
  </si>
  <si>
    <t xml:space="preserve">Ehrenberg</t>
  </si>
  <si>
    <t xml:space="preserve">COMSPX</t>
  </si>
  <si>
    <t xml:space="preserve">Compsopogon sp.</t>
  </si>
  <si>
    <t xml:space="preserve">Mont.</t>
  </si>
  <si>
    <t xml:space="preserve">CYLSPX</t>
  </si>
  <si>
    <t xml:space="preserve">Cylindrospermum sp.</t>
  </si>
  <si>
    <t xml:space="preserve">CYBSPX</t>
  </si>
  <si>
    <t xml:space="preserve">Cymbella sp.</t>
  </si>
  <si>
    <t xml:space="preserve">C.Agardh </t>
  </si>
  <si>
    <t xml:space="preserve">DIASPX</t>
  </si>
  <si>
    <t xml:space="preserve">Diatoma sp.</t>
  </si>
  <si>
    <t xml:space="preserve">DIYSPX</t>
  </si>
  <si>
    <t xml:space="preserve">Didymosphenia sp.</t>
  </si>
  <si>
    <t xml:space="preserve">M. Schmidt</t>
  </si>
  <si>
    <t xml:space="preserve">DIYGEM</t>
  </si>
  <si>
    <t xml:space="preserve">Didymosphenia geminata (Lyngbye) M. Schmidt</t>
  </si>
  <si>
    <t xml:space="preserve">DRASPX</t>
  </si>
  <si>
    <t xml:space="preserve">Draparnaldia sp.</t>
  </si>
  <si>
    <t xml:space="preserve">ELLARE</t>
  </si>
  <si>
    <t xml:space="preserve">Ellerbeckia arenaria</t>
  </si>
  <si>
    <t xml:space="preserve">(Moore ex Ralfs) R.M.Crawforf</t>
  </si>
  <si>
    <t xml:space="preserve">ELLSPX</t>
  </si>
  <si>
    <t xml:space="preserve">Ellerbeckia sp.</t>
  </si>
  <si>
    <t xml:space="preserve">R.M.Crawford</t>
  </si>
  <si>
    <t xml:space="preserve">Ellerbeckia arenaria (Moore ex Ralfs) R.M.Crawforf</t>
  </si>
  <si>
    <t xml:space="preserve">ENCSPX</t>
  </si>
  <si>
    <t xml:space="preserve">Encyonema sp.</t>
  </si>
  <si>
    <t xml:space="preserve">FRASPX</t>
  </si>
  <si>
    <t xml:space="preserve">Fragilaria sp.</t>
  </si>
  <si>
    <t xml:space="preserve">GEISPX</t>
  </si>
  <si>
    <t xml:space="preserve">Geitlerinema sp.</t>
  </si>
  <si>
    <t xml:space="preserve">(Anagnostidis et Komárek) Anagnostidis</t>
  </si>
  <si>
    <t xml:space="preserve">GEISPL</t>
  </si>
  <si>
    <t xml:space="preserve">Geitlerinema splendidum (Greville ex Gomont) Anagnostidis</t>
  </si>
  <si>
    <t xml:space="preserve">GOMSPX</t>
  </si>
  <si>
    <t xml:space="preserve">Gomphoneis sp.</t>
  </si>
  <si>
    <t xml:space="preserve">Cleve</t>
  </si>
  <si>
    <t xml:space="preserve">GOMMIN</t>
  </si>
  <si>
    <t xml:space="preserve">Gomphoneis minuta  (Stone) Kociolek &amp; Stoermer</t>
  </si>
  <si>
    <t xml:space="preserve">GOPSPX</t>
  </si>
  <si>
    <t xml:space="preserve">Gomphonema sp.</t>
  </si>
  <si>
    <t xml:space="preserve">GONSPX</t>
  </si>
  <si>
    <t xml:space="preserve">Gongrosira sp.</t>
  </si>
  <si>
    <t xml:space="preserve">GONINC</t>
  </si>
  <si>
    <t xml:space="preserve">Gongrosira incrustans (Reinsch) Schmidle</t>
  </si>
  <si>
    <t xml:space="preserve">HERSPX</t>
  </si>
  <si>
    <t xml:space="preserve">Heribaudiella sp.</t>
  </si>
  <si>
    <t xml:space="preserve">Gomont</t>
  </si>
  <si>
    <t xml:space="preserve">HERFLU</t>
  </si>
  <si>
    <t xml:space="preserve">Heribaudiella fluviatilis (Areschoug) Svedelius</t>
  </si>
  <si>
    <t xml:space="preserve">HEOSPX</t>
  </si>
  <si>
    <t xml:space="preserve">Heteroleibleinia sp.</t>
  </si>
  <si>
    <t xml:space="preserve">(Geitler) L.Hoffmann</t>
  </si>
  <si>
    <t xml:space="preserve">HILSPX</t>
  </si>
  <si>
    <t xml:space="preserve">Hildenbrandia sp.</t>
  </si>
  <si>
    <t xml:space="preserve">Nardo</t>
  </si>
  <si>
    <t xml:space="preserve">HILRIV</t>
  </si>
  <si>
    <t xml:space="preserve">Hildenbrandia rivularis (Liebmann) J.Agardh</t>
  </si>
  <si>
    <t xml:space="preserve">HOMSPX</t>
  </si>
  <si>
    <t xml:space="preserve">Homoeothrix sp.</t>
  </si>
  <si>
    <t xml:space="preserve">(Thuret ex Bornet &amp; Flahault) Kirchner</t>
  </si>
  <si>
    <t xml:space="preserve">HYISPX</t>
  </si>
  <si>
    <t xml:space="preserve">Hydrodictyon sp.</t>
  </si>
  <si>
    <t xml:space="preserve">HYIRET</t>
  </si>
  <si>
    <t xml:space="preserve">Hydrodictyon reticulatum (L.) Lagerh.</t>
  </si>
  <si>
    <t xml:space="preserve">HYUSPX</t>
  </si>
  <si>
    <t xml:space="preserve">Hydrurus sp.</t>
  </si>
  <si>
    <t xml:space="preserve">C.Agardh</t>
  </si>
  <si>
    <t xml:space="preserve">HYUFOE</t>
  </si>
  <si>
    <t xml:space="preserve">Hydrurus foetidus (Vill.) Trevisan</t>
  </si>
  <si>
    <t xml:space="preserve">JAASPX</t>
  </si>
  <si>
    <t xml:space="preserve">Jaaginema sp.</t>
  </si>
  <si>
    <t xml:space="preserve">Anagnostidis &amp; Komarek</t>
  </si>
  <si>
    <t xml:space="preserve">KOMSPX</t>
  </si>
  <si>
    <t xml:space="preserve">Komvophoron sp.</t>
  </si>
  <si>
    <t xml:space="preserve">LEASPX</t>
  </si>
  <si>
    <t xml:space="preserve">Lemanea sp.</t>
  </si>
  <si>
    <t xml:space="preserve">LEAFLU</t>
  </si>
  <si>
    <t xml:space="preserve">Lemanea gr. fluviatilis (Linnaeus) C.Agardh</t>
  </si>
  <si>
    <t xml:space="preserve">LETSPX</t>
  </si>
  <si>
    <t xml:space="preserve">Leptolyngbya sp.</t>
  </si>
  <si>
    <t xml:space="preserve">LETLUR</t>
  </si>
  <si>
    <t xml:space="preserve">Leptolyngbya lurida (Gomont) Anagnostidis &amp; Komarek</t>
  </si>
  <si>
    <t xml:space="preserve">LYNSPX</t>
  </si>
  <si>
    <t xml:space="preserve">Lyngbya sp.</t>
  </si>
  <si>
    <t xml:space="preserve">C.Agardh ex Gomont</t>
  </si>
  <si>
    <t xml:space="preserve">MELSPX</t>
  </si>
  <si>
    <t xml:space="preserve">Melosira sp.</t>
  </si>
  <si>
    <t xml:space="preserve">Melosira varians C.Agardh</t>
  </si>
  <si>
    <t xml:space="preserve">MERSPX</t>
  </si>
  <si>
    <t xml:space="preserve">Merismopedia sp.</t>
  </si>
  <si>
    <t xml:space="preserve">Meyen</t>
  </si>
  <si>
    <t xml:space="preserve">MIRSPX</t>
  </si>
  <si>
    <t xml:space="preserve">Microcoleus sp.</t>
  </si>
  <si>
    <t xml:space="preserve">Desmazières</t>
  </si>
  <si>
    <t xml:space="preserve">MIOSPX</t>
  </si>
  <si>
    <t xml:space="preserve">Microcystis sp.</t>
  </si>
  <si>
    <t xml:space="preserve">MICSPX</t>
  </si>
  <si>
    <t xml:space="preserve">Microspora sp.</t>
  </si>
  <si>
    <t xml:space="preserve">Thuret</t>
  </si>
  <si>
    <t xml:space="preserve">MOOSPX</t>
  </si>
  <si>
    <t xml:space="preserve">Monostroma sp.</t>
  </si>
  <si>
    <t xml:space="preserve">MOUSPX</t>
  </si>
  <si>
    <t xml:space="preserve">Mougeotia sp.</t>
  </si>
  <si>
    <t xml:space="preserve">Mougeotia sp. C. Agardh + Mougeotiopsis sp. C. Agardh + Debarya sp.Wittrock</t>
  </si>
  <si>
    <t xml:space="preserve">MOGSPX</t>
  </si>
  <si>
    <t xml:space="preserve">Mougeotiopsis sp.</t>
  </si>
  <si>
    <t xml:space="preserve">Palla</t>
  </si>
  <si>
    <t xml:space="preserve">NAVSPX</t>
  </si>
  <si>
    <t xml:space="preserve">Navicula sp.</t>
  </si>
  <si>
    <t xml:space="preserve">Strain</t>
  </si>
  <si>
    <t xml:space="preserve">NITCAP</t>
  </si>
  <si>
    <t xml:space="preserve">Nitella capillaris</t>
  </si>
  <si>
    <t xml:space="preserve">(A.J.Krocker) J.Groves &amp; G.R.Bullock-Webster</t>
  </si>
  <si>
    <t xml:space="preserve">NITCON</t>
  </si>
  <si>
    <t xml:space="preserve">Nitella confervacea</t>
  </si>
  <si>
    <t xml:space="preserve">(Brébisson) A. Braun ex Leonhardi</t>
  </si>
  <si>
    <t xml:space="preserve">NITFLE</t>
  </si>
  <si>
    <t xml:space="preserve">Nitella flexilis</t>
  </si>
  <si>
    <t xml:space="preserve">(L.) Ag.</t>
  </si>
  <si>
    <t xml:space="preserve">NITGRA</t>
  </si>
  <si>
    <t xml:space="preserve">Nitella gracilis</t>
  </si>
  <si>
    <t xml:space="preserve">(J.E.Smith)C.Agardh.</t>
  </si>
  <si>
    <t xml:space="preserve">NITMUC</t>
  </si>
  <si>
    <t xml:space="preserve">Nitella mucronata</t>
  </si>
  <si>
    <t xml:space="preserve">(A.Braun) Miquel</t>
  </si>
  <si>
    <t xml:space="preserve">NITOPA</t>
  </si>
  <si>
    <t xml:space="preserve">Nitella opaca</t>
  </si>
  <si>
    <t xml:space="preserve">Ag.</t>
  </si>
  <si>
    <t xml:space="preserve">NITSPX</t>
  </si>
  <si>
    <t xml:space="preserve">Nitella sp.</t>
  </si>
  <si>
    <t xml:space="preserve">NITSYN</t>
  </si>
  <si>
    <t xml:space="preserve">Nitella syncarpa</t>
  </si>
  <si>
    <t xml:space="preserve">(Thuill.) Kützing</t>
  </si>
  <si>
    <t xml:space="preserve">NITTEN</t>
  </si>
  <si>
    <t xml:space="preserve">Nitella tenuissima</t>
  </si>
  <si>
    <t xml:space="preserve">(Desvaux) Kützing</t>
  </si>
  <si>
    <t xml:space="preserve">NITTRA</t>
  </si>
  <si>
    <t xml:space="preserve">Nitella translucens</t>
  </si>
  <si>
    <t xml:space="preserve">(Pers.) Ag.</t>
  </si>
  <si>
    <t xml:space="preserve">NIEOBT</t>
  </si>
  <si>
    <t xml:space="preserve">Nitellopsis obtusa</t>
  </si>
  <si>
    <t xml:space="preserve">(Desv.) J.Groves    </t>
  </si>
  <si>
    <t xml:space="preserve">NIESPX</t>
  </si>
  <si>
    <t xml:space="preserve">Nitellopsis sp.</t>
  </si>
  <si>
    <t xml:space="preserve">Hy</t>
  </si>
  <si>
    <t xml:space="preserve">NIZSPX</t>
  </si>
  <si>
    <t xml:space="preserve">Nitzschia sp.</t>
  </si>
  <si>
    <t xml:space="preserve">Hassal</t>
  </si>
  <si>
    <t xml:space="preserve">NOSSPX</t>
  </si>
  <si>
    <t xml:space="preserve">Nostoc sp.</t>
  </si>
  <si>
    <t xml:space="preserve">Vaucher ex Bornet et Flahault</t>
  </si>
  <si>
    <t xml:space="preserve">NOSCOM</t>
  </si>
  <si>
    <t xml:space="preserve">Nostoc commune Vauch. Ex Born &amp; Flash</t>
  </si>
  <si>
    <t xml:space="preserve">NOSPAR</t>
  </si>
  <si>
    <t xml:space="preserve">Nostoc parmelioides Kützing</t>
  </si>
  <si>
    <t xml:space="preserve">NOSVER</t>
  </si>
  <si>
    <t xml:space="preserve">Nostoc verrucosum Vauch.</t>
  </si>
  <si>
    <t xml:space="preserve">OEDSPX</t>
  </si>
  <si>
    <t xml:space="preserve">Oedogonium sp.</t>
  </si>
  <si>
    <t xml:space="preserve">Link</t>
  </si>
  <si>
    <t xml:space="preserve">OSCSPX</t>
  </si>
  <si>
    <t xml:space="preserve">Oscillatoria sp.</t>
  </si>
  <si>
    <t xml:space="preserve">Vaucher ex Gaumont</t>
  </si>
  <si>
    <t xml:space="preserve">PAASPX</t>
  </si>
  <si>
    <t xml:space="preserve">Paralemanea sp.</t>
  </si>
  <si>
    <t xml:space="preserve">(P.C.Silva) Vis &amp; Sheath</t>
  </si>
  <si>
    <t xml:space="preserve">PHOSPX</t>
  </si>
  <si>
    <t xml:space="preserve">Phormidium sp.</t>
  </si>
  <si>
    <t xml:space="preserve">PLESPX</t>
  </si>
  <si>
    <t xml:space="preserve">Plectonema sp.</t>
  </si>
  <si>
    <t xml:space="preserve">POYSPX</t>
  </si>
  <si>
    <t xml:space="preserve">Polysiphonia sp.</t>
  </si>
  <si>
    <t xml:space="preserve">Grev.</t>
  </si>
  <si>
    <t xml:space="preserve">PRASPX</t>
  </si>
  <si>
    <t xml:space="preserve">Prasiola sp.</t>
  </si>
  <si>
    <t xml:space="preserve">Meneghini</t>
  </si>
  <si>
    <t xml:space="preserve">PSESPX</t>
  </si>
  <si>
    <t xml:space="preserve">Pseudanabaena sp.</t>
  </si>
  <si>
    <t xml:space="preserve">Lauterborn</t>
  </si>
  <si>
    <t xml:space="preserve">PSUSPX</t>
  </si>
  <si>
    <t xml:space="preserve">Pseudendoclonium sp.</t>
  </si>
  <si>
    <t xml:space="preserve">Wille</t>
  </si>
  <si>
    <t xml:space="preserve">RADSPX</t>
  </si>
  <si>
    <t xml:space="preserve">Radiofilum sp.</t>
  </si>
  <si>
    <t xml:space="preserve">Scmidle</t>
  </si>
  <si>
    <t xml:space="preserve">RHISPX</t>
  </si>
  <si>
    <t xml:space="preserve">Rhizoclonium sp.</t>
  </si>
  <si>
    <t xml:space="preserve">RIVSPX</t>
  </si>
  <si>
    <t xml:space="preserve">Rivularia sp.</t>
  </si>
  <si>
    <t xml:space="preserve">SCHSPX</t>
  </si>
  <si>
    <t xml:space="preserve">Schizomeris sp.</t>
  </si>
  <si>
    <t xml:space="preserve">SCZSPX</t>
  </si>
  <si>
    <t xml:space="preserve">Schizothrix sp.</t>
  </si>
  <si>
    <t xml:space="preserve">SCYSPX</t>
  </si>
  <si>
    <t xml:space="preserve">Scytonema sp.</t>
  </si>
  <si>
    <t xml:space="preserve">SIRSPX</t>
  </si>
  <si>
    <t xml:space="preserve">Sirogonium sp.</t>
  </si>
  <si>
    <t xml:space="preserve">SPESPX</t>
  </si>
  <si>
    <t xml:space="preserve">Sphaerocystis sp.</t>
  </si>
  <si>
    <t xml:space="preserve">Chodat</t>
  </si>
  <si>
    <t xml:space="preserve">SPISPX</t>
  </si>
  <si>
    <t xml:space="preserve">Spirogyra sp.</t>
  </si>
  <si>
    <t xml:space="preserve">SPUSPX</t>
  </si>
  <si>
    <t xml:space="preserve">Spirulina sp.</t>
  </si>
  <si>
    <t xml:space="preserve">(Turpin) Gomont</t>
  </si>
  <si>
    <t xml:space="preserve">STISPX</t>
  </si>
  <si>
    <t xml:space="preserve">Stigeoclonium sp. (excep. S. tenue)</t>
  </si>
  <si>
    <t xml:space="preserve">STITEN</t>
  </si>
  <si>
    <t xml:space="preserve">Stigeoclonium tenue</t>
  </si>
  <si>
    <t xml:space="preserve">(C.Agardh) Kützing</t>
  </si>
  <si>
    <t xml:space="preserve">STGSPX</t>
  </si>
  <si>
    <t xml:space="preserve">Stigonema sp.</t>
  </si>
  <si>
    <t xml:space="preserve">TETSPX</t>
  </si>
  <si>
    <t xml:space="preserve">Tetraspora sp.</t>
  </si>
  <si>
    <t xml:space="preserve">THOSPX</t>
  </si>
  <si>
    <t xml:space="preserve">Thorea sp.</t>
  </si>
  <si>
    <t xml:space="preserve">(Thore) Desv.</t>
  </si>
  <si>
    <t xml:space="preserve">THOHIS</t>
  </si>
  <si>
    <t xml:space="preserve">Thorea hispida (Thore) Desv.</t>
  </si>
  <si>
    <t xml:space="preserve">THORAM</t>
  </si>
  <si>
    <t xml:space="preserve">Thorea ramossissima Bory de St Vincent</t>
  </si>
  <si>
    <t xml:space="preserve">TOLGLO</t>
  </si>
  <si>
    <t xml:space="preserve">Tolypella glomerata</t>
  </si>
  <si>
    <t xml:space="preserve">Leonhardi</t>
  </si>
  <si>
    <t xml:space="preserve">TOLINT</t>
  </si>
  <si>
    <t xml:space="preserve">Tolypella intricata</t>
  </si>
  <si>
    <t xml:space="preserve">(Trentep.) Leonh.</t>
  </si>
  <si>
    <t xml:space="preserve">TOLPRO</t>
  </si>
  <si>
    <t xml:space="preserve">Tolypella prolifera</t>
  </si>
  <si>
    <t xml:space="preserve">V. Leonh.</t>
  </si>
  <si>
    <t xml:space="preserve">TOLSPX</t>
  </si>
  <si>
    <t xml:space="preserve">Tolypella sp.</t>
  </si>
  <si>
    <t xml:space="preserve">(A.Braun) A.Braun</t>
  </si>
  <si>
    <t xml:space="preserve">TOYSPX</t>
  </si>
  <si>
    <t xml:space="preserve">Tolypothrix sp.</t>
  </si>
  <si>
    <t xml:space="preserve">TRNSPX</t>
  </si>
  <si>
    <t xml:space="preserve">Transeauina sp.</t>
  </si>
  <si>
    <t xml:space="preserve">Guiry</t>
  </si>
  <si>
    <t xml:space="preserve">DEBSPX</t>
  </si>
  <si>
    <t xml:space="preserve">TRISPX</t>
  </si>
  <si>
    <t xml:space="preserve">Tribonema sp.</t>
  </si>
  <si>
    <t xml:space="preserve">Derbès &amp; Solier</t>
  </si>
  <si>
    <t xml:space="preserve">ULOSPX</t>
  </si>
  <si>
    <t xml:space="preserve">Ulothrix sp.</t>
  </si>
  <si>
    <t xml:space="preserve">ULVSPX</t>
  </si>
  <si>
    <t xml:space="preserve">Ulva sp.</t>
  </si>
  <si>
    <t xml:space="preserve">ENTSPX</t>
  </si>
  <si>
    <t xml:space="preserve">Enteromorpha sp. (L.) Nees</t>
  </si>
  <si>
    <t xml:space="preserve">ENTCOM</t>
  </si>
  <si>
    <t xml:space="preserve">Enteromorpha compressa  (L.) Greville</t>
  </si>
  <si>
    <t xml:space="preserve">ENTINT</t>
  </si>
  <si>
    <t xml:space="preserve">Enteromorpha intestinalis (L.) Nees</t>
  </si>
  <si>
    <t xml:space="preserve">VAUSPX</t>
  </si>
  <si>
    <t xml:space="preserve">Vaucheria sp.</t>
  </si>
  <si>
    <t xml:space="preserve">DC.</t>
  </si>
  <si>
    <t xml:space="preserve">ZYGSPX</t>
  </si>
  <si>
    <t xml:space="preserve">Zygnema sp.</t>
  </si>
  <si>
    <t xml:space="preserve">- LICHENS -</t>
  </si>
  <si>
    <t xml:space="preserve">LIC</t>
  </si>
  <si>
    <t xml:space="preserve">COLFLU</t>
  </si>
  <si>
    <t xml:space="preserve">Collema fluviatile</t>
  </si>
  <si>
    <t xml:space="preserve">(Huds.) Steudel</t>
  </si>
  <si>
    <t xml:space="preserve">COLSPX</t>
  </si>
  <si>
    <t xml:space="preserve">Collema sp.</t>
  </si>
  <si>
    <t xml:space="preserve">Weber ex F.H.Wigg.</t>
  </si>
  <si>
    <t xml:space="preserve">DERSPX</t>
  </si>
  <si>
    <t xml:space="preserve">Dermatocarpon sp.</t>
  </si>
  <si>
    <t xml:space="preserve">Eschw.</t>
  </si>
  <si>
    <t xml:space="preserve">DERWEB</t>
  </si>
  <si>
    <t xml:space="preserve">Dermatocarpon weberi</t>
  </si>
  <si>
    <t xml:space="preserve">(Ach.) Mann.</t>
  </si>
  <si>
    <t xml:space="preserve">VEUPRA</t>
  </si>
  <si>
    <t xml:space="preserve">Verrucaria praetermissa</t>
  </si>
  <si>
    <t xml:space="preserve">Anzi</t>
  </si>
  <si>
    <t xml:space="preserve">VEUSPX</t>
  </si>
  <si>
    <t xml:space="preserve">Verrucaria sp.</t>
  </si>
  <si>
    <t xml:space="preserve">H.A.Schrader</t>
  </si>
  <si>
    <t xml:space="preserve">- BRYOPHYTES -</t>
  </si>
  <si>
    <t xml:space="preserve">BR</t>
  </si>
  <si>
    <t xml:space="preserve">- Hépathiques</t>
  </si>
  <si>
    <t xml:space="preserve">ANEPIN</t>
  </si>
  <si>
    <t xml:space="preserve">Aneura pinguis</t>
  </si>
  <si>
    <t xml:space="preserve">(L.) Dumort.</t>
  </si>
  <si>
    <t xml:space="preserve">BRh</t>
  </si>
  <si>
    <t xml:space="preserve">RICPIN</t>
  </si>
  <si>
    <t xml:space="preserve">Riccardia pinguis  (L.) Gray</t>
  </si>
  <si>
    <t xml:space="preserve">ANTJUL</t>
  </si>
  <si>
    <t xml:space="preserve">Anthelia julacea</t>
  </si>
  <si>
    <t xml:space="preserve">BLPTRI</t>
  </si>
  <si>
    <t xml:space="preserve">Blepharostoma trichophyllum</t>
  </si>
  <si>
    <t xml:space="preserve">CAYARG</t>
  </si>
  <si>
    <t xml:space="preserve">Calypogeia arguta</t>
  </si>
  <si>
    <t xml:space="preserve">Nees &amp; Mont.</t>
  </si>
  <si>
    <t xml:space="preserve">CAYFIS</t>
  </si>
  <si>
    <t xml:space="preserve">Calypogeia fissa</t>
  </si>
  <si>
    <t xml:space="preserve">(L.) Raddi</t>
  </si>
  <si>
    <t xml:space="preserve">CAYSPX</t>
  </si>
  <si>
    <t xml:space="preserve">Calypogeia sp.</t>
  </si>
  <si>
    <t xml:space="preserve">Raddi</t>
  </si>
  <si>
    <t xml:space="preserve">CHICOA</t>
  </si>
  <si>
    <t xml:space="preserve">Chiloscyphus coadunatus</t>
  </si>
  <si>
    <t xml:space="preserve">(Sw.) J.J.Engel &amp; R.M.Schust.</t>
  </si>
  <si>
    <t xml:space="preserve">CHIPAL</t>
  </si>
  <si>
    <t xml:space="preserve">Chiloscyphus pallescens</t>
  </si>
  <si>
    <t xml:space="preserve">(Ehrh. ex Hoffm.) Dumort.</t>
  </si>
  <si>
    <t xml:space="preserve">CHIPOL</t>
  </si>
  <si>
    <t xml:space="preserve">Chiloscyphus polyanthos</t>
  </si>
  <si>
    <t xml:space="preserve">L.Corda</t>
  </si>
  <si>
    <t xml:space="preserve">Chiloscyphus gr. polyanthus (L.) Corda</t>
  </si>
  <si>
    <t xml:space="preserve">CHISPX</t>
  </si>
  <si>
    <t xml:space="preserve">Chiloscyphus sp.</t>
  </si>
  <si>
    <t xml:space="preserve">Corda</t>
  </si>
  <si>
    <t xml:space="preserve">CONCON</t>
  </si>
  <si>
    <t xml:space="preserve">Conocephalum conicum</t>
  </si>
  <si>
    <t xml:space="preserve">FEGCON</t>
  </si>
  <si>
    <t xml:space="preserve">Fegatella conica  (L.) Corda</t>
  </si>
  <si>
    <t xml:space="preserve">DUMHIR</t>
  </si>
  <si>
    <t xml:space="preserve">Dumortiera hirsuta</t>
  </si>
  <si>
    <t xml:space="preserve">(Sw.) Nees</t>
  </si>
  <si>
    <t xml:space="preserve">HYBLAX</t>
  </si>
  <si>
    <t xml:space="preserve">Hygrobiella laxifolia</t>
  </si>
  <si>
    <t xml:space="preserve">(Hook.) Spruce</t>
  </si>
  <si>
    <t xml:space="preserve">JUGATR</t>
  </si>
  <si>
    <t xml:space="preserve">Jungermannia atrovirens</t>
  </si>
  <si>
    <t xml:space="preserve">Dumort.</t>
  </si>
  <si>
    <t xml:space="preserve">SOLTRI</t>
  </si>
  <si>
    <t xml:space="preserve">Solenostoma triste (Nees) K.Muell.</t>
  </si>
  <si>
    <t xml:space="preserve">Solenostoma sphaerocarpum (Hook.) Steph.</t>
  </si>
  <si>
    <t xml:space="preserve">JUGEXS</t>
  </si>
  <si>
    <t xml:space="preserve">Jungermannia exsertifolia</t>
  </si>
  <si>
    <t xml:space="preserve">Steph.</t>
  </si>
  <si>
    <t xml:space="preserve">JUGGRA</t>
  </si>
  <si>
    <t xml:space="preserve">Jungermannia gracillima</t>
  </si>
  <si>
    <t xml:space="preserve">Sm.</t>
  </si>
  <si>
    <t xml:space="preserve">SONCRE</t>
  </si>
  <si>
    <t xml:space="preserve">Solenostoma crenulatum (Sm.) Mitt.</t>
  </si>
  <si>
    <t xml:space="preserve">JUGOBO</t>
  </si>
  <si>
    <t xml:space="preserve">Jungermannia obovata</t>
  </si>
  <si>
    <t xml:space="preserve">Nees</t>
  </si>
  <si>
    <t xml:space="preserve">JUGPAR</t>
  </si>
  <si>
    <t xml:space="preserve">Jungermannia paroica</t>
  </si>
  <si>
    <t xml:space="preserve">(Schiffn.) Grolle</t>
  </si>
  <si>
    <t xml:space="preserve">JUGPUM</t>
  </si>
  <si>
    <t xml:space="preserve">Jungermannia pumila</t>
  </si>
  <si>
    <t xml:space="preserve">With.</t>
  </si>
  <si>
    <t xml:space="preserve">SONPUM</t>
  </si>
  <si>
    <t xml:space="preserve">Solenostoma pumilum (With.) K. Müll.</t>
  </si>
  <si>
    <t xml:space="preserve">JUGSPX</t>
  </si>
  <si>
    <t xml:space="preserve">Jungermannia sp.</t>
  </si>
  <si>
    <t xml:space="preserve">JUGSPH</t>
  </si>
  <si>
    <t xml:space="preserve">Jungermannia sphaerocarpa</t>
  </si>
  <si>
    <t xml:space="preserve">Hook.</t>
  </si>
  <si>
    <t xml:space="preserve">LEJLAM</t>
  </si>
  <si>
    <t xml:space="preserve">Lejeunea lamacerina</t>
  </si>
  <si>
    <t xml:space="preserve">(Steph.) Schiffn.</t>
  </si>
  <si>
    <t xml:space="preserve">LEJSPX</t>
  </si>
  <si>
    <t xml:space="preserve">Lejeunea sp.</t>
  </si>
  <si>
    <t xml:space="preserve">Lib.</t>
  </si>
  <si>
    <t xml:space="preserve">LOPBID</t>
  </si>
  <si>
    <t xml:space="preserve">Lophocolea bidentata</t>
  </si>
  <si>
    <t xml:space="preserve">LOHSPX</t>
  </si>
  <si>
    <t xml:space="preserve">Lophozia sp.</t>
  </si>
  <si>
    <t xml:space="preserve">NEANT</t>
  </si>
  <si>
    <t xml:space="preserve">LUNCRU</t>
  </si>
  <si>
    <t xml:space="preserve">Lunularia cruciata</t>
  </si>
  <si>
    <t xml:space="preserve">(L.) Lindb.</t>
  </si>
  <si>
    <t xml:space="preserve">MACPAL</t>
  </si>
  <si>
    <t xml:space="preserve">Marchantia paleacea</t>
  </si>
  <si>
    <t xml:space="preserve">Bertol.</t>
  </si>
  <si>
    <t xml:space="preserve">MACPOL</t>
  </si>
  <si>
    <t xml:space="preserve">Marchantia polymorpha</t>
  </si>
  <si>
    <t xml:space="preserve">MACALP</t>
  </si>
  <si>
    <t xml:space="preserve">Marchantia alpestris  (Nees) Burgeff</t>
  </si>
  <si>
    <t xml:space="preserve">MACAQU</t>
  </si>
  <si>
    <t xml:space="preserve">Marchantia aquatica  (Nees) Burgeff</t>
  </si>
  <si>
    <t xml:space="preserve">MACPOM</t>
  </si>
  <si>
    <t xml:space="preserve">Marchantia polymorpha subsp. montivagans</t>
  </si>
  <si>
    <t xml:space="preserve">Bischl. &amp; Boisselier-Dubayle</t>
  </si>
  <si>
    <t xml:space="preserve">MACSPX</t>
  </si>
  <si>
    <t xml:space="preserve">Marchantia sp.</t>
  </si>
  <si>
    <t xml:space="preserve">MARAQU</t>
  </si>
  <si>
    <t xml:space="preserve">Marsupella aquatica</t>
  </si>
  <si>
    <t xml:space="preserve">(Lindenb.) Dumort.</t>
  </si>
  <si>
    <t xml:space="preserve">MAREMA</t>
  </si>
  <si>
    <t xml:space="preserve">Marsupella emarginata</t>
  </si>
  <si>
    <t xml:space="preserve">(Ehrh.) Dumort.</t>
  </si>
  <si>
    <t xml:space="preserve">MARSPX</t>
  </si>
  <si>
    <t xml:space="preserve">Marsupella sp.</t>
  </si>
  <si>
    <t xml:space="preserve">MARSPH</t>
  </si>
  <si>
    <t xml:space="preserve">Marsupella sphacelata</t>
  </si>
  <si>
    <t xml:space="preserve">(Gieseke ex Lindenb.) Dumort.</t>
  </si>
  <si>
    <t xml:space="preserve">MILSPX</t>
  </si>
  <si>
    <t xml:space="preserve">Microlejeunea sp. </t>
  </si>
  <si>
    <t xml:space="preserve">NARCOM</t>
  </si>
  <si>
    <t xml:space="preserve">Nardia compressa</t>
  </si>
  <si>
    <t xml:space="preserve">(Hook.) Gray</t>
  </si>
  <si>
    <t xml:space="preserve">NARSCA</t>
  </si>
  <si>
    <t xml:space="preserve">Nardia scalaris</t>
  </si>
  <si>
    <t xml:space="preserve">S.F.Gray</t>
  </si>
  <si>
    <t xml:space="preserve">ALCSCA</t>
  </si>
  <si>
    <t xml:space="preserve">Alicularia scalaris  (Schrad.) Corda</t>
  </si>
  <si>
    <t xml:space="preserve">Nardia acicularis S.F. Gray</t>
  </si>
  <si>
    <t xml:space="preserve">NARSPX</t>
  </si>
  <si>
    <t xml:space="preserve">Nardia sp.</t>
  </si>
  <si>
    <t xml:space="preserve">Gray</t>
  </si>
  <si>
    <t xml:space="preserve">PELEND</t>
  </si>
  <si>
    <t xml:space="preserve">Pellia endiviifolia</t>
  </si>
  <si>
    <t xml:space="preserve">(Dicks) Dumort.</t>
  </si>
  <si>
    <t xml:space="preserve">PELEPI</t>
  </si>
  <si>
    <t xml:space="preserve">Pellia epiphylla</t>
  </si>
  <si>
    <t xml:space="preserve">(L.) Corda</t>
  </si>
  <si>
    <t xml:space="preserve">PELNEE</t>
  </si>
  <si>
    <t xml:space="preserve">Pellia neesiana</t>
  </si>
  <si>
    <t xml:space="preserve">(Gottsche) Limpr.</t>
  </si>
  <si>
    <t xml:space="preserve">PELSPX</t>
  </si>
  <si>
    <t xml:space="preserve">Pellia sp.</t>
  </si>
  <si>
    <t xml:space="preserve">PLGASP</t>
  </si>
  <si>
    <t xml:space="preserve">Plagiochila asplenioides</t>
  </si>
  <si>
    <t xml:space="preserve">PLGSPX</t>
  </si>
  <si>
    <t xml:space="preserve">Plagiochila sp.</t>
  </si>
  <si>
    <t xml:space="preserve">PORCOR</t>
  </si>
  <si>
    <t xml:space="preserve">Porella cordaeana</t>
  </si>
  <si>
    <t xml:space="preserve">(Huebener) Moore</t>
  </si>
  <si>
    <t xml:space="preserve">PORPIN</t>
  </si>
  <si>
    <t xml:space="preserve">Porella pinnata</t>
  </si>
  <si>
    <t xml:space="preserve">PORPLA</t>
  </si>
  <si>
    <t xml:space="preserve">Porella platyphylla</t>
  </si>
  <si>
    <t xml:space="preserve">(L.) Pfeiff.</t>
  </si>
  <si>
    <t xml:space="preserve">PORSPX</t>
  </si>
  <si>
    <t xml:space="preserve">Porella sp.</t>
  </si>
  <si>
    <t xml:space="preserve">PREQUA</t>
  </si>
  <si>
    <t xml:space="preserve">Preissia quadrata</t>
  </si>
  <si>
    <t xml:space="preserve">(Scop.) Nees</t>
  </si>
  <si>
    <t xml:space="preserve">RICCHA</t>
  </si>
  <si>
    <t xml:space="preserve">Riccardia chamedryfolia</t>
  </si>
  <si>
    <t xml:space="preserve">(With.) Grolle</t>
  </si>
  <si>
    <t xml:space="preserve">RICSIN</t>
  </si>
  <si>
    <t xml:space="preserve">Riccardia sinuata (Hook.) Trevis.</t>
  </si>
  <si>
    <t xml:space="preserve">RICMUL</t>
  </si>
  <si>
    <t xml:space="preserve">Riccardia multifida</t>
  </si>
  <si>
    <t xml:space="preserve">(L.) Gray</t>
  </si>
  <si>
    <t xml:space="preserve">RICSPX</t>
  </si>
  <si>
    <t xml:space="preserve">Riccardia sp.</t>
  </si>
  <si>
    <t xml:space="preserve">RIIFLU</t>
  </si>
  <si>
    <t xml:space="preserve">Riccia fluitans</t>
  </si>
  <si>
    <t xml:space="preserve">RIIHUE</t>
  </si>
  <si>
    <t xml:space="preserve">Riccia huebeneriana</t>
  </si>
  <si>
    <t xml:space="preserve">Lindenb.</t>
  </si>
  <si>
    <t xml:space="preserve">RIIRHE</t>
  </si>
  <si>
    <t xml:space="preserve">Riccia rhenana</t>
  </si>
  <si>
    <t xml:space="preserve">Lorb.</t>
  </si>
  <si>
    <t xml:space="preserve">RIISPX</t>
  </si>
  <si>
    <t xml:space="preserve">Riccia sp.</t>
  </si>
  <si>
    <t xml:space="preserve">RIONAT</t>
  </si>
  <si>
    <t xml:space="preserve">Ricciocarpos natans</t>
  </si>
  <si>
    <t xml:space="preserve">SAOVIT</t>
  </si>
  <si>
    <t xml:space="preserve">Saccogyna viticulosa</t>
  </si>
  <si>
    <t xml:space="preserve">SCANEM</t>
  </si>
  <si>
    <t xml:space="preserve">Scapania nemorea</t>
  </si>
  <si>
    <t xml:space="preserve">(L.) Grolle</t>
  </si>
  <si>
    <t xml:space="preserve">SCAPAI</t>
  </si>
  <si>
    <t xml:space="preserve">Scapania paludicola</t>
  </si>
  <si>
    <t xml:space="preserve">Loeske &amp; Müll. Frib.</t>
  </si>
  <si>
    <t xml:space="preserve">SCAPAL</t>
  </si>
  <si>
    <t xml:space="preserve">Scapania paludosa</t>
  </si>
  <si>
    <t xml:space="preserve">(Müll. Frib.) Müll. Frib.</t>
  </si>
  <si>
    <t xml:space="preserve">SCASPX</t>
  </si>
  <si>
    <t xml:space="preserve">Scapania sp.</t>
  </si>
  <si>
    <t xml:space="preserve">(Dumort.) Dumort.</t>
  </si>
  <si>
    <t xml:space="preserve">SCASUB</t>
  </si>
  <si>
    <t xml:space="preserve">Scapania subalpina</t>
  </si>
  <si>
    <t xml:space="preserve">(Nees ex Lindenb.) Dumort.</t>
  </si>
  <si>
    <t xml:space="preserve">SCAULI</t>
  </si>
  <si>
    <t xml:space="preserve">Scapania uliginosa</t>
  </si>
  <si>
    <t xml:space="preserve">(Sw. ex Lindenb.) Dumort.</t>
  </si>
  <si>
    <t xml:space="preserve">SCAUND</t>
  </si>
  <si>
    <t xml:space="preserve">Scapania undulata</t>
  </si>
  <si>
    <t xml:space="preserve">TRCTOM</t>
  </si>
  <si>
    <t xml:space="preserve">Trichocolea tomentella</t>
  </si>
  <si>
    <t xml:space="preserve">- Mousses</t>
  </si>
  <si>
    <t xml:space="preserve">AMBSER</t>
  </si>
  <si>
    <t xml:space="preserve">Amblystegium serpens</t>
  </si>
  <si>
    <t xml:space="preserve">(Hedw.) Schimp.</t>
  </si>
  <si>
    <t xml:space="preserve">BRm</t>
  </si>
  <si>
    <t xml:space="preserve">AMBSPX</t>
  </si>
  <si>
    <t xml:space="preserve">Amblystegium sp.</t>
  </si>
  <si>
    <t xml:space="preserve">B., S. &amp; G.</t>
  </si>
  <si>
    <t xml:space="preserve">ANOATT</t>
  </si>
  <si>
    <t xml:space="preserve">Anomodon attenuatus</t>
  </si>
  <si>
    <t xml:space="preserve">(Hedw.) Huebener</t>
  </si>
  <si>
    <t xml:space="preserve">ANOSPX</t>
  </si>
  <si>
    <t xml:space="preserve">Anomodon sp.</t>
  </si>
  <si>
    <t xml:space="preserve">Hook. &amp; Tayl.</t>
  </si>
  <si>
    <t xml:space="preserve">ATRUND</t>
  </si>
  <si>
    <t xml:space="preserve">Atrichum undulatum</t>
  </si>
  <si>
    <t xml:space="preserve">(Hedw.) P.Beauv.</t>
  </si>
  <si>
    <t xml:space="preserve">AULPAL</t>
  </si>
  <si>
    <t xml:space="preserve">Aulacomnium palustre</t>
  </si>
  <si>
    <t xml:space="preserve">(Hedw.) Schwaegr.</t>
  </si>
  <si>
    <t xml:space="preserve">BLIACU</t>
  </si>
  <si>
    <t xml:space="preserve">Blindia acuta</t>
  </si>
  <si>
    <t xml:space="preserve">(Hedw.) Bruch &amp; Schimp.</t>
  </si>
  <si>
    <t xml:space="preserve">BRARIV</t>
  </si>
  <si>
    <t xml:space="preserve">Brachythecium rivulare</t>
  </si>
  <si>
    <t xml:space="preserve">Schimp.</t>
  </si>
  <si>
    <t xml:space="preserve">BRARUT</t>
  </si>
  <si>
    <t xml:space="preserve">Brachythecium rutabulum</t>
  </si>
  <si>
    <t xml:space="preserve">BRASPX</t>
  </si>
  <si>
    <t xml:space="preserve">Brachythecium sp.</t>
  </si>
  <si>
    <t xml:space="preserve">BRYALP</t>
  </si>
  <si>
    <t xml:space="preserve">Bryum alpinum</t>
  </si>
  <si>
    <t xml:space="preserve">Huds. ex With.</t>
  </si>
  <si>
    <t xml:space="preserve">BRYARG</t>
  </si>
  <si>
    <t xml:space="preserve">Bryum argenteum</t>
  </si>
  <si>
    <t xml:space="preserve">Hedw.</t>
  </si>
  <si>
    <t xml:space="preserve">BRYDIC</t>
  </si>
  <si>
    <t xml:space="preserve">Bryum dichotomum</t>
  </si>
  <si>
    <t xml:space="preserve">BRYBIC</t>
  </si>
  <si>
    <t xml:space="preserve">Bryum bicolor Dicks.</t>
  </si>
  <si>
    <t xml:space="preserve">BRYPAL</t>
  </si>
  <si>
    <t xml:space="preserve">Bryum pallens</t>
  </si>
  <si>
    <t xml:space="preserve">Sw. ex anon.     </t>
  </si>
  <si>
    <t xml:space="preserve">BRYPAS</t>
  </si>
  <si>
    <t xml:space="preserve">Bryum pallescens</t>
  </si>
  <si>
    <t xml:space="preserve">Schleich. ex Schwaegr. </t>
  </si>
  <si>
    <t xml:space="preserve">BRYPSE</t>
  </si>
  <si>
    <t xml:space="preserve">Bryum pseudotriquetrum</t>
  </si>
  <si>
    <t xml:space="preserve">(Hedw.) P.Gaertn. et al.</t>
  </si>
  <si>
    <t xml:space="preserve">BRYSCH</t>
  </si>
  <si>
    <t xml:space="preserve">Bryum schleicheri</t>
  </si>
  <si>
    <t xml:space="preserve">BRYSPX</t>
  </si>
  <si>
    <t xml:space="preserve">Bryum sp.</t>
  </si>
  <si>
    <t xml:space="preserve">BRYTUR</t>
  </si>
  <si>
    <t xml:space="preserve">Bryum turbinatum</t>
  </si>
  <si>
    <t xml:space="preserve">(Hedw.) Turner</t>
  </si>
  <si>
    <t xml:space="preserve">BRYWEI</t>
  </si>
  <si>
    <t xml:space="preserve">Bryum weigelii</t>
  </si>
  <si>
    <t xml:space="preserve">Spreng.      </t>
  </si>
  <si>
    <t xml:space="preserve">BRYDUV</t>
  </si>
  <si>
    <t xml:space="preserve">Bryum duvalii Voit</t>
  </si>
  <si>
    <t xml:space="preserve">CAICOR</t>
  </si>
  <si>
    <t xml:space="preserve">Calliergon cordifolium</t>
  </si>
  <si>
    <t xml:space="preserve">(Hedw.) Kindb.</t>
  </si>
  <si>
    <t xml:space="preserve">ACRCOR</t>
  </si>
  <si>
    <t xml:space="preserve">Acrocladium cordifolium (Hedw.) P.Rich. &amp; Wallace</t>
  </si>
  <si>
    <t xml:space="preserve">CAIGIG</t>
  </si>
  <si>
    <t xml:space="preserve">Calliergon giganteum</t>
  </si>
  <si>
    <t xml:space="preserve">(Schimp.) Kindb.</t>
  </si>
  <si>
    <t xml:space="preserve">CAISPX</t>
  </si>
  <si>
    <t xml:space="preserve">Calliergon sp.</t>
  </si>
  <si>
    <t xml:space="preserve">(Sull.) Kindb.</t>
  </si>
  <si>
    <t xml:space="preserve">CAECUS</t>
  </si>
  <si>
    <t xml:space="preserve">Calliergonella cuspidata</t>
  </si>
  <si>
    <t xml:space="preserve">(Hedw.) Loeske</t>
  </si>
  <si>
    <t xml:space="preserve">ACRCUS</t>
  </si>
  <si>
    <t xml:space="preserve">Acrocladium cuspidatum  (Hedw.) Lindb.</t>
  </si>
  <si>
    <t xml:space="preserve">CAICUP</t>
  </si>
  <si>
    <t xml:space="preserve">Calliergon cuspidatum (Hedw.) Kindb.</t>
  </si>
  <si>
    <t xml:space="preserve">CAPSTE</t>
  </si>
  <si>
    <t xml:space="preserve">Campylium stellatum</t>
  </si>
  <si>
    <t xml:space="preserve">(Hedw.) Lange &amp; C.E.O.Jensen</t>
  </si>
  <si>
    <t xml:space="preserve">CINAQU</t>
  </si>
  <si>
    <t xml:space="preserve">Cinclidotus aquaticus</t>
  </si>
  <si>
    <t xml:space="preserve">(Hedw.) B., S. &amp; G.</t>
  </si>
  <si>
    <t xml:space="preserve">CINDAN</t>
  </si>
  <si>
    <t xml:space="preserve">Cinclidotus danubicus</t>
  </si>
  <si>
    <t xml:space="preserve">Schiffn. &amp; Baumg.</t>
  </si>
  <si>
    <t xml:space="preserve">CINFON</t>
  </si>
  <si>
    <t xml:space="preserve">Cinclidotus fontinaloides</t>
  </si>
  <si>
    <t xml:space="preserve">CINRIP</t>
  </si>
  <si>
    <t xml:space="preserve">Cinclidotus riparius</t>
  </si>
  <si>
    <t xml:space="preserve">(Brid.) Arnott</t>
  </si>
  <si>
    <t xml:space="preserve">CINNIG</t>
  </si>
  <si>
    <t xml:space="preserve">Cinclidotus nigricans  (Brid.) Wijk &amp; Marg.</t>
  </si>
  <si>
    <t xml:space="preserve">CINSPX</t>
  </si>
  <si>
    <t xml:space="preserve">Cinclidotus sp.</t>
  </si>
  <si>
    <t xml:space="preserve">P. Beauv.</t>
  </si>
  <si>
    <t xml:space="preserve">CLIDEN</t>
  </si>
  <si>
    <t xml:space="preserve">Climacium dendroides</t>
  </si>
  <si>
    <t xml:space="preserve">(Hedw.) Web. &amp; Mohr</t>
  </si>
  <si>
    <t xml:space="preserve">CRAFIL</t>
  </si>
  <si>
    <t xml:space="preserve">Cratoneuron filicinum</t>
  </si>
  <si>
    <t xml:space="preserve">(Hedw.) Spruce</t>
  </si>
  <si>
    <t xml:space="preserve">CRASPX</t>
  </si>
  <si>
    <t xml:space="preserve">Cratoneuron sp.</t>
  </si>
  <si>
    <t xml:space="preserve">(Sull.) Spruce</t>
  </si>
  <si>
    <t xml:space="preserve">CTEMOL</t>
  </si>
  <si>
    <t xml:space="preserve">Ctenidium molluscum</t>
  </si>
  <si>
    <t xml:space="preserve">(Hedw.) Mitt.</t>
  </si>
  <si>
    <t xml:space="preserve">DENLAM</t>
  </si>
  <si>
    <t xml:space="preserve">Dendrocryphaea lamyana</t>
  </si>
  <si>
    <t xml:space="preserve">(Mont.) P.Rao</t>
  </si>
  <si>
    <t xml:space="preserve">CRYLAM</t>
  </si>
  <si>
    <t xml:space="preserve">Cryphaea lamyana (Mont.) Müll.Hal.</t>
  </si>
  <si>
    <t xml:space="preserve">DILMUC</t>
  </si>
  <si>
    <t xml:space="preserve">Dialytrichia mucronata </t>
  </si>
  <si>
    <t xml:space="preserve">(Brid.) Broth.</t>
  </si>
  <si>
    <t xml:space="preserve">CINMUC</t>
  </si>
  <si>
    <t xml:space="preserve">Cinclidotus mucronatus (Brid.) Mach.</t>
  </si>
  <si>
    <t xml:space="preserve">DIHFLA</t>
  </si>
  <si>
    <t xml:space="preserve">Dichodontium flavescens</t>
  </si>
  <si>
    <t xml:space="preserve">(Dicks.) Lindb.  </t>
  </si>
  <si>
    <t xml:space="preserve">DIHPEF</t>
  </si>
  <si>
    <t xml:space="preserve">Dichodontium pellucidum var. flavescens  (Hedw.) Schimp.</t>
  </si>
  <si>
    <t xml:space="preserve">DIHPAL</t>
  </si>
  <si>
    <t xml:space="preserve">Dichodontium palustre </t>
  </si>
  <si>
    <t xml:space="preserve">(Dicks.) M.Stech</t>
  </si>
  <si>
    <t xml:space="preserve">ANIPAL</t>
  </si>
  <si>
    <t xml:space="preserve">Anisothecium palustre  (Dicks.) I.Hag.</t>
  </si>
  <si>
    <t xml:space="preserve">DICPAL</t>
  </si>
  <si>
    <t xml:space="preserve">Dicranella palustris (Dicks.) Crundw. ex Warb.      </t>
  </si>
  <si>
    <t xml:space="preserve">DIHPEL</t>
  </si>
  <si>
    <t xml:space="preserve">Dichodontium pellucidum</t>
  </si>
  <si>
    <t xml:space="preserve">DIHSPX</t>
  </si>
  <si>
    <t xml:space="preserve">Dichodontium sp.</t>
  </si>
  <si>
    <t xml:space="preserve">DICSPX</t>
  </si>
  <si>
    <t xml:space="preserve">Dicranella sp.</t>
  </si>
  <si>
    <t xml:space="preserve">(C. Müll.) Schimp.</t>
  </si>
  <si>
    <t xml:space="preserve">DIRSCO</t>
  </si>
  <si>
    <t xml:space="preserve">Dicranum scottianum</t>
  </si>
  <si>
    <t xml:space="preserve">Turn.</t>
  </si>
  <si>
    <t xml:space="preserve">ORHSCO</t>
  </si>
  <si>
    <t xml:space="preserve">Orthodicranum scottianum (Turner ex R.Scott) G.Roth ex Casares-Gil </t>
  </si>
  <si>
    <t xml:space="preserve">DIDFER</t>
  </si>
  <si>
    <t xml:space="preserve">Didymodon ferrugineus</t>
  </si>
  <si>
    <t xml:space="preserve">(Schimp. ex Besch.) M.O.Hill</t>
  </si>
  <si>
    <t xml:space="preserve">BABREF</t>
  </si>
  <si>
    <t xml:space="preserve">Barbula reflexa (Brid.) Brid.</t>
  </si>
  <si>
    <t xml:space="preserve">DIDINS</t>
  </si>
  <si>
    <t xml:space="preserve">Didymodon insulanus</t>
  </si>
  <si>
    <t xml:space="preserve">(De not.) M.M. Hill</t>
  </si>
  <si>
    <t xml:space="preserve">BABCYL</t>
  </si>
  <si>
    <t xml:space="preserve">Barbula cylindrica (Taylor) Schimp.</t>
  </si>
  <si>
    <t xml:space="preserve">DIDSIN</t>
  </si>
  <si>
    <t xml:space="preserve">Didymodon sinuosus</t>
  </si>
  <si>
    <t xml:space="preserve">(Mitt.) Delogne</t>
  </si>
  <si>
    <t xml:space="preserve">DIDSPX</t>
  </si>
  <si>
    <t xml:space="preserve">Didymodon sp.</t>
  </si>
  <si>
    <t xml:space="preserve">DIDSPA</t>
  </si>
  <si>
    <t xml:space="preserve">Didymodon spadiceus</t>
  </si>
  <si>
    <t xml:space="preserve">(Mitt.) Limpr.</t>
  </si>
  <si>
    <t xml:space="preserve">DIDTOP</t>
  </si>
  <si>
    <t xml:space="preserve">Didymodon tophaceus</t>
  </si>
  <si>
    <t xml:space="preserve">(Brid.) Lisa</t>
  </si>
  <si>
    <t xml:space="preserve">BABTOP</t>
  </si>
  <si>
    <t xml:space="preserve">Barbula tophacea (Brid.) Mitt.</t>
  </si>
  <si>
    <t xml:space="preserve">DIDVIN</t>
  </si>
  <si>
    <t xml:space="preserve">Didymodon vinealis</t>
  </si>
  <si>
    <t xml:space="preserve">(Brid.) R.H.Zander</t>
  </si>
  <si>
    <t xml:space="preserve">BABVIN</t>
  </si>
  <si>
    <t xml:space="preserve">Barbula vinealis Brid.</t>
  </si>
  <si>
    <t xml:space="preserve">DREADU</t>
  </si>
  <si>
    <t xml:space="preserve">Drepanocladus aduncus</t>
  </si>
  <si>
    <t xml:space="preserve">(Hedw.) Warnst.</t>
  </si>
  <si>
    <t xml:space="preserve">DREKNE</t>
  </si>
  <si>
    <t xml:space="preserve">Drepanocladus kneiffii  (B., S. &amp; G.) Warnst.</t>
  </si>
  <si>
    <t xml:space="preserve">DREPOL</t>
  </si>
  <si>
    <t xml:space="preserve">Drepanocladus polycarpos  (Voit) Warnst.</t>
  </si>
  <si>
    <t xml:space="preserve">DRESIM</t>
  </si>
  <si>
    <t xml:space="preserve">Drepanocladus simplicissimus  Warnst.</t>
  </si>
  <si>
    <t xml:space="preserve">DRESEN</t>
  </si>
  <si>
    <t xml:space="preserve">Drepanocladus sendtneri</t>
  </si>
  <si>
    <t xml:space="preserve">(Schimp. ex H.Müll.) Warnst.</t>
  </si>
  <si>
    <t xml:space="preserve">DRESPX</t>
  </si>
  <si>
    <t xml:space="preserve">Drepanocladus sp.</t>
  </si>
  <si>
    <t xml:space="preserve">(C. Müll.) G. Roth</t>
  </si>
  <si>
    <t xml:space="preserve">ENOMUL</t>
  </si>
  <si>
    <t xml:space="preserve">Entosthodon muhlenbergii</t>
  </si>
  <si>
    <t xml:space="preserve">(Turner) Fife</t>
  </si>
  <si>
    <t xml:space="preserve">FUNDEN</t>
  </si>
  <si>
    <t xml:space="preserve">Funaria dentata Crome</t>
  </si>
  <si>
    <t xml:space="preserve">EUCVER</t>
  </si>
  <si>
    <t xml:space="preserve">Eucladium verticillatum</t>
  </si>
  <si>
    <t xml:space="preserve">(Brid.) B., S. &amp; G.</t>
  </si>
  <si>
    <t xml:space="preserve">EURSPX</t>
  </si>
  <si>
    <t xml:space="preserve">Eurhynchium sp.</t>
  </si>
  <si>
    <t xml:space="preserve">FISADI</t>
  </si>
  <si>
    <t xml:space="preserve">Fissidens adianthoides</t>
  </si>
  <si>
    <t xml:space="preserve">FISARN</t>
  </si>
  <si>
    <t xml:space="preserve">Fissidens arnoldii</t>
  </si>
  <si>
    <t xml:space="preserve">R.Ruthe</t>
  </si>
  <si>
    <t xml:space="preserve">FISBRY</t>
  </si>
  <si>
    <t xml:space="preserve">Fissidens bryoides</t>
  </si>
  <si>
    <t xml:space="preserve">FISBRC</t>
  </si>
  <si>
    <t xml:space="preserve">Fissidens bryoides var. caespitans </t>
  </si>
  <si>
    <t xml:space="preserve">FISCUR</t>
  </si>
  <si>
    <t xml:space="preserve">Fissidens curnovii Mitt.</t>
  </si>
  <si>
    <t xml:space="preserve">FISCRA</t>
  </si>
  <si>
    <t xml:space="preserve">Fissidens crassipes</t>
  </si>
  <si>
    <t xml:space="preserve">Wilson ex Bruch &amp; Schimp.</t>
  </si>
  <si>
    <t xml:space="preserve">FISMIL</t>
  </si>
  <si>
    <t xml:space="preserve">Fissidens mildeanus  Schimp.</t>
  </si>
  <si>
    <t xml:space="preserve">FISCRI</t>
  </si>
  <si>
    <t xml:space="preserve">Fissidens crispus</t>
  </si>
  <si>
    <t xml:space="preserve">FISMIN</t>
  </si>
  <si>
    <t xml:space="preserve">Fissidens minutulus Sull.</t>
  </si>
  <si>
    <t xml:space="preserve">FISDUB</t>
  </si>
  <si>
    <t xml:space="preserve">Fissidens dubius</t>
  </si>
  <si>
    <t xml:space="preserve">P.Beauv.</t>
  </si>
  <si>
    <t xml:space="preserve">FISEXI</t>
  </si>
  <si>
    <t xml:space="preserve">Fissidens exilis</t>
  </si>
  <si>
    <t xml:space="preserve">FISFON</t>
  </si>
  <si>
    <t xml:space="preserve">Fissidens fontanus</t>
  </si>
  <si>
    <t xml:space="preserve">(Bach. Pyl.) Steud.</t>
  </si>
  <si>
    <t xml:space="preserve">OCTFON</t>
  </si>
  <si>
    <t xml:space="preserve">Octodiceras fontanum (B.Pyl.) Lindb.</t>
  </si>
  <si>
    <t xml:space="preserve">Fissidens julianus (Savi ex DC.) Schimp.</t>
  </si>
  <si>
    <t xml:space="preserve">FISGRA</t>
  </si>
  <si>
    <t xml:space="preserve">Fissidens gracilifolius</t>
  </si>
  <si>
    <t xml:space="preserve">Brugg. Nann. &amp; Nyh.</t>
  </si>
  <si>
    <t xml:space="preserve">Fissidens viridulus var. tenuifolius (Boulay) A.J.E.Sm.</t>
  </si>
  <si>
    <t xml:space="preserve">FISGRN</t>
  </si>
  <si>
    <t xml:space="preserve">Fissidens grandifrons</t>
  </si>
  <si>
    <t xml:space="preserve">Brid.</t>
  </si>
  <si>
    <t xml:space="preserve">Pachyfissidens grandifrons (Brid.) Limpr.</t>
  </si>
  <si>
    <t xml:space="preserve">FISGYM</t>
  </si>
  <si>
    <t xml:space="preserve">Fissidens gymnandrus</t>
  </si>
  <si>
    <t xml:space="preserve">Büse</t>
  </si>
  <si>
    <t xml:space="preserve">FISMON</t>
  </si>
  <si>
    <t xml:space="preserve">Fissidens monguillonii</t>
  </si>
  <si>
    <t xml:space="preserve">Thér.</t>
  </si>
  <si>
    <t xml:space="preserve">FISOSM</t>
  </si>
  <si>
    <t xml:space="preserve">Fissidens osmundoides</t>
  </si>
  <si>
    <t xml:space="preserve">FISPOL</t>
  </si>
  <si>
    <t xml:space="preserve">Fissidens polyphyllus</t>
  </si>
  <si>
    <t xml:space="preserve">Wils. ex B., S. &amp; G.</t>
  </si>
  <si>
    <t xml:space="preserve">FISPUS</t>
  </si>
  <si>
    <t xml:space="preserve">Fissidens pusillus</t>
  </si>
  <si>
    <t xml:space="preserve">(Wils.) Milde</t>
  </si>
  <si>
    <t xml:space="preserve">FISRIV</t>
  </si>
  <si>
    <t xml:space="preserve">Fissidens rivularis</t>
  </si>
  <si>
    <t xml:space="preserve">(Spruce) B., S. &amp; G.</t>
  </si>
  <si>
    <t xml:space="preserve">FISRUF</t>
  </si>
  <si>
    <t xml:space="preserve">Fissidens rufulus</t>
  </si>
  <si>
    <t xml:space="preserve">Bruch. &amp; Schimp.</t>
  </si>
  <si>
    <t xml:space="preserve">FISSER</t>
  </si>
  <si>
    <t xml:space="preserve">Fissidens serrulatus</t>
  </si>
  <si>
    <t xml:space="preserve">FISSPX</t>
  </si>
  <si>
    <t xml:space="preserve">Fissidens sp.</t>
  </si>
  <si>
    <t xml:space="preserve">FISTAX</t>
  </si>
  <si>
    <t xml:space="preserve">Fissidens taxifolius</t>
  </si>
  <si>
    <t xml:space="preserve">FISVIR</t>
  </si>
  <si>
    <t xml:space="preserve">Fissidens viridulus</t>
  </si>
  <si>
    <t xml:space="preserve">(Sw. ex anon.) Wahlenb.</t>
  </si>
  <si>
    <t xml:space="preserve">FISIMP</t>
  </si>
  <si>
    <t xml:space="preserve">Fissidens impar  Mitt.</t>
  </si>
  <si>
    <t xml:space="preserve">FONANT</t>
  </si>
  <si>
    <t xml:space="preserve">Fontinalis antipyretica</t>
  </si>
  <si>
    <t xml:space="preserve">FONHYP</t>
  </si>
  <si>
    <t xml:space="preserve">Fontinalis hypnoides</t>
  </si>
  <si>
    <t xml:space="preserve">C.Hartm.</t>
  </si>
  <si>
    <t xml:space="preserve">FONHYD</t>
  </si>
  <si>
    <t xml:space="preserve">Fontinalis hypnoides var. duriaei</t>
  </si>
  <si>
    <t xml:space="preserve">Fontinalis duriaei Schimp.</t>
  </si>
  <si>
    <t xml:space="preserve">FONSPX</t>
  </si>
  <si>
    <t xml:space="preserve">Fontinalis sp.</t>
  </si>
  <si>
    <t xml:space="preserve">FONSQU</t>
  </si>
  <si>
    <t xml:space="preserve">Fontinalis squamosa</t>
  </si>
  <si>
    <t xml:space="preserve">HETHET</t>
  </si>
  <si>
    <t xml:space="preserve">Heterocladium heteropterum</t>
  </si>
  <si>
    <t xml:space="preserve">(Brid.) Schimp.</t>
  </si>
  <si>
    <t xml:space="preserve">HOATRI</t>
  </si>
  <si>
    <t xml:space="preserve">Homalia trichomanoides</t>
  </si>
  <si>
    <t xml:space="preserve">HOOLUC</t>
  </si>
  <si>
    <t xml:space="preserve">Hookeria lucens</t>
  </si>
  <si>
    <t xml:space="preserve">(Hedw.) Sm.</t>
  </si>
  <si>
    <t xml:space="preserve">HYAFLU</t>
  </si>
  <si>
    <t xml:space="preserve">Hygroamblystegium fluviatile </t>
  </si>
  <si>
    <t xml:space="preserve">AMBFLU</t>
  </si>
  <si>
    <t xml:space="preserve">Amblystegium fluviatile (Hedw.) Schimp.</t>
  </si>
  <si>
    <t xml:space="preserve">HYAHUM</t>
  </si>
  <si>
    <t xml:space="preserve">Hygroamblystegium humile</t>
  </si>
  <si>
    <t xml:space="preserve">(P.Beauv.) Vanderp., Goffinet &amp; Hedenäs</t>
  </si>
  <si>
    <t xml:space="preserve">AMBHUM</t>
  </si>
  <si>
    <t xml:space="preserve">Amblystegium humile (P.Beauv.) Crundw.</t>
  </si>
  <si>
    <t xml:space="preserve">HYATEN</t>
  </si>
  <si>
    <t xml:space="preserve">Hygroamblystegium tenax</t>
  </si>
  <si>
    <t xml:space="preserve">(Hedw.) Jenn.</t>
  </si>
  <si>
    <t xml:space="preserve">AMBTEN</t>
  </si>
  <si>
    <t xml:space="preserve">Amblystegium tenax (Hedw.) C.E.O. Jensen</t>
  </si>
  <si>
    <t xml:space="preserve">HYAVAR</t>
  </si>
  <si>
    <t xml:space="preserve">Hygroamblystegium varium</t>
  </si>
  <si>
    <t xml:space="preserve">(Hedw.) Mönk.</t>
  </si>
  <si>
    <t xml:space="preserve">AMBVAR</t>
  </si>
  <si>
    <t xml:space="preserve">Amblystegium varium (Hedw.) Lindb.</t>
  </si>
  <si>
    <t xml:space="preserve">HYGDUR</t>
  </si>
  <si>
    <t xml:space="preserve">Hygrohypnum duriusculum</t>
  </si>
  <si>
    <t xml:space="preserve">(De Not.) D.W.Jamieson</t>
  </si>
  <si>
    <t xml:space="preserve">HYGDIL</t>
  </si>
  <si>
    <t xml:space="preserve">Hygrohypnum dilatatum  (Wils. ex Schimp.) Loeske</t>
  </si>
  <si>
    <t xml:space="preserve">HYGEUG</t>
  </si>
  <si>
    <t xml:space="preserve">Hygrohypnum eugyrium</t>
  </si>
  <si>
    <t xml:space="preserve">(Schimp.) Broth.</t>
  </si>
  <si>
    <t xml:space="preserve">HYGLUR</t>
  </si>
  <si>
    <t xml:space="preserve">Hygrohypnum luridum</t>
  </si>
  <si>
    <t xml:space="preserve">HYGMOL</t>
  </si>
  <si>
    <t xml:space="preserve">Hygrohypnum molle</t>
  </si>
  <si>
    <t xml:space="preserve">HYGOCH</t>
  </si>
  <si>
    <t xml:space="preserve">Hygrohypnum ochraceum</t>
  </si>
  <si>
    <t xml:space="preserve">(Turn. ex Wils.) Loeske</t>
  </si>
  <si>
    <t xml:space="preserve">HYGPOL</t>
  </si>
  <si>
    <t xml:space="preserve">Hygrohypnum polare</t>
  </si>
  <si>
    <t xml:space="preserve">(Lindb.) Loeske</t>
  </si>
  <si>
    <t xml:space="preserve">HYGSMI</t>
  </si>
  <si>
    <t xml:space="preserve">Hygrohypnum smithii</t>
  </si>
  <si>
    <t xml:space="preserve">(Sw.) Broth.</t>
  </si>
  <si>
    <t xml:space="preserve">HYGSPX</t>
  </si>
  <si>
    <t xml:space="preserve">Hygrohypnum sp.</t>
  </si>
  <si>
    <t xml:space="preserve">Lindb.</t>
  </si>
  <si>
    <t xml:space="preserve">HYMREC</t>
  </si>
  <si>
    <t xml:space="preserve">Hymenostylium recurvirostrum</t>
  </si>
  <si>
    <t xml:space="preserve">(Hedw.) Dix.</t>
  </si>
  <si>
    <t xml:space="preserve">GYMREC</t>
  </si>
  <si>
    <t xml:space="preserve">Gymnostomum recurvirostrum Hedw.</t>
  </si>
  <si>
    <t xml:space="preserve">HYOARM</t>
  </si>
  <si>
    <t xml:space="preserve">Hyocomium armoricum</t>
  </si>
  <si>
    <t xml:space="preserve">(Brid.) Wijk &amp; Marg.</t>
  </si>
  <si>
    <t xml:space="preserve">HPNCUP</t>
  </si>
  <si>
    <t xml:space="preserve">Hypnum cupressiforme</t>
  </si>
  <si>
    <t xml:space="preserve">ISTHOL</t>
  </si>
  <si>
    <t xml:space="preserve">Isothecium holtii</t>
  </si>
  <si>
    <t xml:space="preserve">Kindb.</t>
  </si>
  <si>
    <t xml:space="preserve">KINPRA</t>
  </si>
  <si>
    <t xml:space="preserve">Kindbergia praelonga</t>
  </si>
  <si>
    <t xml:space="preserve">(Hedw.) Ochyra</t>
  </si>
  <si>
    <t xml:space="preserve">EURPRA</t>
  </si>
  <si>
    <t xml:space="preserve">Eurhynchium praelongum (Hedw.) Schimp.</t>
  </si>
  <si>
    <t xml:space="preserve">EURPRS</t>
  </si>
  <si>
    <t xml:space="preserve">Eurhynchium praelongum var. stokesii (Turner) Dixon</t>
  </si>
  <si>
    <t xml:space="preserve">EURSTO</t>
  </si>
  <si>
    <t xml:space="preserve">Eurhynchium stokesii (Turner) Schimp.</t>
  </si>
  <si>
    <t xml:space="preserve">LEORIP</t>
  </si>
  <si>
    <t xml:space="preserve">Leptodictyum riparium </t>
  </si>
  <si>
    <t xml:space="preserve">AMBRIP</t>
  </si>
  <si>
    <t xml:space="preserve">Amblystegium riparium (Hedw.) Schimp.</t>
  </si>
  <si>
    <t xml:space="preserve">LESPOL</t>
  </si>
  <si>
    <t xml:space="preserve">Leskea polycarpa</t>
  </si>
  <si>
    <t xml:space="preserve">MNIHOR</t>
  </si>
  <si>
    <t xml:space="preserve">Mnium hornum</t>
  </si>
  <si>
    <t xml:space="preserve">MNISPX</t>
  </si>
  <si>
    <t xml:space="preserve">Mnium sp.</t>
  </si>
  <si>
    <t xml:space="preserve">NECCRI</t>
  </si>
  <si>
    <t xml:space="preserve">Neckera crispa</t>
  </si>
  <si>
    <t xml:space="preserve">NECSPX</t>
  </si>
  <si>
    <t xml:space="preserve">Neckera sp.</t>
  </si>
  <si>
    <t xml:space="preserve">NULL</t>
  </si>
  <si>
    <t xml:space="preserve">ORTAFF</t>
  </si>
  <si>
    <t xml:space="preserve">Orthotrichum affine</t>
  </si>
  <si>
    <t xml:space="preserve">Schrad. ex Brid.</t>
  </si>
  <si>
    <t xml:space="preserve">ORTRIV</t>
  </si>
  <si>
    <t xml:space="preserve">Orthotrichum rivulare</t>
  </si>
  <si>
    <t xml:space="preserve">ORTSPX</t>
  </si>
  <si>
    <t xml:space="preserve">Orthotrichum sp.</t>
  </si>
  <si>
    <t xml:space="preserve">OXYHIA</t>
  </si>
  <si>
    <t xml:space="preserve">Oxyrrhynchium hians</t>
  </si>
  <si>
    <t xml:space="preserve">EURHIA</t>
  </si>
  <si>
    <t xml:space="preserve">Eurhynchium hians (Hedw.) Sande Lac.</t>
  </si>
  <si>
    <t xml:space="preserve">EURSWA</t>
  </si>
  <si>
    <t xml:space="preserve">Eurhynchium swartzii      (Turn.) Curn.</t>
  </si>
  <si>
    <t xml:space="preserve">OXYSWA</t>
  </si>
  <si>
    <t xml:space="preserve">Oxyrrhynchium swartzii  (Turn.) Warnst.</t>
  </si>
  <si>
    <t xml:space="preserve">OXYSPE</t>
  </si>
  <si>
    <t xml:space="preserve">Oxyrrhynchium speciosum </t>
  </si>
  <si>
    <t xml:space="preserve">(Brid.) Warnst.</t>
  </si>
  <si>
    <t xml:space="preserve">EURSPE</t>
  </si>
  <si>
    <t xml:space="preserve">Eurhynchium speciosum (Brid.) Jur.</t>
  </si>
  <si>
    <t xml:space="preserve">PALCOM</t>
  </si>
  <si>
    <t xml:space="preserve">Palustriella commutata</t>
  </si>
  <si>
    <t xml:space="preserve">CRACOM</t>
  </si>
  <si>
    <t xml:space="preserve">Cratoneuron commutatum (Hedw.) G.Roth</t>
  </si>
  <si>
    <t xml:space="preserve">CRACOL</t>
  </si>
  <si>
    <t xml:space="preserve">Cratoneuron commutatum var. fluctuans (Schimp.) Wijk &amp; Margad.</t>
  </si>
  <si>
    <t xml:space="preserve">PALDEC</t>
  </si>
  <si>
    <t xml:space="preserve">Palustriella decipiens</t>
  </si>
  <si>
    <t xml:space="preserve">(De Not.) Ochyra</t>
  </si>
  <si>
    <t xml:space="preserve">PALFAL</t>
  </si>
  <si>
    <t xml:space="preserve">Palustriella falcata</t>
  </si>
  <si>
    <t xml:space="preserve">(Brid.) Hedenäs</t>
  </si>
  <si>
    <t xml:space="preserve">CRACOF</t>
  </si>
  <si>
    <t xml:space="preserve">Cratoneuron commutatum var. falcatum NULL</t>
  </si>
  <si>
    <t xml:space="preserve">PHICAE</t>
  </si>
  <si>
    <t xml:space="preserve">Philonotis caespitosa</t>
  </si>
  <si>
    <t xml:space="preserve">Jur.</t>
  </si>
  <si>
    <t xml:space="preserve">PHICAL</t>
  </si>
  <si>
    <t xml:space="preserve">Philonotis calcarea</t>
  </si>
  <si>
    <t xml:space="preserve">(B. &amp; S.) Schimp.</t>
  </si>
  <si>
    <t xml:space="preserve">PHIFOG</t>
  </si>
  <si>
    <t xml:space="preserve">Philonotis gr. fontana</t>
  </si>
  <si>
    <t xml:space="preserve">(Hewd.) Brid.</t>
  </si>
  <si>
    <t xml:space="preserve">PHISER</t>
  </si>
  <si>
    <t xml:space="preserve">Philonotis seriata</t>
  </si>
  <si>
    <t xml:space="preserve">Mitt.</t>
  </si>
  <si>
    <t xml:space="preserve">PHISPX</t>
  </si>
  <si>
    <t xml:space="preserve">Philonotis sp.</t>
  </si>
  <si>
    <t xml:space="preserve">PHITOM</t>
  </si>
  <si>
    <t xml:space="preserve">Philonotis tomentella</t>
  </si>
  <si>
    <t xml:space="preserve">Molendo</t>
  </si>
  <si>
    <t xml:space="preserve">PLIAFF</t>
  </si>
  <si>
    <t xml:space="preserve">Plagiomnium affine</t>
  </si>
  <si>
    <t xml:space="preserve">(Bland.) T.Kop.</t>
  </si>
  <si>
    <t xml:space="preserve">MNIAFF</t>
  </si>
  <si>
    <t xml:space="preserve">Mnium affine Bland.</t>
  </si>
  <si>
    <t xml:space="preserve">PLIELA</t>
  </si>
  <si>
    <t xml:space="preserve">Plagiomnium elatum</t>
  </si>
  <si>
    <t xml:space="preserve">(Bruch &amp; Schimp.) T.J.Kop.</t>
  </si>
  <si>
    <t xml:space="preserve">PLIELL</t>
  </si>
  <si>
    <t xml:space="preserve">Plagiomnium ellipticum</t>
  </si>
  <si>
    <t xml:space="preserve">(Brid.) T.J.Kop.</t>
  </si>
  <si>
    <t xml:space="preserve">PLIMED</t>
  </si>
  <si>
    <t xml:space="preserve">Plagiomnium medium</t>
  </si>
  <si>
    <t xml:space="preserve">PLIROS</t>
  </si>
  <si>
    <t xml:space="preserve">Plagiomnium rostratum</t>
  </si>
  <si>
    <t xml:space="preserve">(Schrad.) T.Kop.</t>
  </si>
  <si>
    <t xml:space="preserve">PLISPX</t>
  </si>
  <si>
    <t xml:space="preserve">Plagiomnium sp.</t>
  </si>
  <si>
    <t xml:space="preserve">T.Kop.</t>
  </si>
  <si>
    <t xml:space="preserve">PLIUND</t>
  </si>
  <si>
    <t xml:space="preserve">Plagiomnium undulatum</t>
  </si>
  <si>
    <t xml:space="preserve">(Hedw.) T.Kop.</t>
  </si>
  <si>
    <t xml:space="preserve">PLADEN</t>
  </si>
  <si>
    <t xml:space="preserve">Plagiothecium denticulatum</t>
  </si>
  <si>
    <t xml:space="preserve">PLANEM</t>
  </si>
  <si>
    <t xml:space="preserve">Plagiothecium nemorale</t>
  </si>
  <si>
    <t xml:space="preserve">(Mitt.) Jaeg.</t>
  </si>
  <si>
    <t xml:space="preserve">PLAPLA</t>
  </si>
  <si>
    <t xml:space="preserve">Plagiothecium platyphyllum</t>
  </si>
  <si>
    <t xml:space="preserve">Mönk.</t>
  </si>
  <si>
    <t xml:space="preserve">PLASPX</t>
  </si>
  <si>
    <t xml:space="preserve">Plagiothecium sp.</t>
  </si>
  <si>
    <t xml:space="preserve">PLASUC</t>
  </si>
  <si>
    <t xml:space="preserve">Plagiothecium succulentum</t>
  </si>
  <si>
    <t xml:space="preserve">(Wilson) Lindb.</t>
  </si>
  <si>
    <t xml:space="preserve">PLAUND</t>
  </si>
  <si>
    <t xml:space="preserve">Plagiothecium undulatum</t>
  </si>
  <si>
    <t xml:space="preserve">PLTLUS</t>
  </si>
  <si>
    <t xml:space="preserve">Platyhypnidium lusitanicum</t>
  </si>
  <si>
    <t xml:space="preserve">(Schimp.) Ochyra &amp; Bednarek-Ochrya</t>
  </si>
  <si>
    <t xml:space="preserve">RHYALO</t>
  </si>
  <si>
    <t xml:space="preserve">Rhynchostegium alopecuroides (Brid.) A.J.E.Sm. </t>
  </si>
  <si>
    <t xml:space="preserve">POHWAL</t>
  </si>
  <si>
    <t xml:space="preserve">Pohlia wahlenbergii</t>
  </si>
  <si>
    <t xml:space="preserve">(F.Weber &amp; D.Mohr) A. L. Andrews</t>
  </si>
  <si>
    <t xml:space="preserve">PSOHOR</t>
  </si>
  <si>
    <t xml:space="preserve">Pseudocrossidium hornschuchianum</t>
  </si>
  <si>
    <t xml:space="preserve">(Schultz) R.H.Zander</t>
  </si>
  <si>
    <t xml:space="preserve">BABHOR</t>
  </si>
  <si>
    <t xml:space="preserve">Barbula hornschuchiana Schultz</t>
  </si>
  <si>
    <t xml:space="preserve">PSDCAT</t>
  </si>
  <si>
    <t xml:space="preserve">Pseudoleskeella catenulata</t>
  </si>
  <si>
    <t xml:space="preserve">(Brid. Ex Schrad.) Kindb.</t>
  </si>
  <si>
    <t xml:space="preserve">PYLPOL</t>
  </si>
  <si>
    <t xml:space="preserve">Pylaisia polyantha</t>
  </si>
  <si>
    <t xml:space="preserve">RACACI</t>
  </si>
  <si>
    <t xml:space="preserve">Racomitrium aciculare</t>
  </si>
  <si>
    <t xml:space="preserve">(Hedw.) Brid.</t>
  </si>
  <si>
    <r>
      <rPr>
        <i val="true"/>
        <sz val="10"/>
        <color rgb="FF008000"/>
        <rFont val="Arial"/>
        <family val="2"/>
      </rPr>
      <t xml:space="preserve">Rhacomitrium aciculare</t>
    </r>
    <r>
      <rPr>
        <sz val="10"/>
        <color rgb="FF008000"/>
        <rFont val="Arial"/>
        <family val="2"/>
      </rPr>
      <t xml:space="preserve"> (Hedw.) Brid.</t>
    </r>
  </si>
  <si>
    <t xml:space="preserve">RACAQU</t>
  </si>
  <si>
    <t xml:space="preserve">Racomitrium aquaticum</t>
  </si>
  <si>
    <t xml:space="preserve">(Brid. ex Schrad.) Brid.</t>
  </si>
  <si>
    <t xml:space="preserve">RACSPX</t>
  </si>
  <si>
    <t xml:space="preserve">Racomitrium sp.</t>
  </si>
  <si>
    <t xml:space="preserve">RHZMAG</t>
  </si>
  <si>
    <t xml:space="preserve">Rhizomnium magnifolium</t>
  </si>
  <si>
    <t xml:space="preserve">(Horica) T.Kop.</t>
  </si>
  <si>
    <t xml:space="preserve">RHZPSE</t>
  </si>
  <si>
    <t xml:space="preserve">Rhizomnium pseudopunctatum</t>
  </si>
  <si>
    <t xml:space="preserve">(B. &amp; S.) T.Kop.</t>
  </si>
  <si>
    <t xml:space="preserve">RHZPUN</t>
  </si>
  <si>
    <t xml:space="preserve">Rhizomnium punctatum</t>
  </si>
  <si>
    <t xml:space="preserve">RHZSPX</t>
  </si>
  <si>
    <t xml:space="preserve">Rhizomnium sp.</t>
  </si>
  <si>
    <t xml:space="preserve">RHOROS</t>
  </si>
  <si>
    <t xml:space="preserve">Rhodobryum roseum</t>
  </si>
  <si>
    <t xml:space="preserve">(Hedw.) Limpr.</t>
  </si>
  <si>
    <t xml:space="preserve">RHCTEN</t>
  </si>
  <si>
    <t xml:space="preserve">Rhynchostegiella teneriffae</t>
  </si>
  <si>
    <t xml:space="preserve">(Mont.) Dirkse &amp; Bouman</t>
  </si>
  <si>
    <t xml:space="preserve">RHCTEE</t>
  </si>
  <si>
    <t xml:space="preserve">Rhynchostegiella teesdalei (Schimp.) Limpr.</t>
  </si>
  <si>
    <t xml:space="preserve">RHYRIP</t>
  </si>
  <si>
    <t xml:space="preserve">Rhynchostegium riparioides</t>
  </si>
  <si>
    <t xml:space="preserve">(Hedw.) Card.</t>
  </si>
  <si>
    <t xml:space="preserve">PLTRIP</t>
  </si>
  <si>
    <t xml:space="preserve">Platyhypnidium riparioides (Hedw.) Dix.</t>
  </si>
  <si>
    <t xml:space="preserve">Oxyrrhynchium rusciforme Warnst.</t>
  </si>
  <si>
    <t xml:space="preserve">PLARUS</t>
  </si>
  <si>
    <t xml:space="preserve">Platyhypnidium rusciforme (Br.Eur.) Fleisch</t>
  </si>
  <si>
    <t xml:space="preserve">RHYSPX</t>
  </si>
  <si>
    <t xml:space="preserve">Rhynchostegium sp.</t>
  </si>
  <si>
    <t xml:space="preserve">SCSAGA</t>
  </si>
  <si>
    <t xml:space="preserve">Schistidium agassizii</t>
  </si>
  <si>
    <t xml:space="preserve">Sull. &amp; Lesq.</t>
  </si>
  <si>
    <t xml:space="preserve">SCSAPO</t>
  </si>
  <si>
    <t xml:space="preserve">Schistidium apocarpum</t>
  </si>
  <si>
    <t xml:space="preserve">SCSPLA</t>
  </si>
  <si>
    <t xml:space="preserve">Schistidium platyphyllum </t>
  </si>
  <si>
    <t xml:space="preserve">(Mitt.) H.Perss.</t>
  </si>
  <si>
    <t xml:space="preserve">SCSALP</t>
  </si>
  <si>
    <t xml:space="preserve">Schistidium alpicola Hedw.</t>
  </si>
  <si>
    <t xml:space="preserve">SCSRIV</t>
  </si>
  <si>
    <t xml:space="preserve">Schistidium rivulare</t>
  </si>
  <si>
    <t xml:space="preserve">(Brid.) Podp.</t>
  </si>
  <si>
    <t xml:space="preserve">SCSSPX</t>
  </si>
  <si>
    <t xml:space="preserve">Schistidium sp.</t>
  </si>
  <si>
    <t xml:space="preserve">SCMPLU</t>
  </si>
  <si>
    <t xml:space="preserve">Sciuro-hypnum plumosum </t>
  </si>
  <si>
    <t xml:space="preserve">(Hedw.) Ignatov &amp; Huttunen</t>
  </si>
  <si>
    <t xml:space="preserve">BRAPLU</t>
  </si>
  <si>
    <t xml:space="preserve">Brachythecium plumosum (Hedw.) Schimp.</t>
  </si>
  <si>
    <t xml:space="preserve">SORREV</t>
  </si>
  <si>
    <t xml:space="preserve">Scorpidium revolvens</t>
  </si>
  <si>
    <t xml:space="preserve">(Sw. ex. anon.) Rubers</t>
  </si>
  <si>
    <t xml:space="preserve">DREREV</t>
  </si>
  <si>
    <t xml:space="preserve">Drepanocladus revolvens (Sw.ex anon.) Warnst.</t>
  </si>
  <si>
    <t xml:space="preserve">SPHANG</t>
  </si>
  <si>
    <t xml:space="preserve">Sphagnum angustifolium</t>
  </si>
  <si>
    <t xml:space="preserve">(C.EO.Jensen ex Russow) C.EO.Jensen</t>
  </si>
  <si>
    <t xml:space="preserve">SPHAUR</t>
  </si>
  <si>
    <t xml:space="preserve">Sphagnum auriculatum</t>
  </si>
  <si>
    <t xml:space="preserve">SPHDEN</t>
  </si>
  <si>
    <r>
      <rPr>
        <i val="true"/>
        <sz val="10"/>
        <color rgb="FF008000"/>
        <rFont val="Arial"/>
        <family val="2"/>
      </rPr>
      <t xml:space="preserve">Sphagnum gr. denticulatum </t>
    </r>
    <r>
      <rPr>
        <sz val="10"/>
        <color rgb="FF008000"/>
        <rFont val="Arial"/>
        <family val="2"/>
      </rPr>
      <t xml:space="preserve">Brid.</t>
    </r>
  </si>
  <si>
    <t xml:space="preserve">SPHCAP</t>
  </si>
  <si>
    <t xml:space="preserve">Sphagnum capillifolium</t>
  </si>
  <si>
    <t xml:space="preserve">(Ehrh.) Hedw.</t>
  </si>
  <si>
    <t xml:space="preserve">SPHFAL</t>
  </si>
  <si>
    <t xml:space="preserve">Sphagnum fallax</t>
  </si>
  <si>
    <t xml:space="preserve">(Klinggr.) Klinggr.</t>
  </si>
  <si>
    <t xml:space="preserve">SPHFIM</t>
  </si>
  <si>
    <t xml:space="preserve">Sphagnum fimbriatum</t>
  </si>
  <si>
    <t xml:space="preserve">Wils.</t>
  </si>
  <si>
    <t xml:space="preserve">SPHFLE</t>
  </si>
  <si>
    <t xml:space="preserve">Sphagnum flexuosum</t>
  </si>
  <si>
    <t xml:space="preserve">Dozy &amp; Molk.</t>
  </si>
  <si>
    <t xml:space="preserve">SPHPAL</t>
  </si>
  <si>
    <t xml:space="preserve">Sphagnum palustre</t>
  </si>
  <si>
    <t xml:space="preserve">SPHPAI</t>
  </si>
  <si>
    <t xml:space="preserve">Sphagnum papillosum </t>
  </si>
  <si>
    <t xml:space="preserve">SPHSPX</t>
  </si>
  <si>
    <t xml:space="preserve">Sphagnum sp.</t>
  </si>
  <si>
    <t xml:space="preserve">SPHSQU</t>
  </si>
  <si>
    <t xml:space="preserve">Sphagnum squarrosum</t>
  </si>
  <si>
    <t xml:space="preserve">Crome</t>
  </si>
  <si>
    <t xml:space="preserve">SPHSUB</t>
  </si>
  <si>
    <t xml:space="preserve">Sphagnum subsecundum</t>
  </si>
  <si>
    <t xml:space="preserve">STMSTR</t>
  </si>
  <si>
    <t xml:space="preserve">Straminergon stramineum </t>
  </si>
  <si>
    <t xml:space="preserve">(Dicks. ex Brid.) Hedenäs</t>
  </si>
  <si>
    <t xml:space="preserve">CAISTR</t>
  </si>
  <si>
    <t xml:space="preserve">Calliergon stramineum (Brid.) Kindb.</t>
  </si>
  <si>
    <t xml:space="preserve">SYNLAT</t>
  </si>
  <si>
    <t xml:space="preserve">Syntrichia latifolia </t>
  </si>
  <si>
    <t xml:space="preserve">(Bruch ex Hartm.) Huebener</t>
  </si>
  <si>
    <t xml:space="preserve">TORLAT</t>
  </si>
  <si>
    <t xml:space="preserve">Tortula latifolia Bruch ex Hartm.</t>
  </si>
  <si>
    <t xml:space="preserve">SYNMON</t>
  </si>
  <si>
    <t xml:space="preserve">Syntrichia montana</t>
  </si>
  <si>
    <t xml:space="preserve">SYNINT</t>
  </si>
  <si>
    <t xml:space="preserve">Syntrichia intermedia Brid.</t>
  </si>
  <si>
    <t xml:space="preserve">THAALO</t>
  </si>
  <si>
    <t xml:space="preserve">Thamnobryum alopecurum</t>
  </si>
  <si>
    <t xml:space="preserve">(Hedw.) Gang.</t>
  </si>
  <si>
    <t xml:space="preserve">THMALO</t>
  </si>
  <si>
    <t xml:space="preserve">Thamnium alopecurum (Hedw.) Gang.</t>
  </si>
  <si>
    <t xml:space="preserve">THUSPX</t>
  </si>
  <si>
    <t xml:space="preserve">Thuidium sp.</t>
  </si>
  <si>
    <t xml:space="preserve">TORSUB</t>
  </si>
  <si>
    <t xml:space="preserve">Tortula subulata</t>
  </si>
  <si>
    <t xml:space="preserve">ULTCRI</t>
  </si>
  <si>
    <t xml:space="preserve">Ulota crispa</t>
  </si>
  <si>
    <t xml:space="preserve">WAREXA</t>
  </si>
  <si>
    <t xml:space="preserve">Warnstorfia exannulata</t>
  </si>
  <si>
    <t xml:space="preserve">(B., S. &amp; G.) Loeske</t>
  </si>
  <si>
    <t xml:space="preserve">DREEXA</t>
  </si>
  <si>
    <t xml:space="preserve">Drepanocladus exannulatus (Schimp.) Warnst.</t>
  </si>
  <si>
    <t xml:space="preserve">WARFLU</t>
  </si>
  <si>
    <t xml:space="preserve">Warnstorfia fluitans </t>
  </si>
  <si>
    <t xml:space="preserve">DREFLU</t>
  </si>
  <si>
    <t xml:space="preserve">Drepanocladus fluitans (Hedw.) Warnst.</t>
  </si>
  <si>
    <t xml:space="preserve">WARSAR</t>
  </si>
  <si>
    <t xml:space="preserve">Warnstorfia sarmentosa </t>
  </si>
  <si>
    <t xml:space="preserve">(Wahlenb.) Hedenäs</t>
  </si>
  <si>
    <t xml:space="preserve">CAISAR</t>
  </si>
  <si>
    <t xml:space="preserve">Calliergon sarmentosum (Wahenl.) Kindb.</t>
  </si>
  <si>
    <t xml:space="preserve">- PTERIDOPHYTES -</t>
  </si>
  <si>
    <t xml:space="preserve">PT</t>
  </si>
  <si>
    <t xml:space="preserve">ADICAP</t>
  </si>
  <si>
    <t xml:space="preserve">Adiantum capillus-veneris</t>
  </si>
  <si>
    <t xml:space="preserve">PTE</t>
  </si>
  <si>
    <t xml:space="preserve">ATHFIL</t>
  </si>
  <si>
    <t xml:space="preserve">Athyrium filix-femina</t>
  </si>
  <si>
    <t xml:space="preserve">(L.) Roth.</t>
  </si>
  <si>
    <t xml:space="preserve">AZOFIL</t>
  </si>
  <si>
    <t xml:space="preserve">Azolla filiculoides</t>
  </si>
  <si>
    <t xml:space="preserve">Lam.</t>
  </si>
  <si>
    <t xml:space="preserve">AZOCAR</t>
  </si>
  <si>
    <t xml:space="preserve">Azolla caroliniana Willd.</t>
  </si>
  <si>
    <t xml:space="preserve">AZOSPX</t>
  </si>
  <si>
    <t xml:space="preserve">Azolla sp.</t>
  </si>
  <si>
    <t xml:space="preserve">BLESPI</t>
  </si>
  <si>
    <t xml:space="preserve">Blechnum spicant</t>
  </si>
  <si>
    <t xml:space="preserve">CEATHA</t>
  </si>
  <si>
    <t xml:space="preserve">Ceratopteris thalictroides</t>
  </si>
  <si>
    <t xml:space="preserve">(C. Linnaeus) A.T.Brongniart</t>
  </si>
  <si>
    <t xml:space="preserve">CYSFRA</t>
  </si>
  <si>
    <t xml:space="preserve">Cystopteris fragilis</t>
  </si>
  <si>
    <t xml:space="preserve">(L.) Bernh.</t>
  </si>
  <si>
    <t xml:space="preserve">DRYCAR</t>
  </si>
  <si>
    <t xml:space="preserve">Dryopteris carthusiana</t>
  </si>
  <si>
    <t xml:space="preserve">(Vill.) H.P.Fuchs</t>
  </si>
  <si>
    <t xml:space="preserve">DRYSPX</t>
  </si>
  <si>
    <t xml:space="preserve">Dryopteris sp.</t>
  </si>
  <si>
    <t xml:space="preserve">Adans.</t>
  </si>
  <si>
    <t xml:space="preserve">EQUARV</t>
  </si>
  <si>
    <t xml:space="preserve">Equisetum arvense</t>
  </si>
  <si>
    <t xml:space="preserve">EQUFLU</t>
  </si>
  <si>
    <t xml:space="preserve">Equisetum fluviatile</t>
  </si>
  <si>
    <t xml:space="preserve">EQULIM</t>
  </si>
  <si>
    <t xml:space="preserve">Equisetum limosum  L.</t>
  </si>
  <si>
    <t xml:space="preserve">EQUMAX</t>
  </si>
  <si>
    <t xml:space="preserve">Equisetum maximum Lam.</t>
  </si>
  <si>
    <t xml:space="preserve">EQUHYE</t>
  </si>
  <si>
    <t xml:space="preserve">Equisetum hyemale</t>
  </si>
  <si>
    <t xml:space="preserve">EQUPAL</t>
  </si>
  <si>
    <t xml:space="preserve">Equisetum palustre</t>
  </si>
  <si>
    <t xml:space="preserve">EQUPRA</t>
  </si>
  <si>
    <t xml:space="preserve">Equisetum pratense</t>
  </si>
  <si>
    <t xml:space="preserve">Ehrh.</t>
  </si>
  <si>
    <t xml:space="preserve">EQURAM</t>
  </si>
  <si>
    <t xml:space="preserve">Equisetum ramosissimum</t>
  </si>
  <si>
    <t xml:space="preserve">Desf.</t>
  </si>
  <si>
    <t xml:space="preserve">EQUSPX</t>
  </si>
  <si>
    <t xml:space="preserve">Equisetum sp.</t>
  </si>
  <si>
    <t xml:space="preserve">EQUSYL</t>
  </si>
  <si>
    <t xml:space="preserve">Equisetum sylvaticum</t>
  </si>
  <si>
    <t xml:space="preserve">EQUTEL</t>
  </si>
  <si>
    <t xml:space="preserve">Equisetum telmateia</t>
  </si>
  <si>
    <t xml:space="preserve">EQUXLI</t>
  </si>
  <si>
    <t xml:space="preserve">Equisetum x litorale</t>
  </si>
  <si>
    <t xml:space="preserve">Kuhlew. ex Rupr.</t>
  </si>
  <si>
    <t xml:space="preserve">ISOAZO</t>
  </si>
  <si>
    <t xml:space="preserve">Isoetes azorica</t>
  </si>
  <si>
    <t xml:space="preserve">Durieu ex Milde</t>
  </si>
  <si>
    <t xml:space="preserve">ISOBOR</t>
  </si>
  <si>
    <t xml:space="preserve">Isoetes boryana</t>
  </si>
  <si>
    <t xml:space="preserve">ISOECH</t>
  </si>
  <si>
    <t xml:space="preserve">Isoetes echinospora</t>
  </si>
  <si>
    <t xml:space="preserve">ISOLAC</t>
  </si>
  <si>
    <t xml:space="preserve">Isoetes lacustris</t>
  </si>
  <si>
    <t xml:space="preserve">ISOBRO</t>
  </si>
  <si>
    <t xml:space="preserve">Isoetes brochonii Motelay</t>
  </si>
  <si>
    <t xml:space="preserve">ISOLON</t>
  </si>
  <si>
    <t xml:space="preserve">Isoetes longissima</t>
  </si>
  <si>
    <t xml:space="preserve">Bory</t>
  </si>
  <si>
    <t xml:space="preserve">ISOMAL</t>
  </si>
  <si>
    <t xml:space="preserve">Isoetes malinverniana</t>
  </si>
  <si>
    <t xml:space="preserve">Ces. &amp; De Not.</t>
  </si>
  <si>
    <t xml:space="preserve">ISOSPX</t>
  </si>
  <si>
    <t xml:space="preserve">Isoetes sp.</t>
  </si>
  <si>
    <t xml:space="preserve">ISOVEL</t>
  </si>
  <si>
    <t xml:space="preserve">Isoetes velata</t>
  </si>
  <si>
    <t xml:space="preserve">MASAEG</t>
  </si>
  <si>
    <t xml:space="preserve">Marsilea aegyptiaca</t>
  </si>
  <si>
    <t xml:space="preserve">Willd.</t>
  </si>
  <si>
    <t xml:space="preserve">MASAZO</t>
  </si>
  <si>
    <t xml:space="preserve">Marsilea azorica</t>
  </si>
  <si>
    <t xml:space="preserve">Launert &amp; J.Paiva</t>
  </si>
  <si>
    <t xml:space="preserve">MASQUA</t>
  </si>
  <si>
    <t xml:space="preserve">Marsilea quadrifolia</t>
  </si>
  <si>
    <t xml:space="preserve">MASSTR</t>
  </si>
  <si>
    <t xml:space="preserve">Marsilea strigosa</t>
  </si>
  <si>
    <t xml:space="preserve">OSMREG</t>
  </si>
  <si>
    <t xml:space="preserve">Osmunda regalis</t>
  </si>
  <si>
    <t xml:space="preserve">PILGLO</t>
  </si>
  <si>
    <t xml:space="preserve">Pilularia globulifera</t>
  </si>
  <si>
    <t xml:space="preserve">PILMIN</t>
  </si>
  <si>
    <t xml:space="preserve">Pilularia minuta</t>
  </si>
  <si>
    <t xml:space="preserve">SALNAT</t>
  </si>
  <si>
    <t xml:space="preserve">Salvinia natans</t>
  </si>
  <si>
    <t xml:space="preserve">(L.) All.</t>
  </si>
  <si>
    <t xml:space="preserve">THEPAL</t>
  </si>
  <si>
    <t xml:space="preserve">Thelypteris palustris</t>
  </si>
  <si>
    <t xml:space="preserve">Schott.</t>
  </si>
  <si>
    <t xml:space="preserve">- PHANEROGAMES -</t>
  </si>
  <si>
    <t xml:space="preserve">PH</t>
  </si>
  <si>
    <t xml:space="preserve">- Hydrophytes</t>
  </si>
  <si>
    <t xml:space="preserve">ALILAN</t>
  </si>
  <si>
    <t xml:space="preserve">Alisma lanceolatum</t>
  </si>
  <si>
    <t xml:space="preserve">Phe</t>
  </si>
  <si>
    <t xml:space="preserve">ALISTE</t>
  </si>
  <si>
    <t xml:space="preserve">Alisma stenophyllum  (Asch. &amp; Graebn.) Sam.</t>
  </si>
  <si>
    <t xml:space="preserve">ALIPLA</t>
  </si>
  <si>
    <t xml:space="preserve">Alisma plantago-aquatica</t>
  </si>
  <si>
    <t xml:space="preserve">PHe</t>
  </si>
  <si>
    <t xml:space="preserve">ALIBRE</t>
  </si>
  <si>
    <t xml:space="preserve">Alisma brevipes  Greene</t>
  </si>
  <si>
    <t xml:space="preserve">ALISUB</t>
  </si>
  <si>
    <t xml:space="preserve">Alisma subcordatum  Raf.</t>
  </si>
  <si>
    <t xml:space="preserve">ALISPX</t>
  </si>
  <si>
    <t xml:space="preserve">Alisma sp.</t>
  </si>
  <si>
    <t xml:space="preserve">CADPAR</t>
  </si>
  <si>
    <t xml:space="preserve">Caldesia parnassifolia</t>
  </si>
  <si>
    <t xml:space="preserve">(L.) Parl.</t>
  </si>
  <si>
    <t xml:space="preserve">HELXMO</t>
  </si>
  <si>
    <t xml:space="preserve">Helosciadium x moorei </t>
  </si>
  <si>
    <t xml:space="preserve">(Syme) B.Bock</t>
  </si>
  <si>
    <t xml:space="preserve">APIXMO</t>
  </si>
  <si>
    <t xml:space="preserve">Apium x moorei (Syme) Druce</t>
  </si>
  <si>
    <t xml:space="preserve">HYRVUL</t>
  </si>
  <si>
    <t xml:space="preserve">Hydrocotyle vulgaris</t>
  </si>
  <si>
    <t xml:space="preserve">PHg</t>
  </si>
  <si>
    <t xml:space="preserve">ALDVES</t>
  </si>
  <si>
    <t xml:space="preserve">Aldrovanda vesiculosa</t>
  </si>
  <si>
    <t xml:space="preserve">PHy</t>
  </si>
  <si>
    <t xml:space="preserve">ALIGRA</t>
  </si>
  <si>
    <t xml:space="preserve">Alisma gramineum</t>
  </si>
  <si>
    <t xml:space="preserve">Lej.</t>
  </si>
  <si>
    <t xml:space="preserve">ALIWAH</t>
  </si>
  <si>
    <t xml:space="preserve">Alisma wahlenbergii (Holmb.) Juz.</t>
  </si>
  <si>
    <t xml:space="preserve">ALTFIL</t>
  </si>
  <si>
    <t xml:space="preserve">Althenia filiformis</t>
  </si>
  <si>
    <t xml:space="preserve">Petit</t>
  </si>
  <si>
    <t xml:space="preserve">ALTORI</t>
  </si>
  <si>
    <t xml:space="preserve">Althenia orientalis</t>
  </si>
  <si>
    <t xml:space="preserve">(Tzvelev) Garcia-Mur. &amp; Talavera</t>
  </si>
  <si>
    <t xml:space="preserve">APODIS</t>
  </si>
  <si>
    <t xml:space="preserve">Aponogeton distachyos</t>
  </si>
  <si>
    <t xml:space="preserve">L.f.</t>
  </si>
  <si>
    <t xml:space="preserve">BALALP</t>
  </si>
  <si>
    <t xml:space="preserve">Baldellia alpestris</t>
  </si>
  <si>
    <t xml:space="preserve">(Coss.) M. Laínz</t>
  </si>
  <si>
    <t xml:space="preserve">BALRAN</t>
  </si>
  <si>
    <t xml:space="preserve">Baldellia ranunculoides</t>
  </si>
  <si>
    <t xml:space="preserve">CABCAR</t>
  </si>
  <si>
    <t xml:space="preserve">Cabomba caroliniana</t>
  </si>
  <si>
    <t xml:space="preserve">A.Gray      </t>
  </si>
  <si>
    <t xml:space="preserve">CAAPAL</t>
  </si>
  <si>
    <t xml:space="preserve">Calla palustris</t>
  </si>
  <si>
    <t xml:space="preserve">CALBRU</t>
  </si>
  <si>
    <t xml:space="preserve">Callitriche brutia</t>
  </si>
  <si>
    <t xml:space="preserve">Petagna</t>
  </si>
  <si>
    <t xml:space="preserve">CALCOP</t>
  </si>
  <si>
    <t xml:space="preserve">Callitriche cophocarpa</t>
  </si>
  <si>
    <t xml:space="preserve">Sendtn.</t>
  </si>
  <si>
    <t xml:space="preserve">CALCRI</t>
  </si>
  <si>
    <t xml:space="preserve">Callitriche cribrosa</t>
  </si>
  <si>
    <t xml:space="preserve">Schotsman</t>
  </si>
  <si>
    <t xml:space="preserve">CALHAM</t>
  </si>
  <si>
    <t xml:space="preserve">Callitriche hamulata</t>
  </si>
  <si>
    <t xml:space="preserve">Kützing ex Koch</t>
  </si>
  <si>
    <t xml:space="preserve">CALBRH</t>
  </si>
  <si>
    <t xml:space="preserve">Callitriche brutia var. hamulata (Kütz. ex W.D.J.Koch) Lansdown</t>
  </si>
  <si>
    <t xml:space="preserve">CALHRM</t>
  </si>
  <si>
    <t xml:space="preserve">Callitriche hermaphroditica</t>
  </si>
  <si>
    <t xml:space="preserve">CALLEN</t>
  </si>
  <si>
    <t xml:space="preserve">Callitriche lenisulca</t>
  </si>
  <si>
    <t xml:space="preserve">Clavaud</t>
  </si>
  <si>
    <t xml:space="preserve">CALLUS</t>
  </si>
  <si>
    <t xml:space="preserve">Callitriche lusitanica</t>
  </si>
  <si>
    <t xml:space="preserve">CALOBT</t>
  </si>
  <si>
    <t xml:space="preserve">Callitriche obtusangula</t>
  </si>
  <si>
    <t xml:space="preserve">Le Gall</t>
  </si>
  <si>
    <t xml:space="preserve">CALPAL</t>
  </si>
  <si>
    <t xml:space="preserve">Callitriche palustris</t>
  </si>
  <si>
    <t xml:space="preserve">CALHER</t>
  </si>
  <si>
    <t xml:space="preserve">Callitriche hermaphrodita L.</t>
  </si>
  <si>
    <t xml:space="preserve">CALPLA</t>
  </si>
  <si>
    <t xml:space="preserve">Callitriche platycarpa</t>
  </si>
  <si>
    <t xml:space="preserve">CALPUL</t>
  </si>
  <si>
    <t xml:space="preserve">Callitriche pulchra</t>
  </si>
  <si>
    <t xml:space="preserve">CALREG</t>
  </si>
  <si>
    <t xml:space="preserve">Callitriche regis-jubae</t>
  </si>
  <si>
    <t xml:space="preserve">CALSPX</t>
  </si>
  <si>
    <t xml:space="preserve">Callitriche sp.</t>
  </si>
  <si>
    <t xml:space="preserve">CALSTA</t>
  </si>
  <si>
    <t xml:space="preserve">Callitriche stagnalis</t>
  </si>
  <si>
    <t xml:space="preserve">Scop.</t>
  </si>
  <si>
    <t xml:space="preserve">CALTRU</t>
  </si>
  <si>
    <t xml:space="preserve">Callitriche truncata</t>
  </si>
  <si>
    <t xml:space="preserve">Guss.</t>
  </si>
  <si>
    <t xml:space="preserve">CALTRO</t>
  </si>
  <si>
    <t xml:space="preserve">Callitriche truncata subsp. Occidentalis</t>
  </si>
  <si>
    <t xml:space="preserve">(Rouy) Braun-Blanq.</t>
  </si>
  <si>
    <t xml:space="preserve">CERDEM</t>
  </si>
  <si>
    <t xml:space="preserve">Ceratophyllum demersum</t>
  </si>
  <si>
    <t xml:space="preserve">CERDEA</t>
  </si>
  <si>
    <t xml:space="preserve">Ceratophyllum demersum var. apiculatum (Cham.) Asch.</t>
  </si>
  <si>
    <t xml:space="preserve">CERDED</t>
  </si>
  <si>
    <t xml:space="preserve">Ceratophyllum demersum var. demersum L.</t>
  </si>
  <si>
    <t xml:space="preserve">CERDEI</t>
  </si>
  <si>
    <t xml:space="preserve">Ceratophyllum demersum var. inerme Gay ex R.R.Sm.</t>
  </si>
  <si>
    <t xml:space="preserve">CERPLA</t>
  </si>
  <si>
    <t xml:space="preserve">Ceratophyllum platyacanthum</t>
  </si>
  <si>
    <t xml:space="preserve">Cham.</t>
  </si>
  <si>
    <t xml:space="preserve">CERSPX</t>
  </si>
  <si>
    <t xml:space="preserve">Ceratophyllum sp.</t>
  </si>
  <si>
    <t xml:space="preserve">CERSUB</t>
  </si>
  <si>
    <t xml:space="preserve">Ceratophyllum submersum</t>
  </si>
  <si>
    <t xml:space="preserve">CERMUR</t>
  </si>
  <si>
    <t xml:space="preserve">Ceratophyllum muricatum Cham.</t>
  </si>
  <si>
    <t xml:space="preserve">EGEDEN</t>
  </si>
  <si>
    <t xml:space="preserve">Egeria densa</t>
  </si>
  <si>
    <t xml:space="preserve">Planch.</t>
  </si>
  <si>
    <t xml:space="preserve">EICCRA</t>
  </si>
  <si>
    <t xml:space="preserve">Eichhornia crassipes</t>
  </si>
  <si>
    <t xml:space="preserve">(Mart.) Solms</t>
  </si>
  <si>
    <t xml:space="preserve">EICSPX</t>
  </si>
  <si>
    <t xml:space="preserve">Eichhornia sp.</t>
  </si>
  <si>
    <t xml:space="preserve">Kunth</t>
  </si>
  <si>
    <t xml:space="preserve">ELOCAL</t>
  </si>
  <si>
    <t xml:space="preserve">Elodea callitrichoides</t>
  </si>
  <si>
    <t xml:space="preserve">(Rich.) Casp.</t>
  </si>
  <si>
    <t xml:space="preserve">ELOERN</t>
  </si>
  <si>
    <t xml:space="preserve">Elodea ernstiae H.St.John</t>
  </si>
  <si>
    <t xml:space="preserve">ELOCAN</t>
  </si>
  <si>
    <t xml:space="preserve">Elodea canadensis</t>
  </si>
  <si>
    <t xml:space="preserve">Michx.</t>
  </si>
  <si>
    <t xml:space="preserve">ELONUT</t>
  </si>
  <si>
    <t xml:space="preserve">Elodea nuttallii</t>
  </si>
  <si>
    <t xml:space="preserve">(Planch.) H.St.John</t>
  </si>
  <si>
    <t xml:space="preserve">ELOSPX</t>
  </si>
  <si>
    <t xml:space="preserve">Elodea sp.</t>
  </si>
  <si>
    <t xml:space="preserve">Mischx.</t>
  </si>
  <si>
    <t xml:space="preserve">ERIAQU</t>
  </si>
  <si>
    <t xml:space="preserve">Eriocaulon aquaticum</t>
  </si>
  <si>
    <t xml:space="preserve">(Hill.) Druce</t>
  </si>
  <si>
    <t xml:space="preserve">ERICIN</t>
  </si>
  <si>
    <t xml:space="preserve">Eriocaulon cinereum</t>
  </si>
  <si>
    <t xml:space="preserve">R.Br.</t>
  </si>
  <si>
    <t xml:space="preserve">GRODEN</t>
  </si>
  <si>
    <t xml:space="preserve">Groenlandia densa</t>
  </si>
  <si>
    <t xml:space="preserve">(L.) Fourr.</t>
  </si>
  <si>
    <t xml:space="preserve">POTDEN</t>
  </si>
  <si>
    <t xml:space="preserve">Potamogeton densus  L.</t>
  </si>
  <si>
    <t xml:space="preserve">HELINU</t>
  </si>
  <si>
    <t xml:space="preserve">Helosciadium inundatum </t>
  </si>
  <si>
    <t xml:space="preserve">(L.) W.D.J.Koch</t>
  </si>
  <si>
    <t xml:space="preserve">APIINU</t>
  </si>
  <si>
    <t xml:space="preserve">Apium inundatum (L.) Rchb.f.</t>
  </si>
  <si>
    <t xml:space="preserve">SIUINU</t>
  </si>
  <si>
    <t xml:space="preserve">Sium inundatum (L.) Lam.</t>
  </si>
  <si>
    <t xml:space="preserve">HELNOD</t>
  </si>
  <si>
    <t xml:space="preserve">Helosciadium nodiflorum </t>
  </si>
  <si>
    <t xml:space="preserve">APINOD</t>
  </si>
  <si>
    <t xml:space="preserve">Apium nodiflorum (L.) Lag.</t>
  </si>
  <si>
    <t xml:space="preserve">HEEREN</t>
  </si>
  <si>
    <t xml:space="preserve">Heteranthera reniformis</t>
  </si>
  <si>
    <t xml:space="preserve">Ruiz &amp; Pav.</t>
  </si>
  <si>
    <t xml:space="preserve">HIPSPX</t>
  </si>
  <si>
    <t xml:space="preserve">Hippuris sp.</t>
  </si>
  <si>
    <t xml:space="preserve">HIPVUL</t>
  </si>
  <si>
    <t xml:space="preserve">Hippuris vulgaris</t>
  </si>
  <si>
    <t xml:space="preserve">HIPTET</t>
  </si>
  <si>
    <t xml:space="preserve">Hippuris tetraphylla L.f.</t>
  </si>
  <si>
    <t xml:space="preserve">HOTPAL</t>
  </si>
  <si>
    <t xml:space="preserve">Hottonia palustris</t>
  </si>
  <si>
    <t xml:space="preserve">HYLVER</t>
  </si>
  <si>
    <t xml:space="preserve">Hydrilla verticillata</t>
  </si>
  <si>
    <t xml:space="preserve">(L.f.) Royle</t>
  </si>
  <si>
    <t xml:space="preserve">HYDMOR</t>
  </si>
  <si>
    <t xml:space="preserve">Hydrocharis morsus-ranae</t>
  </si>
  <si>
    <t xml:space="preserve">HYRRAN</t>
  </si>
  <si>
    <t xml:space="preserve">Hydrocotyle ranunculoides</t>
  </si>
  <si>
    <t xml:space="preserve">HYRSPX</t>
  </si>
  <si>
    <t xml:space="preserve">Hydrocotyle sp.</t>
  </si>
  <si>
    <t xml:space="preserve">ISLFLU</t>
  </si>
  <si>
    <t xml:space="preserve">Isolepis fluitans</t>
  </si>
  <si>
    <t xml:space="preserve">(L.) R.Br.</t>
  </si>
  <si>
    <t xml:space="preserve">SCIFLU</t>
  </si>
  <si>
    <t xml:space="preserve">Scirpus fluitans L.</t>
  </si>
  <si>
    <t xml:space="preserve">ELGFLU</t>
  </si>
  <si>
    <t xml:space="preserve">Eleogiton fluitans L. Link</t>
  </si>
  <si>
    <t xml:space="preserve">LAGMAJ</t>
  </si>
  <si>
    <t xml:space="preserve">Lagarosiphon major</t>
  </si>
  <si>
    <t xml:space="preserve">(Ridley) Moss</t>
  </si>
  <si>
    <t xml:space="preserve">LEMAEQ</t>
  </si>
  <si>
    <t xml:space="preserve">Lemna aequinoctialis</t>
  </si>
  <si>
    <t xml:space="preserve">Welw.</t>
  </si>
  <si>
    <t xml:space="preserve">LEMGIB</t>
  </si>
  <si>
    <t xml:space="preserve">Lemna gibba</t>
  </si>
  <si>
    <t xml:space="preserve">LEMMIN</t>
  </si>
  <si>
    <t xml:space="preserve">Lemna minor</t>
  </si>
  <si>
    <t xml:space="preserve">LEMMIT</t>
  </si>
  <si>
    <t xml:space="preserve">Lemna minuta</t>
  </si>
  <si>
    <t xml:space="preserve">LEMMIU</t>
  </si>
  <si>
    <t xml:space="preserve">Lemna minuscula Herter</t>
  </si>
  <si>
    <t xml:space="preserve">LEMSPX</t>
  </si>
  <si>
    <t xml:space="preserve">Lemna sp.</t>
  </si>
  <si>
    <t xml:space="preserve">LEMTRI</t>
  </si>
  <si>
    <t xml:space="preserve">Lemna trisulca</t>
  </si>
  <si>
    <t xml:space="preserve">LEMTUR</t>
  </si>
  <si>
    <t xml:space="preserve">Lemna turionifera</t>
  </si>
  <si>
    <t xml:space="preserve">Landolt</t>
  </si>
  <si>
    <t xml:space="preserve">LITUNI</t>
  </si>
  <si>
    <t xml:space="preserve">Littorella uniflora</t>
  </si>
  <si>
    <t xml:space="preserve">(L.) Ascherson</t>
  </si>
  <si>
    <t xml:space="preserve">LOBDOR</t>
  </si>
  <si>
    <t xml:space="preserve">Lobelia dortmanna</t>
  </si>
  <si>
    <t xml:space="preserve">LURNAT</t>
  </si>
  <si>
    <t xml:space="preserve">Luronium natans</t>
  </si>
  <si>
    <t xml:space="preserve">(L.) Rafin.</t>
  </si>
  <si>
    <t xml:space="preserve">ALINAT</t>
  </si>
  <si>
    <t xml:space="preserve">Alisma natans L.</t>
  </si>
  <si>
    <t xml:space="preserve">MYRALT</t>
  </si>
  <si>
    <t xml:space="preserve">Myriophyllum alterniflorum</t>
  </si>
  <si>
    <t xml:space="preserve">MYRAQU</t>
  </si>
  <si>
    <t xml:space="preserve">Myriophyllum aquaticum</t>
  </si>
  <si>
    <t xml:space="preserve">(Vell.) Verdc.</t>
  </si>
  <si>
    <t xml:space="preserve">MYREXA</t>
  </si>
  <si>
    <t xml:space="preserve">Myriophyllum exalbescens</t>
  </si>
  <si>
    <t xml:space="preserve">Fern.</t>
  </si>
  <si>
    <t xml:space="preserve">MYRHET</t>
  </si>
  <si>
    <t xml:space="preserve">Myriophyllum heterophyllum</t>
  </si>
  <si>
    <t xml:space="preserve">MYRSPX</t>
  </si>
  <si>
    <t xml:space="preserve">Myriophyllum sp.</t>
  </si>
  <si>
    <t xml:space="preserve">MYRSPI</t>
  </si>
  <si>
    <t xml:space="preserve">Myriophyllum spicatum</t>
  </si>
  <si>
    <t xml:space="preserve">MYRVEU</t>
  </si>
  <si>
    <t xml:space="preserve">Myriophyllum verrucosum</t>
  </si>
  <si>
    <t xml:space="preserve">Lindl.</t>
  </si>
  <si>
    <t xml:space="preserve">MYRVER</t>
  </si>
  <si>
    <t xml:space="preserve">Myriophyllum verticillatum</t>
  </si>
  <si>
    <t xml:space="preserve">NAJFLE</t>
  </si>
  <si>
    <t xml:space="preserve">Najas flexilis</t>
  </si>
  <si>
    <t xml:space="preserve">Rostk. &amp; W.L.E.Schmidt</t>
  </si>
  <si>
    <t xml:space="preserve">NAJGRA</t>
  </si>
  <si>
    <t xml:space="preserve">Najas gracillima</t>
  </si>
  <si>
    <t xml:space="preserve">(A.Braun ex Engelm.) Magnus</t>
  </si>
  <si>
    <t xml:space="preserve">NAJGRM</t>
  </si>
  <si>
    <t xml:space="preserve">Najas graminea</t>
  </si>
  <si>
    <t xml:space="preserve">Delile</t>
  </si>
  <si>
    <t xml:space="preserve">NAJMAR</t>
  </si>
  <si>
    <t xml:space="preserve">Najas marina</t>
  </si>
  <si>
    <t xml:space="preserve">NAJMAJ</t>
  </si>
  <si>
    <t xml:space="preserve">Najas major  All.</t>
  </si>
  <si>
    <t xml:space="preserve">NAJMIN</t>
  </si>
  <si>
    <t xml:space="preserve">Najas minor</t>
  </si>
  <si>
    <t xml:space="preserve">NAJORI</t>
  </si>
  <si>
    <t xml:space="preserve">Najas orientalis</t>
  </si>
  <si>
    <t xml:space="preserve">L.Triest &amp; Uotila</t>
  </si>
  <si>
    <t xml:space="preserve">NAJSPX</t>
  </si>
  <si>
    <t xml:space="preserve">Najas sp.</t>
  </si>
  <si>
    <t xml:space="preserve">NAJTEN</t>
  </si>
  <si>
    <t xml:space="preserve">Najas tenuissima</t>
  </si>
  <si>
    <t xml:space="preserve">(A.Br.) Magnus</t>
  </si>
  <si>
    <t xml:space="preserve">NELNUC</t>
  </si>
  <si>
    <t xml:space="preserve">Nelumbo nucifera</t>
  </si>
  <si>
    <t xml:space="preserve">Gaertn.</t>
  </si>
  <si>
    <t xml:space="preserve">NUPADV</t>
  </si>
  <si>
    <t xml:space="preserve">Nuphar advena</t>
  </si>
  <si>
    <t xml:space="preserve">(Aiton) W.T.Aiton.</t>
  </si>
  <si>
    <t xml:space="preserve">NUPLUT</t>
  </si>
  <si>
    <t xml:space="preserve">Nuphar lutea</t>
  </si>
  <si>
    <t xml:space="preserve">(L.) Sibth. &amp; Sm.</t>
  </si>
  <si>
    <t xml:space="preserve">NUPPUM</t>
  </si>
  <si>
    <t xml:space="preserve">Nuphar pumila</t>
  </si>
  <si>
    <t xml:space="preserve">(Timm) DC.</t>
  </si>
  <si>
    <t xml:space="preserve">NUPSPX</t>
  </si>
  <si>
    <t xml:space="preserve">Nuphar sp.</t>
  </si>
  <si>
    <t xml:space="preserve">NUPXSP</t>
  </si>
  <si>
    <t xml:space="preserve">Nuphar x spenneriana</t>
  </si>
  <si>
    <t xml:space="preserve">Gaudin</t>
  </si>
  <si>
    <t xml:space="preserve">NYMALB</t>
  </si>
  <si>
    <t xml:space="preserve">Nymphaea alba</t>
  </si>
  <si>
    <t xml:space="preserve">NYMCAN</t>
  </si>
  <si>
    <t xml:space="preserve">Nymphaea candida</t>
  </si>
  <si>
    <t xml:space="preserve">C. Presl.</t>
  </si>
  <si>
    <t xml:space="preserve">NYMLOT</t>
  </si>
  <si>
    <t xml:space="preserve">Nymphaea lotus</t>
  </si>
  <si>
    <t xml:space="preserve">NYMRUB</t>
  </si>
  <si>
    <t xml:space="preserve">Nymphaea rubra</t>
  </si>
  <si>
    <t xml:space="preserve">Roxb. ex Salisb.</t>
  </si>
  <si>
    <t xml:space="preserve">NYMSPX</t>
  </si>
  <si>
    <t xml:space="preserve">Nymphaea sp.</t>
  </si>
  <si>
    <t xml:space="preserve">NYMTET</t>
  </si>
  <si>
    <t xml:space="preserve">Nymphaea tetragona</t>
  </si>
  <si>
    <t xml:space="preserve">Georgi</t>
  </si>
  <si>
    <t xml:space="preserve">NYPPEL</t>
  </si>
  <si>
    <t xml:space="preserve">Nymphoides peltata</t>
  </si>
  <si>
    <t xml:space="preserve">(S. G. Gmel.) Kuntze  </t>
  </si>
  <si>
    <t xml:space="preserve">OENAQU</t>
  </si>
  <si>
    <t xml:space="preserve">Oenanthe aquatica</t>
  </si>
  <si>
    <t xml:space="preserve">(L.) Poir.</t>
  </si>
  <si>
    <t xml:space="preserve">OENFLU</t>
  </si>
  <si>
    <t xml:space="preserve">Oenanthe fluviatilis</t>
  </si>
  <si>
    <t xml:space="preserve">(Bab.) Coleman</t>
  </si>
  <si>
    <t xml:space="preserve">OTTALI</t>
  </si>
  <si>
    <t xml:space="preserve">Ottelia alismoides</t>
  </si>
  <si>
    <t xml:space="preserve">(L.) Pers.</t>
  </si>
  <si>
    <t xml:space="preserve">PERAMP</t>
  </si>
  <si>
    <t xml:space="preserve">Persicaria amphibia</t>
  </si>
  <si>
    <t xml:space="preserve">POLAMP</t>
  </si>
  <si>
    <t xml:space="preserve">Polygonum amphibium L.</t>
  </si>
  <si>
    <t xml:space="preserve">PISSTR</t>
  </si>
  <si>
    <t xml:space="preserve">Pistia stratiotes</t>
  </si>
  <si>
    <t xml:space="preserve">PONCOR</t>
  </si>
  <si>
    <t xml:space="preserve">Pontederia cordata</t>
  </si>
  <si>
    <t xml:space="preserve">POTACU</t>
  </si>
  <si>
    <t xml:space="preserve">Potamogeton acutifolius</t>
  </si>
  <si>
    <t xml:space="preserve">POTALP</t>
  </si>
  <si>
    <t xml:space="preserve">Potamogeton alpinus</t>
  </si>
  <si>
    <t xml:space="preserve">Balb.</t>
  </si>
  <si>
    <t xml:space="preserve">POTBER</t>
  </si>
  <si>
    <t xml:space="preserve">Potamogeton berchtoldii</t>
  </si>
  <si>
    <t xml:space="preserve">Fieber</t>
  </si>
  <si>
    <t xml:space="preserve">POTCOL</t>
  </si>
  <si>
    <t xml:space="preserve">Potamogeton coloratus</t>
  </si>
  <si>
    <t xml:space="preserve">Hornem.</t>
  </si>
  <si>
    <t xml:space="preserve">POTCOS</t>
  </si>
  <si>
    <t xml:space="preserve">Potamogeton coloratus subsp. subflavus</t>
  </si>
  <si>
    <t xml:space="preserve">(Loret &amp; Barrandon) Nyman</t>
  </si>
  <si>
    <t xml:space="preserve">POTSIC</t>
  </si>
  <si>
    <t xml:space="preserve">Potamogeton siculus Toneo ex Guss</t>
  </si>
  <si>
    <t xml:space="preserve">POTCOM</t>
  </si>
  <si>
    <t xml:space="preserve">Potamogeton compressus</t>
  </si>
  <si>
    <t xml:space="preserve">POTCRI</t>
  </si>
  <si>
    <t xml:space="preserve">Potamogeton crispus</t>
  </si>
  <si>
    <t xml:space="preserve">POTEPI</t>
  </si>
  <si>
    <t xml:space="preserve">Potamogeton epihydrus</t>
  </si>
  <si>
    <t xml:space="preserve">Raf.</t>
  </si>
  <si>
    <t xml:space="preserve">POTFIL</t>
  </si>
  <si>
    <t xml:space="preserve">Potamogeton filiformis</t>
  </si>
  <si>
    <t xml:space="preserve">Pers.</t>
  </si>
  <si>
    <t xml:space="preserve">POTFRI</t>
  </si>
  <si>
    <t xml:space="preserve">Potamogeton friesii</t>
  </si>
  <si>
    <t xml:space="preserve">Rupr.</t>
  </si>
  <si>
    <t xml:space="preserve">POTMUC</t>
  </si>
  <si>
    <t xml:space="preserve">Potamogeton mucronatus Schrad. ex Sond.</t>
  </si>
  <si>
    <t xml:space="preserve">POTGRA</t>
  </si>
  <si>
    <t xml:space="preserve">Potamogeton gramineus</t>
  </si>
  <si>
    <t xml:space="preserve">POTHEL</t>
  </si>
  <si>
    <t xml:space="preserve">Potamogeton helveticus</t>
  </si>
  <si>
    <t xml:space="preserve">(G.Fisch.) E.Baumann</t>
  </si>
  <si>
    <t xml:space="preserve">POTLUC</t>
  </si>
  <si>
    <t xml:space="preserve">Potamogeton lucens</t>
  </si>
  <si>
    <t xml:space="preserve">POTNAT</t>
  </si>
  <si>
    <t xml:space="preserve">Potamogeton natans</t>
  </si>
  <si>
    <t xml:space="preserve">POTNAP</t>
  </si>
  <si>
    <t xml:space="preserve">Potamogeton natans var. prolixus Koch</t>
  </si>
  <si>
    <t xml:space="preserve">POTNOD</t>
  </si>
  <si>
    <t xml:space="preserve">Potamogeton nodosus</t>
  </si>
  <si>
    <t xml:space="preserve">Poir.</t>
  </si>
  <si>
    <t xml:space="preserve">POTFLI</t>
  </si>
  <si>
    <t xml:space="preserve">Potamogeton fluitans Griseb.</t>
  </si>
  <si>
    <t xml:space="preserve">POTOBT</t>
  </si>
  <si>
    <t xml:space="preserve">Potamogeton obtusifolius</t>
  </si>
  <si>
    <t xml:space="preserve">Mert. &amp; W.D.J. Koch</t>
  </si>
  <si>
    <t xml:space="preserve">POTPEC</t>
  </si>
  <si>
    <t xml:space="preserve">Potamogeton pectinatus</t>
  </si>
  <si>
    <t xml:space="preserve">POTVAG</t>
  </si>
  <si>
    <t xml:space="preserve">Potamogeton vaginatus Turcz.</t>
  </si>
  <si>
    <t xml:space="preserve">POTPER</t>
  </si>
  <si>
    <t xml:space="preserve">Potamogeton perfoliatus</t>
  </si>
  <si>
    <t xml:space="preserve">POTPOL</t>
  </si>
  <si>
    <t xml:space="preserve">Potamogeton polygonifolius</t>
  </si>
  <si>
    <t xml:space="preserve">Pourr.</t>
  </si>
  <si>
    <t xml:space="preserve">POTPRA</t>
  </si>
  <si>
    <t xml:space="preserve">Potamogeton praelongus</t>
  </si>
  <si>
    <t xml:space="preserve">Wulfen</t>
  </si>
  <si>
    <t xml:space="preserve">POTPUS</t>
  </si>
  <si>
    <t xml:space="preserve">Potamogeton pusillus</t>
  </si>
  <si>
    <t xml:space="preserve">POTPAN</t>
  </si>
  <si>
    <t xml:space="preserve">Potamogeton panormitanus Biv.</t>
  </si>
  <si>
    <t xml:space="preserve">POTRUT</t>
  </si>
  <si>
    <t xml:space="preserve">Potamogeton rutilus</t>
  </si>
  <si>
    <t xml:space="preserve">Wolfg.</t>
  </si>
  <si>
    <t xml:space="preserve">POTSCH</t>
  </si>
  <si>
    <t xml:space="preserve">Potamogeton schweinfurthii</t>
  </si>
  <si>
    <t xml:space="preserve">A.Benn.</t>
  </si>
  <si>
    <t xml:space="preserve">POTSPX</t>
  </si>
  <si>
    <t xml:space="preserve">Potamogeton sp.</t>
  </si>
  <si>
    <t xml:space="preserve">POTTRI</t>
  </si>
  <si>
    <t xml:space="preserve">Potamogeton trichoides</t>
  </si>
  <si>
    <t xml:space="preserve">Cham. &amp; Schltdl.</t>
  </si>
  <si>
    <t xml:space="preserve">POTXBE</t>
  </si>
  <si>
    <t xml:space="preserve">Potamogeton x bennettii</t>
  </si>
  <si>
    <t xml:space="preserve">Fryer</t>
  </si>
  <si>
    <t xml:space="preserve">POTXBO</t>
  </si>
  <si>
    <t xml:space="preserve">Potamogeton x bottnicus</t>
  </si>
  <si>
    <t xml:space="preserve">Hagstr.</t>
  </si>
  <si>
    <t xml:space="preserve">POTXCO</t>
  </si>
  <si>
    <t xml:space="preserve">Potamogeton x cognatus</t>
  </si>
  <si>
    <t xml:space="preserve">Asch. &amp; Graebn.</t>
  </si>
  <si>
    <t xml:space="preserve">POTXCP</t>
  </si>
  <si>
    <t xml:space="preserve">Potamogeton x cooperi</t>
  </si>
  <si>
    <t xml:space="preserve">(Fryer) Fryer</t>
  </si>
  <si>
    <t xml:space="preserve">POTXFE</t>
  </si>
  <si>
    <t xml:space="preserve">Potamogeton x fennicus</t>
  </si>
  <si>
    <t xml:space="preserve">POTXFL</t>
  </si>
  <si>
    <t xml:space="preserve">Potamogeton x fluitans</t>
  </si>
  <si>
    <t xml:space="preserve">POTXGE</t>
  </si>
  <si>
    <t xml:space="preserve">Potamogeton x gessnacensis</t>
  </si>
  <si>
    <t xml:space="preserve">G.Fisch.</t>
  </si>
  <si>
    <t xml:space="preserve">POTXGR</t>
  </si>
  <si>
    <t xml:space="preserve">Potamogeton x griffithii</t>
  </si>
  <si>
    <t xml:space="preserve">POTXLA</t>
  </si>
  <si>
    <t xml:space="preserve">Potamogeton x lanceolatus</t>
  </si>
  <si>
    <t xml:space="preserve">POTXLI</t>
  </si>
  <si>
    <t xml:space="preserve">Potamogeton x lintonii</t>
  </si>
  <si>
    <t xml:space="preserve">POTXNE</t>
  </si>
  <si>
    <t xml:space="preserve">Potamogeton x nerviger</t>
  </si>
  <si>
    <t xml:space="preserve">POTXNI</t>
  </si>
  <si>
    <t xml:space="preserve">Potamogeton x nitens</t>
  </si>
  <si>
    <t xml:space="preserve">Weber</t>
  </si>
  <si>
    <t xml:space="preserve">POTXOL</t>
  </si>
  <si>
    <t xml:space="preserve">Potamogeton x olivaceus</t>
  </si>
  <si>
    <t xml:space="preserve">Baagøe ex G.Fisch.</t>
  </si>
  <si>
    <t xml:space="preserve">POTXSA</t>
  </si>
  <si>
    <t xml:space="preserve">Potamogeton x salicifolius</t>
  </si>
  <si>
    <t xml:space="preserve">POTXSC</t>
  </si>
  <si>
    <t xml:space="preserve">Potamogeton x schreberi</t>
  </si>
  <si>
    <t xml:space="preserve">POTXSP</t>
  </si>
  <si>
    <t xml:space="preserve">Potamogeton x sparganifolius</t>
  </si>
  <si>
    <t xml:space="preserve">Laest. ex Fr.</t>
  </si>
  <si>
    <t xml:space="preserve">POTXSU</t>
  </si>
  <si>
    <t xml:space="preserve">Potamogeton x sudermanicus</t>
  </si>
  <si>
    <t xml:space="preserve">POTXSE</t>
  </si>
  <si>
    <t xml:space="preserve">Potamogeton x suecicus</t>
  </si>
  <si>
    <t xml:space="preserve">K. Richt.</t>
  </si>
  <si>
    <t xml:space="preserve">POTXUN</t>
  </si>
  <si>
    <t xml:space="preserve">Potamogeton x undulatus</t>
  </si>
  <si>
    <t xml:space="preserve">POTXVA</t>
  </si>
  <si>
    <t xml:space="preserve">Potamogeton x variifolius</t>
  </si>
  <si>
    <t xml:space="preserve">Thore</t>
  </si>
  <si>
    <t xml:space="preserve">POTXZI</t>
  </si>
  <si>
    <t xml:space="preserve">Potamogeton x zizii</t>
  </si>
  <si>
    <t xml:space="preserve">W.D.J.Koch ex Roth</t>
  </si>
  <si>
    <t xml:space="preserve">POTXAN</t>
  </si>
  <si>
    <t xml:space="preserve">Potamogeton x angustifolius Bercht. &amp; J.Presl</t>
  </si>
  <si>
    <t xml:space="preserve">RANAQU</t>
  </si>
  <si>
    <t xml:space="preserve">Ranunculus aquatilis</t>
  </si>
  <si>
    <t xml:space="preserve">RANBAT</t>
  </si>
  <si>
    <t xml:space="preserve">Ranunculus batrachoides</t>
  </si>
  <si>
    <t xml:space="preserve">Ger.</t>
  </si>
  <si>
    <t xml:space="preserve">RANBAU</t>
  </si>
  <si>
    <t xml:space="preserve">Ranunculus baudotii</t>
  </si>
  <si>
    <t xml:space="preserve">Godron</t>
  </si>
  <si>
    <t xml:space="preserve">RANCIR</t>
  </si>
  <si>
    <t xml:space="preserve">Ranunculus circinatus</t>
  </si>
  <si>
    <t xml:space="preserve">Sibth.</t>
  </si>
  <si>
    <t xml:space="preserve">RANDIV</t>
  </si>
  <si>
    <t xml:space="preserve">Ranunculus divaritacus Schrad.</t>
  </si>
  <si>
    <t xml:space="preserve">RANFLU</t>
  </si>
  <si>
    <t xml:space="preserve">Ranunculus fluitans</t>
  </si>
  <si>
    <t xml:space="preserve">RANHED</t>
  </si>
  <si>
    <t xml:space="preserve">Ranunculus hederaceus</t>
  </si>
  <si>
    <t xml:space="preserve">RANOLO</t>
  </si>
  <si>
    <t xml:space="preserve">Ranunculus ololeucos</t>
  </si>
  <si>
    <t xml:space="preserve">Lloyd</t>
  </si>
  <si>
    <t xml:space="preserve">RANOMI</t>
  </si>
  <si>
    <t xml:space="preserve">Ranunculus omiophyllus</t>
  </si>
  <si>
    <t xml:space="preserve">Ten.</t>
  </si>
  <si>
    <t xml:space="preserve">RANPEL</t>
  </si>
  <si>
    <t xml:space="preserve">Ranunculus peltatus</t>
  </si>
  <si>
    <t xml:space="preserve">RANPEU</t>
  </si>
  <si>
    <r>
      <rPr>
        <i val="true"/>
        <sz val="11"/>
        <color rgb="FF0066CC"/>
        <rFont val="Calibri"/>
        <family val="2"/>
      </rPr>
      <t xml:space="preserve">Ranunculus penicillatus </t>
    </r>
    <r>
      <rPr>
        <sz val="11"/>
        <color rgb="FF0066CC"/>
        <rFont val="Calibri"/>
        <family val="2"/>
      </rPr>
      <t xml:space="preserve">except. var. </t>
    </r>
    <r>
      <rPr>
        <i val="true"/>
        <sz val="11"/>
        <color rgb="FF0066CC"/>
        <rFont val="Calibri"/>
        <family val="2"/>
      </rPr>
      <t xml:space="preserve">calcareus</t>
    </r>
  </si>
  <si>
    <t xml:space="preserve">(Dumort.) Bab.</t>
  </si>
  <si>
    <t xml:space="preserve">Ranunculus penicillatus var. pennicillatus</t>
  </si>
  <si>
    <t xml:space="preserve">RANPEC</t>
  </si>
  <si>
    <t xml:space="preserve">Ranunculus penicillatus var. calcareus</t>
  </si>
  <si>
    <t xml:space="preserve">(Butcher) C.D.K.Cook</t>
  </si>
  <si>
    <t xml:space="preserve">RANRIO</t>
  </si>
  <si>
    <t xml:space="preserve">Ranunculus rionii</t>
  </si>
  <si>
    <t xml:space="preserve">Lagger</t>
  </si>
  <si>
    <t xml:space="preserve">RANSPH</t>
  </si>
  <si>
    <t xml:space="preserve">Ranunculus sphaerosphermus</t>
  </si>
  <si>
    <t xml:space="preserve">Boiss. &amp; Blanche</t>
  </si>
  <si>
    <t xml:space="preserve">RANTRI</t>
  </si>
  <si>
    <t xml:space="preserve">Ranunculus trichophyllus</t>
  </si>
  <si>
    <t xml:space="preserve">Chaix</t>
  </si>
  <si>
    <t xml:space="preserve">RANTRP</t>
  </si>
  <si>
    <t xml:space="preserve">Ranunculus tripartitus</t>
  </si>
  <si>
    <t xml:space="preserve">RANXBA</t>
  </si>
  <si>
    <t xml:space="preserve">Ranunculus x bachii</t>
  </si>
  <si>
    <t xml:space="preserve">Wirtg.</t>
  </si>
  <si>
    <t xml:space="preserve">RANXKE</t>
  </si>
  <si>
    <t xml:space="preserve">Ranunculus x kelchoensis</t>
  </si>
  <si>
    <t xml:space="preserve">S.D.Webster</t>
  </si>
  <si>
    <t xml:space="preserve">RANXLE</t>
  </si>
  <si>
    <t xml:space="preserve">Ranunculus x levenensis</t>
  </si>
  <si>
    <t xml:space="preserve">Druce ex Gornall</t>
  </si>
  <si>
    <t xml:space="preserve">RANXNO</t>
  </si>
  <si>
    <t xml:space="preserve">Ranunculus x novae-forestae</t>
  </si>
  <si>
    <t xml:space="preserve">RUPCIR</t>
  </si>
  <si>
    <t xml:space="preserve">Ruppia cirrhosa</t>
  </si>
  <si>
    <t xml:space="preserve">(Petagna) Grande</t>
  </si>
  <si>
    <t xml:space="preserve">RUPDRE</t>
  </si>
  <si>
    <t xml:space="preserve">Ruppia drepanensis</t>
  </si>
  <si>
    <t xml:space="preserve">Tineo</t>
  </si>
  <si>
    <t xml:space="preserve">RUPMAR</t>
  </si>
  <si>
    <t xml:space="preserve">Ruppia maritima</t>
  </si>
  <si>
    <t xml:space="preserve">SAGLAT</t>
  </si>
  <si>
    <t xml:space="preserve">Sagittaria latifolia</t>
  </si>
  <si>
    <t xml:space="preserve">SAGNAT</t>
  </si>
  <si>
    <t xml:space="preserve">Sagittaria natans</t>
  </si>
  <si>
    <t xml:space="preserve">Pall.</t>
  </si>
  <si>
    <t xml:space="preserve">SAGRIG</t>
  </si>
  <si>
    <t xml:space="preserve">Sagittaria rigida</t>
  </si>
  <si>
    <t xml:space="preserve">Pursh</t>
  </si>
  <si>
    <t xml:space="preserve">SAGSAG</t>
  </si>
  <si>
    <t xml:space="preserve">Sagittaria sagittifolia</t>
  </si>
  <si>
    <t xml:space="preserve">SAGSPX</t>
  </si>
  <si>
    <t xml:space="preserve">Sagittaria sp.</t>
  </si>
  <si>
    <t xml:space="preserve">SAGSUB</t>
  </si>
  <si>
    <t xml:space="preserve">Sagittaria subulata</t>
  </si>
  <si>
    <t xml:space="preserve">(L.) Buch.</t>
  </si>
  <si>
    <t xml:space="preserve">SHIRIV</t>
  </si>
  <si>
    <t xml:space="preserve">Shinnersia rivularis</t>
  </si>
  <si>
    <t xml:space="preserve">(A.Gray) R.M. King &amp; H. Rob.</t>
  </si>
  <si>
    <t xml:space="preserve">SPAANG</t>
  </si>
  <si>
    <t xml:space="preserve">Sparganium angustifolium</t>
  </si>
  <si>
    <t xml:space="preserve">SPAEME</t>
  </si>
  <si>
    <r>
      <rPr>
        <i val="true"/>
        <sz val="11"/>
        <color rgb="FF0066CC"/>
        <rFont val="Calibri"/>
        <family val="2"/>
      </rPr>
      <t xml:space="preserve">Sparganium emersum</t>
    </r>
    <r>
      <rPr>
        <sz val="11"/>
        <color rgb="FF0066CC"/>
        <rFont val="Calibri"/>
        <family val="2"/>
      </rPr>
      <t xml:space="preserve"> except. fo. </t>
    </r>
    <r>
      <rPr>
        <i val="true"/>
        <sz val="11"/>
        <color rgb="FF0066CC"/>
        <rFont val="Calibri"/>
        <family val="2"/>
      </rPr>
      <t xml:space="preserve">brevifolium</t>
    </r>
  </si>
  <si>
    <t xml:space="preserve">Rehmann</t>
  </si>
  <si>
    <t xml:space="preserve">SPAEML</t>
  </si>
  <si>
    <t xml:space="preserve">Sparganium emersum fo. longissimum</t>
  </si>
  <si>
    <t xml:space="preserve">SPAEMB</t>
  </si>
  <si>
    <t xml:space="preserve">Sparganium emersum fo. brevifolium</t>
  </si>
  <si>
    <t xml:space="preserve">SPAGLO</t>
  </si>
  <si>
    <t xml:space="preserve">Sparganium glomeratum</t>
  </si>
  <si>
    <t xml:space="preserve">(Beurl. ex Laest.) Neuman</t>
  </si>
  <si>
    <t xml:space="preserve">SPAGRA</t>
  </si>
  <si>
    <t xml:space="preserve">Sparganium gramineum</t>
  </si>
  <si>
    <t xml:space="preserve">SPAHYP</t>
  </si>
  <si>
    <t xml:space="preserve">Sparganium hyperboreum</t>
  </si>
  <si>
    <t xml:space="preserve">Laestad.</t>
  </si>
  <si>
    <t xml:space="preserve">SPAMIN</t>
  </si>
  <si>
    <t xml:space="preserve">Sparganium minimum</t>
  </si>
  <si>
    <t xml:space="preserve">Wallr.</t>
  </si>
  <si>
    <t xml:space="preserve">SPANAT</t>
  </si>
  <si>
    <t xml:space="preserve">Sparganium natans</t>
  </si>
  <si>
    <t xml:space="preserve">SPASPX</t>
  </si>
  <si>
    <t xml:space="preserve">Sparganium sp.</t>
  </si>
  <si>
    <t xml:space="preserve">SPRPOL</t>
  </si>
  <si>
    <t xml:space="preserve">Spirodela polyrhiza</t>
  </si>
  <si>
    <t xml:space="preserve">(L.) Schleiden</t>
  </si>
  <si>
    <t xml:space="preserve">LEMPOL</t>
  </si>
  <si>
    <t xml:space="preserve">Lemna polyrhiza L.</t>
  </si>
  <si>
    <t xml:space="preserve">STRALO</t>
  </si>
  <si>
    <t xml:space="preserve">Stratiotes aloides</t>
  </si>
  <si>
    <t xml:space="preserve">SUBAQU</t>
  </si>
  <si>
    <t xml:space="preserve">Subularia aquatica</t>
  </si>
  <si>
    <t xml:space="preserve">TRANAT</t>
  </si>
  <si>
    <t xml:space="preserve">Trapa natans</t>
  </si>
  <si>
    <t xml:space="preserve">UTRAUS</t>
  </si>
  <si>
    <t xml:space="preserve">Utricularia australis</t>
  </si>
  <si>
    <t xml:space="preserve">UTRBRE</t>
  </si>
  <si>
    <t xml:space="preserve">Utricularia bremii</t>
  </si>
  <si>
    <t xml:space="preserve">Herr ex Kölliker</t>
  </si>
  <si>
    <t xml:space="preserve">UTRGIB</t>
  </si>
  <si>
    <t xml:space="preserve">Utricularia gibba</t>
  </si>
  <si>
    <t xml:space="preserve">UTRINT</t>
  </si>
  <si>
    <t xml:space="preserve">Utricularia intermedia</t>
  </si>
  <si>
    <t xml:space="preserve">Hayne</t>
  </si>
  <si>
    <t xml:space="preserve">UTRMIN</t>
  </si>
  <si>
    <t xml:space="preserve">Utricularia minor</t>
  </si>
  <si>
    <t xml:space="preserve">UTROCH</t>
  </si>
  <si>
    <t xml:space="preserve">Utricularia ochroleuca</t>
  </si>
  <si>
    <t xml:space="preserve">R.Hartman</t>
  </si>
  <si>
    <t xml:space="preserve">UTRSPX</t>
  </si>
  <si>
    <t xml:space="preserve">Utricularia sp.</t>
  </si>
  <si>
    <t xml:space="preserve">UTRSTY</t>
  </si>
  <si>
    <t xml:space="preserve">Utricularia stygia</t>
  </si>
  <si>
    <t xml:space="preserve">G.Thor</t>
  </si>
  <si>
    <t xml:space="preserve">UTRVUL</t>
  </si>
  <si>
    <t xml:space="preserve">Utricularia vulgaris</t>
  </si>
  <si>
    <t xml:space="preserve">VALSPI</t>
  </si>
  <si>
    <t xml:space="preserve">Vallisneria spiralis</t>
  </si>
  <si>
    <t xml:space="preserve">WOLARH</t>
  </si>
  <si>
    <t xml:space="preserve">Wolffia arrhiza</t>
  </si>
  <si>
    <t xml:space="preserve">(L.) Horkel ex Wimm.</t>
  </si>
  <si>
    <t xml:space="preserve">ZANCON</t>
  </si>
  <si>
    <t xml:space="preserve">Zannichellia contorta</t>
  </si>
  <si>
    <t xml:space="preserve">ZANOBT</t>
  </si>
  <si>
    <t xml:space="preserve">Zannichellia obtusifolia</t>
  </si>
  <si>
    <t xml:space="preserve">Talavera &amp; al.</t>
  </si>
  <si>
    <t xml:space="preserve">ZANPAL</t>
  </si>
  <si>
    <t xml:space="preserve">Zannichellia palustris</t>
  </si>
  <si>
    <t xml:space="preserve">ZANPEL</t>
  </si>
  <si>
    <t xml:space="preserve">Zannichellia peltata</t>
  </si>
  <si>
    <t xml:space="preserve">ZANSPX</t>
  </si>
  <si>
    <t xml:space="preserve">Zannichellia sp.</t>
  </si>
  <si>
    <t xml:space="preserve">- Hélophytes</t>
  </si>
  <si>
    <t xml:space="preserve">ACOCAL</t>
  </si>
  <si>
    <t xml:space="preserve">Acorus calamus</t>
  </si>
  <si>
    <t xml:space="preserve">ACOVUL</t>
  </si>
  <si>
    <t xml:space="preserve">Acorus vulgaris Simonk.</t>
  </si>
  <si>
    <t xml:space="preserve">ACOGRA</t>
  </si>
  <si>
    <t xml:space="preserve">Acorus gramineus</t>
  </si>
  <si>
    <t xml:space="preserve">Sol.</t>
  </si>
  <si>
    <t xml:space="preserve">AGRSTO</t>
  </si>
  <si>
    <t xml:space="preserve">Agrostis stolonifera</t>
  </si>
  <si>
    <t xml:space="preserve">BEGCAP</t>
  </si>
  <si>
    <t xml:space="preserve">Bergia capensis</t>
  </si>
  <si>
    <t xml:space="preserve">BERERE</t>
  </si>
  <si>
    <t xml:space="preserve">Berula erecta</t>
  </si>
  <si>
    <t xml:space="preserve">(Huds.) Coville     </t>
  </si>
  <si>
    <t xml:space="preserve">SIEERE</t>
  </si>
  <si>
    <t xml:space="preserve">Siella erecta  (Huds.) M. Pimen.</t>
  </si>
  <si>
    <t xml:space="preserve">SIUERE</t>
  </si>
  <si>
    <t xml:space="preserve">Sium erectum Huds.</t>
  </si>
  <si>
    <t xml:space="preserve">BOLMAR</t>
  </si>
  <si>
    <t xml:space="preserve">Bolboschoenus maritimus</t>
  </si>
  <si>
    <t xml:space="preserve">(L.) Palla</t>
  </si>
  <si>
    <t xml:space="preserve">SCIMAR</t>
  </si>
  <si>
    <t xml:space="preserve">Scirpus maritimus L.</t>
  </si>
  <si>
    <t xml:space="preserve">BUTUMB</t>
  </si>
  <si>
    <t xml:space="preserve">Butomus umbellatus</t>
  </si>
  <si>
    <t xml:space="preserve">CAHPAL</t>
  </si>
  <si>
    <t xml:space="preserve">Caltha palustris</t>
  </si>
  <si>
    <t xml:space="preserve">CARACU</t>
  </si>
  <si>
    <t xml:space="preserve">Carex acuta</t>
  </si>
  <si>
    <t xml:space="preserve">CARGRA</t>
  </si>
  <si>
    <t xml:space="preserve">Carex gracilis  Curtis</t>
  </si>
  <si>
    <t xml:space="preserve">CARAQU</t>
  </si>
  <si>
    <t xml:space="preserve">Carex aquatilis</t>
  </si>
  <si>
    <t xml:space="preserve">Wahlenberg</t>
  </si>
  <si>
    <t xml:space="preserve">CARBUE</t>
  </si>
  <si>
    <t xml:space="preserve">Carex buekii</t>
  </si>
  <si>
    <t xml:space="preserve">Wimm.</t>
  </si>
  <si>
    <t xml:space="preserve">CARCUR</t>
  </si>
  <si>
    <t xml:space="preserve">Carex curta </t>
  </si>
  <si>
    <t xml:space="preserve">Gooden</t>
  </si>
  <si>
    <t xml:space="preserve">CARLAS</t>
  </si>
  <si>
    <t xml:space="preserve">Carex lasiocarpa</t>
  </si>
  <si>
    <t xml:space="preserve">CARLIM</t>
  </si>
  <si>
    <t xml:space="preserve">Carex limosa</t>
  </si>
  <si>
    <t xml:space="preserve">CARPAN</t>
  </si>
  <si>
    <t xml:space="preserve">Carex paniculata</t>
  </si>
  <si>
    <t xml:space="preserve">CARPSE</t>
  </si>
  <si>
    <t xml:space="preserve">Carex pseudocyperus</t>
  </si>
  <si>
    <t xml:space="preserve">CARREM</t>
  </si>
  <si>
    <t xml:space="preserve">Carex remota</t>
  </si>
  <si>
    <t xml:space="preserve">CARROS</t>
  </si>
  <si>
    <t xml:space="preserve">Carex rostrata</t>
  </si>
  <si>
    <t xml:space="preserve">Stokes</t>
  </si>
  <si>
    <t xml:space="preserve">CARVES</t>
  </si>
  <si>
    <t xml:space="preserve">Carex vesicaria</t>
  </si>
  <si>
    <t xml:space="preserve">CARVUL</t>
  </si>
  <si>
    <t xml:space="preserve">Carex vulpina</t>
  </si>
  <si>
    <t xml:space="preserve">CRPVER</t>
  </si>
  <si>
    <t xml:space="preserve">Caropsis verticillato-inundata </t>
  </si>
  <si>
    <t xml:space="preserve">(Thore) Rauschert</t>
  </si>
  <si>
    <t xml:space="preserve">THRVER</t>
  </si>
  <si>
    <t xml:space="preserve">Thorella verticillatinundata (Thore) Briq.</t>
  </si>
  <si>
    <t xml:space="preserve">CLDMAR</t>
  </si>
  <si>
    <t xml:space="preserve">Cladium mariscus</t>
  </si>
  <si>
    <t xml:space="preserve">(L.) Pohl</t>
  </si>
  <si>
    <t xml:space="preserve">COTCOR</t>
  </si>
  <si>
    <t xml:space="preserve">Cotula coronopifolia</t>
  </si>
  <si>
    <t xml:space="preserve">CYPFLA</t>
  </si>
  <si>
    <t xml:space="preserve">Cyperus flavescens</t>
  </si>
  <si>
    <t xml:space="preserve">CYPSER</t>
  </si>
  <si>
    <t xml:space="preserve">Cyperus serotinus</t>
  </si>
  <si>
    <t xml:space="preserve">Rottb.</t>
  </si>
  <si>
    <t xml:space="preserve">DESSET</t>
  </si>
  <si>
    <t xml:space="preserve">Deschampsia setacea</t>
  </si>
  <si>
    <t xml:space="preserve">(Huds.) Hack.</t>
  </si>
  <si>
    <t xml:space="preserve">DROANG</t>
  </si>
  <si>
    <t xml:space="preserve">Drosera anglica</t>
  </si>
  <si>
    <t xml:space="preserve">Huds.</t>
  </si>
  <si>
    <t xml:space="preserve">DROINT</t>
  </si>
  <si>
    <t xml:space="preserve">Drosera intermedia</t>
  </si>
  <si>
    <t xml:space="preserve">DROROT</t>
  </si>
  <si>
    <t xml:space="preserve">Drosera rotundifolia</t>
  </si>
  <si>
    <t xml:space="preserve">ELAALS</t>
  </si>
  <si>
    <t xml:space="preserve">Elatine alsinastrum</t>
  </si>
  <si>
    <t xml:space="preserve">ELAAMB</t>
  </si>
  <si>
    <t xml:space="preserve">Elatine ambigua</t>
  </si>
  <si>
    <t xml:space="preserve">Wight</t>
  </si>
  <si>
    <t xml:space="preserve">ELABRO</t>
  </si>
  <si>
    <t xml:space="preserve">Elatine brochonii</t>
  </si>
  <si>
    <t xml:space="preserve">ELAHEX</t>
  </si>
  <si>
    <t xml:space="preserve">Elatine hexandra</t>
  </si>
  <si>
    <t xml:space="preserve">(Lapierre) DC.</t>
  </si>
  <si>
    <t xml:space="preserve">ELAHUN</t>
  </si>
  <si>
    <t xml:space="preserve">Elatine hungarica</t>
  </si>
  <si>
    <t xml:space="preserve">Moesz.</t>
  </si>
  <si>
    <t xml:space="preserve">ELAHYD</t>
  </si>
  <si>
    <t xml:space="preserve">Elatine hydropiper</t>
  </si>
  <si>
    <t xml:space="preserve">ELAORT</t>
  </si>
  <si>
    <t xml:space="preserve">Elatine orthosperma Düben</t>
  </si>
  <si>
    <t xml:space="preserve">ELAHYM</t>
  </si>
  <si>
    <t xml:space="preserve">Elatine hydropiper subsp. macropoda</t>
  </si>
  <si>
    <t xml:space="preserve">(Guss.) O.Bolòs &amp; Vigo</t>
  </si>
  <si>
    <t xml:space="preserve">ELAMAC</t>
  </si>
  <si>
    <t xml:space="preserve">Elatine macropoda Guss.</t>
  </si>
  <si>
    <t xml:space="preserve">ELASPX</t>
  </si>
  <si>
    <t xml:space="preserve">Elatine sp.</t>
  </si>
  <si>
    <t xml:space="preserve">ELATRI</t>
  </si>
  <si>
    <t xml:space="preserve">Elatine triandra</t>
  </si>
  <si>
    <t xml:space="preserve">Schkuhr</t>
  </si>
  <si>
    <t xml:space="preserve">ELEACI</t>
  </si>
  <si>
    <t xml:space="preserve">Eleocharis acicularis</t>
  </si>
  <si>
    <t xml:space="preserve">(L) Roem &amp; Schult.</t>
  </si>
  <si>
    <t xml:space="preserve">ELEMAM</t>
  </si>
  <si>
    <t xml:space="preserve">Eleocharis mamillata</t>
  </si>
  <si>
    <t xml:space="preserve">H. Lindb.</t>
  </si>
  <si>
    <t xml:space="preserve">ELEMAA</t>
  </si>
  <si>
    <t xml:space="preserve">Eleocharis mamillata subsp. austriaca </t>
  </si>
  <si>
    <t xml:space="preserve">(Hayek) Strandh.</t>
  </si>
  <si>
    <t xml:space="preserve">ELEAUS</t>
  </si>
  <si>
    <t xml:space="preserve">Eleocharis austriaca Hayek</t>
  </si>
  <si>
    <t xml:space="preserve">ELEMUL</t>
  </si>
  <si>
    <t xml:space="preserve">Eleocharis multicaulis</t>
  </si>
  <si>
    <t xml:space="preserve">(Sm.) Desv.</t>
  </si>
  <si>
    <t xml:space="preserve">ELEOVA</t>
  </si>
  <si>
    <t xml:space="preserve">Eleocharis ovata</t>
  </si>
  <si>
    <t xml:space="preserve">(Roth) Roem. &amp; Schult.</t>
  </si>
  <si>
    <t xml:space="preserve">ELEPAL</t>
  </si>
  <si>
    <t xml:space="preserve">Eleocharis palustris</t>
  </si>
  <si>
    <t xml:space="preserve">(L.) Roem. &amp; Schult.</t>
  </si>
  <si>
    <t xml:space="preserve">ELEPAR</t>
  </si>
  <si>
    <t xml:space="preserve">Eleocharis parvula</t>
  </si>
  <si>
    <t xml:space="preserve">(Roem. &amp; Schult.) Link ex Bluff, Nees &amp; Schauer</t>
  </si>
  <si>
    <t xml:space="preserve">ELEQUI</t>
  </si>
  <si>
    <t xml:space="preserve">Eleocharis quinqueflora</t>
  </si>
  <si>
    <t xml:space="preserve">(F. X. Hartman) O.Schwarz  </t>
  </si>
  <si>
    <t xml:space="preserve">ELESPX</t>
  </si>
  <si>
    <t xml:space="preserve">Eleocharis sp.</t>
  </si>
  <si>
    <t xml:space="preserve">ELEUNI</t>
  </si>
  <si>
    <t xml:space="preserve">Eleocharis uniglumis</t>
  </si>
  <si>
    <t xml:space="preserve">(Link) Schult.    </t>
  </si>
  <si>
    <t xml:space="preserve">ERYCOR</t>
  </si>
  <si>
    <t xml:space="preserve">Eryngium corniculatum</t>
  </si>
  <si>
    <t xml:space="preserve">ERYGAL</t>
  </si>
  <si>
    <t xml:space="preserve">Eryngium galioides</t>
  </si>
  <si>
    <t xml:space="preserve">ERYVIV</t>
  </si>
  <si>
    <t xml:space="preserve">Eryngium viviparum</t>
  </si>
  <si>
    <t xml:space="preserve">J.Gay</t>
  </si>
  <si>
    <t xml:space="preserve">FIMANN</t>
  </si>
  <si>
    <t xml:space="preserve">Fimbristylis annua</t>
  </si>
  <si>
    <t xml:space="preserve">(All.) Roem. &amp; Schult.</t>
  </si>
  <si>
    <t xml:space="preserve">FUIPUB</t>
  </si>
  <si>
    <t xml:space="preserve">Fuirena pubescens</t>
  </si>
  <si>
    <t xml:space="preserve">(Poir.) Kunth</t>
  </si>
  <si>
    <t xml:space="preserve">GLYAQU</t>
  </si>
  <si>
    <t xml:space="preserve">Glyceria aquatica</t>
  </si>
  <si>
    <t xml:space="preserve">(L.) Wahlb.</t>
  </si>
  <si>
    <t xml:space="preserve">GLYDEC</t>
  </si>
  <si>
    <t xml:space="preserve">Glyceria declinata</t>
  </si>
  <si>
    <t xml:space="preserve">Bréb.</t>
  </si>
  <si>
    <t xml:space="preserve">GLYFLU</t>
  </si>
  <si>
    <t xml:space="preserve">Glyceria fluitans</t>
  </si>
  <si>
    <t xml:space="preserve">GLYMAX</t>
  </si>
  <si>
    <t xml:space="preserve">Glyceria maxima</t>
  </si>
  <si>
    <t xml:space="preserve">(Hartm.) Holmb.</t>
  </si>
  <si>
    <t xml:space="preserve">GLYNOT</t>
  </si>
  <si>
    <t xml:space="preserve">Glyceria notata</t>
  </si>
  <si>
    <t xml:space="preserve">Chevall.</t>
  </si>
  <si>
    <t xml:space="preserve">GLYSPX</t>
  </si>
  <si>
    <t xml:space="preserve">Glyceria sp.</t>
  </si>
  <si>
    <t xml:space="preserve">HELREP</t>
  </si>
  <si>
    <t xml:space="preserve">Helosciadium repens </t>
  </si>
  <si>
    <t xml:space="preserve">(Jacq.) W.D.J.Koch</t>
  </si>
  <si>
    <t xml:space="preserve">APIREP</t>
  </si>
  <si>
    <t xml:space="preserve">Apium repens (Jacq.) Lag.</t>
  </si>
  <si>
    <t xml:space="preserve">HYPELO</t>
  </si>
  <si>
    <t xml:space="preserve">Hypericum elodes</t>
  </si>
  <si>
    <t xml:space="preserve">ELDPAL</t>
  </si>
  <si>
    <t xml:space="preserve">Elodes palustris Spach.</t>
  </si>
  <si>
    <t xml:space="preserve">HELPAL</t>
  </si>
  <si>
    <t xml:space="preserve">Helodes palustris Spach</t>
  </si>
  <si>
    <t xml:space="preserve">IRIPSE</t>
  </si>
  <si>
    <t xml:space="preserve">Iris pseudacorus</t>
  </si>
  <si>
    <t xml:space="preserve">JUNBUL</t>
  </si>
  <si>
    <t xml:space="preserve">Juncus bulbosus</t>
  </si>
  <si>
    <t xml:space="preserve">JUNCON</t>
  </si>
  <si>
    <t xml:space="preserve">Juncus conglomeratus</t>
  </si>
  <si>
    <t xml:space="preserve">JUNFIL</t>
  </si>
  <si>
    <t xml:space="preserve">Juncus filiformis</t>
  </si>
  <si>
    <t xml:space="preserve">JUNHET</t>
  </si>
  <si>
    <t xml:space="preserve">Juncus heterophyllus</t>
  </si>
  <si>
    <t xml:space="preserve">Dufour</t>
  </si>
  <si>
    <t xml:space="preserve">LILSCI</t>
  </si>
  <si>
    <t xml:space="preserve">Lilaea scilloides</t>
  </si>
  <si>
    <t xml:space="preserve">(Poir.) Hauman</t>
  </si>
  <si>
    <t xml:space="preserve">LUDGRA</t>
  </si>
  <si>
    <t xml:space="preserve">Ludwigia grandiflora</t>
  </si>
  <si>
    <t xml:space="preserve">(Michx.) Greuter &amp; Burdet</t>
  </si>
  <si>
    <t xml:space="preserve">LUDPAL</t>
  </si>
  <si>
    <t xml:space="preserve">Ludwigia palustris</t>
  </si>
  <si>
    <t xml:space="preserve">(L.) Elliott</t>
  </si>
  <si>
    <t xml:space="preserve">ISNPAL</t>
  </si>
  <si>
    <t xml:space="preserve">Isnardia palustris L.</t>
  </si>
  <si>
    <t xml:space="preserve">LUDPEP</t>
  </si>
  <si>
    <t xml:space="preserve">Ludwigia peploides</t>
  </si>
  <si>
    <t xml:space="preserve">(Kunth) P.H. Raven</t>
  </si>
  <si>
    <t xml:space="preserve">LUDSPX</t>
  </si>
  <si>
    <t xml:space="preserve">Ludwigia sp.</t>
  </si>
  <si>
    <t xml:space="preserve">LYCEUR</t>
  </si>
  <si>
    <t xml:space="preserve">Lycopus europaeus</t>
  </si>
  <si>
    <t xml:space="preserve">LYSTHY</t>
  </si>
  <si>
    <t xml:space="preserve">Lysimachia thyrsiflora</t>
  </si>
  <si>
    <t xml:space="preserve">MENAQU</t>
  </si>
  <si>
    <t xml:space="preserve">Mentha aquatica</t>
  </si>
  <si>
    <t xml:space="preserve">MENLON</t>
  </si>
  <si>
    <t xml:space="preserve">Mentha longifolia</t>
  </si>
  <si>
    <t xml:space="preserve">(L.) Huds.</t>
  </si>
  <si>
    <t xml:space="preserve">MEYTRI</t>
  </si>
  <si>
    <t xml:space="preserve">Menyanthes trifoliata</t>
  </si>
  <si>
    <t xml:space="preserve">MOCKOR</t>
  </si>
  <si>
    <t xml:space="preserve">Monochoria korsakowii</t>
  </si>
  <si>
    <t xml:space="preserve">Regel et Maack.</t>
  </si>
  <si>
    <t xml:space="preserve">MONFON</t>
  </si>
  <si>
    <t xml:space="preserve">Montia fontana</t>
  </si>
  <si>
    <t xml:space="preserve">MURBLU</t>
  </si>
  <si>
    <t xml:space="preserve">Murdannia blumei</t>
  </si>
  <si>
    <t xml:space="preserve">(Hassk.) Brenan</t>
  </si>
  <si>
    <t xml:space="preserve">MYOLAX</t>
  </si>
  <si>
    <t xml:space="preserve">Myosotis laxa</t>
  </si>
  <si>
    <t xml:space="preserve">Lehm.</t>
  </si>
  <si>
    <t xml:space="preserve">MYOSCO</t>
  </si>
  <si>
    <t xml:space="preserve">Myosotis scorpioides</t>
  </si>
  <si>
    <t xml:space="preserve">MYOPAL</t>
  </si>
  <si>
    <t xml:space="preserve">Myosotis gr. palustris Hill.</t>
  </si>
  <si>
    <t xml:space="preserve">MYOSEC</t>
  </si>
  <si>
    <t xml:space="preserve">Myosotis secunda</t>
  </si>
  <si>
    <t xml:space="preserve">Murray</t>
  </si>
  <si>
    <t xml:space="preserve">MYOSTO</t>
  </si>
  <si>
    <t xml:space="preserve">Myosotis stolonifera</t>
  </si>
  <si>
    <t xml:space="preserve">(DC.) J.Gay ex Leresche &amp; Levier</t>
  </si>
  <si>
    <t xml:space="preserve">NASOFF</t>
  </si>
  <si>
    <t xml:space="preserve">Nasturtium officinale</t>
  </si>
  <si>
    <t xml:space="preserve">OENCRO</t>
  </si>
  <si>
    <t xml:space="preserve">Oenanthe crocata</t>
  </si>
  <si>
    <t xml:space="preserve">ORYSAT</t>
  </si>
  <si>
    <t xml:space="preserve">Oryza sativa</t>
  </si>
  <si>
    <t xml:space="preserve">PHAARU</t>
  </si>
  <si>
    <t xml:space="preserve">Phalaris arundinacea</t>
  </si>
  <si>
    <t xml:space="preserve">PHASPX</t>
  </si>
  <si>
    <t xml:space="preserve">Phalaris sp.</t>
  </si>
  <si>
    <t xml:space="preserve">PHRAUS</t>
  </si>
  <si>
    <t xml:space="preserve">Phragmites australis</t>
  </si>
  <si>
    <t xml:space="preserve">(Cav.) Steud</t>
  </si>
  <si>
    <t xml:space="preserve">POEPAL</t>
  </si>
  <si>
    <t xml:space="preserve">Potentilla palustris</t>
  </si>
  <si>
    <t xml:space="preserve">(L.) Scop.</t>
  </si>
  <si>
    <t xml:space="preserve">RANFLA</t>
  </si>
  <si>
    <t xml:space="preserve">Ranunculus flammula</t>
  </si>
  <si>
    <t xml:space="preserve">RANLIN</t>
  </si>
  <si>
    <t xml:space="preserve">Ranunculus lingua</t>
  </si>
  <si>
    <t xml:space="preserve">RANOPH</t>
  </si>
  <si>
    <t xml:space="preserve">Ranunculus ophioglossifolius</t>
  </si>
  <si>
    <t xml:space="preserve">Vill.</t>
  </si>
  <si>
    <t xml:space="preserve">RANPOL</t>
  </si>
  <si>
    <t xml:space="preserve">Ranunculus polyphyllus</t>
  </si>
  <si>
    <t xml:space="preserve">Waldst. &amp; Kit.</t>
  </si>
  <si>
    <t xml:space="preserve">RHNRUG</t>
  </si>
  <si>
    <t xml:space="preserve">Rhynchospora rugosa</t>
  </si>
  <si>
    <t xml:space="preserve">(Vahl) Gale</t>
  </si>
  <si>
    <t xml:space="preserve">RORAMP</t>
  </si>
  <si>
    <t xml:space="preserve">Rorippa amphibia</t>
  </si>
  <si>
    <t xml:space="preserve">(L.) Besser</t>
  </si>
  <si>
    <t xml:space="preserve">RORNAS</t>
  </si>
  <si>
    <t xml:space="preserve">Rorippa nasturtium-aquaticum </t>
  </si>
  <si>
    <t xml:space="preserve">L. (Hayek)</t>
  </si>
  <si>
    <t xml:space="preserve">RORXAN</t>
  </si>
  <si>
    <t xml:space="preserve">Rorippa x anceps</t>
  </si>
  <si>
    <t xml:space="preserve">(Wahlenb.) Rchb.</t>
  </si>
  <si>
    <t xml:space="preserve">RORXER</t>
  </si>
  <si>
    <t xml:space="preserve">Rorippa x erythrocaulis Borbas</t>
  </si>
  <si>
    <t xml:space="preserve">RUMHYD</t>
  </si>
  <si>
    <t xml:space="preserve">Rumex hydrolapathum</t>
  </si>
  <si>
    <t xml:space="preserve">RUMPAL</t>
  </si>
  <si>
    <t xml:space="preserve">Rumex palustris</t>
  </si>
  <si>
    <t xml:space="preserve">SCEPAL</t>
  </si>
  <si>
    <t xml:space="preserve">Scheuchzeria palustris</t>
  </si>
  <si>
    <t xml:space="preserve">SCNLAC</t>
  </si>
  <si>
    <t xml:space="preserve">Schoenoplectus lacustris</t>
  </si>
  <si>
    <t xml:space="preserve">SCILAC</t>
  </si>
  <si>
    <t xml:space="preserve">Scirpus lacustris L.</t>
  </si>
  <si>
    <t xml:space="preserve">SCNPUN</t>
  </si>
  <si>
    <t xml:space="preserve">Schoenoplectus pungens</t>
  </si>
  <si>
    <t xml:space="preserve">(Vahl.) Palla</t>
  </si>
  <si>
    <t xml:space="preserve">SCNSPX</t>
  </si>
  <si>
    <t xml:space="preserve">Schoenoplectus sp.</t>
  </si>
  <si>
    <t xml:space="preserve">(Reichenb.) Palla</t>
  </si>
  <si>
    <t xml:space="preserve">SCNSUP</t>
  </si>
  <si>
    <t xml:space="preserve">Schoenoplectus supinus</t>
  </si>
  <si>
    <t xml:space="preserve">SCNTAB</t>
  </si>
  <si>
    <t xml:space="preserve">Schoenoplectus tabernaemontani</t>
  </si>
  <si>
    <t xml:space="preserve">(C.C.Gmel.) Palla</t>
  </si>
  <si>
    <t xml:space="preserve">SCITAB</t>
  </si>
  <si>
    <t xml:space="preserve">Scirpus tabernaemontani (C.C.Gmel.) Palla</t>
  </si>
  <si>
    <t xml:space="preserve">SCNTRI</t>
  </si>
  <si>
    <t xml:space="preserve">Schoenoplectus triqueter</t>
  </si>
  <si>
    <t xml:space="preserve">SCITRI</t>
  </si>
  <si>
    <t xml:space="preserve">Scirpus triqueter L.</t>
  </si>
  <si>
    <t xml:space="preserve">SCNXCA</t>
  </si>
  <si>
    <t xml:space="preserve">Schoenoplectus x carinatus</t>
  </si>
  <si>
    <t xml:space="preserve">(Sm.) Palla</t>
  </si>
  <si>
    <t xml:space="preserve">SCISPX</t>
  </si>
  <si>
    <t xml:space="preserve">Scirpus sp.</t>
  </si>
  <si>
    <t xml:space="preserve">SCISYL</t>
  </si>
  <si>
    <t xml:space="preserve">Scirpus sylvaticus</t>
  </si>
  <si>
    <t xml:space="preserve">SCOFES</t>
  </si>
  <si>
    <t xml:space="preserve">Scolochloa festucacea</t>
  </si>
  <si>
    <t xml:space="preserve">SPAERE</t>
  </si>
  <si>
    <t xml:space="preserve">Sparganium erectum</t>
  </si>
  <si>
    <t xml:space="preserve">TYPANG</t>
  </si>
  <si>
    <t xml:space="preserve">Typha angustifolia</t>
  </si>
  <si>
    <t xml:space="preserve">TYPDOM</t>
  </si>
  <si>
    <t xml:space="preserve">Typha domingensis</t>
  </si>
  <si>
    <t xml:space="preserve">(Pers.) Steud.</t>
  </si>
  <si>
    <t xml:space="preserve">TYPLAT</t>
  </si>
  <si>
    <t xml:space="preserve">Typha latifolia</t>
  </si>
  <si>
    <t xml:space="preserve">TYPLAX</t>
  </si>
  <si>
    <t xml:space="preserve">Typha laxmannii</t>
  </si>
  <si>
    <t xml:space="preserve">Lepech.</t>
  </si>
  <si>
    <t xml:space="preserve">TYPMIN</t>
  </si>
  <si>
    <t xml:space="preserve">Typha minima</t>
  </si>
  <si>
    <t xml:space="preserve">Funk</t>
  </si>
  <si>
    <t xml:space="preserve">TYPSHU</t>
  </si>
  <si>
    <t xml:space="preserve">Typha shuttleworthii</t>
  </si>
  <si>
    <t xml:space="preserve">W.D.J.Koch &amp; Sond.</t>
  </si>
  <si>
    <t xml:space="preserve">TYPSPX</t>
  </si>
  <si>
    <t xml:space="preserve">Typha sp.</t>
  </si>
  <si>
    <t xml:space="preserve">VERANA</t>
  </si>
  <si>
    <t xml:space="preserve">Veronica anagallis-aquatica</t>
  </si>
  <si>
    <t xml:space="preserve">VERBEC</t>
  </si>
  <si>
    <t xml:space="preserve">Veronica beccabunga</t>
  </si>
  <si>
    <t xml:space="preserve">VERCAT</t>
  </si>
  <si>
    <t xml:space="preserve">Veronica catenata</t>
  </si>
  <si>
    <t xml:space="preserve">Pennel</t>
  </si>
  <si>
    <t xml:space="preserve">VERANQ</t>
  </si>
  <si>
    <t xml:space="preserve">Veronica anagallis-aquatica subsp. aquatica Nyman</t>
  </si>
  <si>
    <t xml:space="preserve">ZIZAQU</t>
  </si>
  <si>
    <t xml:space="preserve">Zizania aquatica</t>
  </si>
  <si>
    <t xml:space="preserve">ZIZLAT</t>
  </si>
  <si>
    <t xml:space="preserve">Zizania latifolia</t>
  </si>
  <si>
    <t xml:space="preserve">Turcz.</t>
  </si>
  <si>
    <t xml:space="preserve">BACMON</t>
  </si>
  <si>
    <t xml:space="preserve">Bacopa monnieri</t>
  </si>
  <si>
    <t xml:space="preserve">(C. Linnaeus) R. Wettstein</t>
  </si>
  <si>
    <t xml:space="preserve">CATAQU</t>
  </si>
  <si>
    <t xml:space="preserve">Catabrosa aquatica</t>
  </si>
  <si>
    <t xml:space="preserve">(L.) Beauv.</t>
  </si>
  <si>
    <t xml:space="preserve">COESUB</t>
  </si>
  <si>
    <t xml:space="preserve">Coleanthus subtilis</t>
  </si>
  <si>
    <t xml:space="preserve">(Tratt.) Seidl</t>
  </si>
  <si>
    <t xml:space="preserve">CRSAQU</t>
  </si>
  <si>
    <t xml:space="preserve">Crassula aquatica</t>
  </si>
  <si>
    <t xml:space="preserve">(L.) Schönland</t>
  </si>
  <si>
    <t xml:space="preserve">CRSHEL</t>
  </si>
  <si>
    <t xml:space="preserve">Crassula helmsii</t>
  </si>
  <si>
    <t xml:space="preserve">(Kirk) Cockayne</t>
  </si>
  <si>
    <t xml:space="preserve">DAMALI</t>
  </si>
  <si>
    <t xml:space="preserve">Damasonium alisma</t>
  </si>
  <si>
    <t xml:space="preserve">Mill.</t>
  </si>
  <si>
    <t xml:space="preserve">DAMALB</t>
  </si>
  <si>
    <t xml:space="preserve">Damasonium alisma subsp. bourgaei</t>
  </si>
  <si>
    <t xml:space="preserve">Mill., (Coss.) Maire</t>
  </si>
  <si>
    <t xml:space="preserve">DAMBOU</t>
  </si>
  <si>
    <t xml:space="preserve">Damasonium bourgaei Coss.</t>
  </si>
  <si>
    <t xml:space="preserve">DAMALP</t>
  </si>
  <si>
    <t xml:space="preserve">Damasonium alisma subsp. polyspermum</t>
  </si>
  <si>
    <t xml:space="preserve">DAMPOL</t>
  </si>
  <si>
    <t xml:space="preserve">Damasonium polyspermum Coss.</t>
  </si>
  <si>
    <t xml:space="preserve">ROTFIL</t>
  </si>
  <si>
    <t xml:space="preserve">Rotala filiformis</t>
  </si>
  <si>
    <t xml:space="preserve">(Bellardi) Hiern.</t>
  </si>
  <si>
    <t xml:space="preserve">ROTIND</t>
  </si>
  <si>
    <t xml:space="preserve">Rotala indica</t>
  </si>
  <si>
    <t xml:space="preserve">(Willd.) Koehne</t>
  </si>
  <si>
    <t xml:space="preserve">- Hygrophytes</t>
  </si>
  <si>
    <t xml:space="preserve">PERHYD</t>
  </si>
  <si>
    <t xml:space="preserve">Persicaria hydropiper</t>
  </si>
  <si>
    <t xml:space="preserve">(L.) Spach</t>
  </si>
  <si>
    <t xml:space="preserve">POLHYD</t>
  </si>
  <si>
    <t xml:space="preserve">Polygonum hydropiper L.</t>
  </si>
  <si>
    <t xml:space="preserve">ACHPTA</t>
  </si>
  <si>
    <t xml:space="preserve">Achillea ptarmica</t>
  </si>
  <si>
    <t xml:space="preserve">AGRCAN</t>
  </si>
  <si>
    <t xml:space="preserve">Agrostis canina</t>
  </si>
  <si>
    <t xml:space="preserve">AGRGIG</t>
  </si>
  <si>
    <t xml:space="preserve">Agrostis gigantea</t>
  </si>
  <si>
    <t xml:space="preserve">ALOAEQ</t>
  </si>
  <si>
    <t xml:space="preserve">Alopecurus aequalis</t>
  </si>
  <si>
    <t xml:space="preserve">Sobol.</t>
  </si>
  <si>
    <t xml:space="preserve">ALOGEN</t>
  </si>
  <si>
    <t xml:space="preserve">Alopecurus geniculatus</t>
  </si>
  <si>
    <t xml:space="preserve">ALOPRA</t>
  </si>
  <si>
    <t xml:space="preserve">Alopecurus pratensis</t>
  </si>
  <si>
    <t xml:space="preserve">ANGARC</t>
  </si>
  <si>
    <t xml:space="preserve">Angelica archangelica</t>
  </si>
  <si>
    <t xml:space="preserve">ANGSYL</t>
  </si>
  <si>
    <t xml:space="preserve">Angelica sylvestris</t>
  </si>
  <si>
    <t xml:space="preserve">ANHSYL</t>
  </si>
  <si>
    <t xml:space="preserve">Anthriscus sylvestris</t>
  </si>
  <si>
    <t xml:space="preserve">(L.) Hoffm.</t>
  </si>
  <si>
    <t xml:space="preserve">APIGRA</t>
  </si>
  <si>
    <t xml:space="preserve">Apium graveolens</t>
  </si>
  <si>
    <t xml:space="preserve">ARUDON</t>
  </si>
  <si>
    <t xml:space="preserve">Arundo donax</t>
  </si>
  <si>
    <t xml:space="preserve">BARSTR</t>
  </si>
  <si>
    <t xml:space="preserve">Barbarea stricta</t>
  </si>
  <si>
    <t xml:space="preserve">Andrz.</t>
  </si>
  <si>
    <t xml:space="preserve">BIDCER</t>
  </si>
  <si>
    <t xml:space="preserve">Bidens cernua</t>
  </si>
  <si>
    <t xml:space="preserve">BIDCON</t>
  </si>
  <si>
    <t xml:space="preserve">Bidens connata</t>
  </si>
  <si>
    <t xml:space="preserve">Muhlenb. ex Willd.</t>
  </si>
  <si>
    <t xml:space="preserve">BIDFRO</t>
  </si>
  <si>
    <t xml:space="preserve">Bidens frondosa</t>
  </si>
  <si>
    <t xml:space="preserve">BIDTRI</t>
  </si>
  <si>
    <t xml:space="preserve">Bidens tripartita</t>
  </si>
  <si>
    <t xml:space="preserve">BLYCOM</t>
  </si>
  <si>
    <t xml:space="preserve">Blysmus compressus</t>
  </si>
  <si>
    <t xml:space="preserve">(L.) Panz. ex Link</t>
  </si>
  <si>
    <t xml:space="preserve">BRCERU</t>
  </si>
  <si>
    <t xml:space="preserve">Brachiaria eruciformis</t>
  </si>
  <si>
    <t xml:space="preserve">(Sm.) Griseb.</t>
  </si>
  <si>
    <t xml:space="preserve">BRHSYL</t>
  </si>
  <si>
    <t xml:space="preserve">Brachypodium sylvaticum</t>
  </si>
  <si>
    <t xml:space="preserve">(Huds.) P.Beauv.</t>
  </si>
  <si>
    <t xml:space="preserve">FESSYL</t>
  </si>
  <si>
    <t xml:space="preserve">Festuca sylvatica Huds.</t>
  </si>
  <si>
    <t xml:space="preserve">CAGARU</t>
  </si>
  <si>
    <t xml:space="preserve">Calamagrostis arundinacea</t>
  </si>
  <si>
    <t xml:space="preserve">CAGCAN</t>
  </si>
  <si>
    <t xml:space="preserve">Calamagrostis canescens</t>
  </si>
  <si>
    <t xml:space="preserve">(Weber) Roth.</t>
  </si>
  <si>
    <t xml:space="preserve">CAGEPI</t>
  </si>
  <si>
    <t xml:space="preserve">Calamagrostis epigejos</t>
  </si>
  <si>
    <t xml:space="preserve">CAMAMA</t>
  </si>
  <si>
    <t xml:space="preserve">Cardamine amara</t>
  </si>
  <si>
    <t xml:space="preserve">CAMFLE</t>
  </si>
  <si>
    <t xml:space="preserve">Cardamine flexuosa</t>
  </si>
  <si>
    <t xml:space="preserve">CAMPRA</t>
  </si>
  <si>
    <t xml:space="preserve">Cardamine pratensis</t>
  </si>
  <si>
    <t xml:space="preserve">CAMRAP</t>
  </si>
  <si>
    <t xml:space="preserve">Cardamine raphanifolia</t>
  </si>
  <si>
    <t xml:space="preserve">CAMRAR</t>
  </si>
  <si>
    <t xml:space="preserve">Cardamine raphanifolia  subsp. raphanifolia</t>
  </si>
  <si>
    <t xml:space="preserve">CAMLAT</t>
  </si>
  <si>
    <t xml:space="preserve">Cardamine latifolia Vahl.</t>
  </si>
  <si>
    <t xml:space="preserve">CAMRES</t>
  </si>
  <si>
    <t xml:space="preserve">Cardamine resedifolia</t>
  </si>
  <si>
    <t xml:space="preserve">CARACT</t>
  </si>
  <si>
    <t xml:space="preserve">Carex acutiformis</t>
  </si>
  <si>
    <t xml:space="preserve">CARCUP</t>
  </si>
  <si>
    <t xml:space="preserve">Carex cuprina</t>
  </si>
  <si>
    <t xml:space="preserve">(Sandor ex Heuff.) Nendtv. ex A.Kern.</t>
  </si>
  <si>
    <t xml:space="preserve">CAROTR</t>
  </si>
  <si>
    <t xml:space="preserve">Carex otrubae Podp.</t>
  </si>
  <si>
    <t xml:space="preserve">CARDIA</t>
  </si>
  <si>
    <t xml:space="preserve">Carex diandra</t>
  </si>
  <si>
    <t xml:space="preserve">CARDIS</t>
  </si>
  <si>
    <t xml:space="preserve">Carex disticha</t>
  </si>
  <si>
    <t xml:space="preserve">CARECH</t>
  </si>
  <si>
    <t xml:space="preserve">Carex echinata</t>
  </si>
  <si>
    <t xml:space="preserve">CARELA</t>
  </si>
  <si>
    <t xml:space="preserve">Carex elata</t>
  </si>
  <si>
    <t xml:space="preserve">All.</t>
  </si>
  <si>
    <t xml:space="preserve">CARELO</t>
  </si>
  <si>
    <t xml:space="preserve">Carex elongata</t>
  </si>
  <si>
    <t xml:space="preserve">CARFLC</t>
  </si>
  <si>
    <t xml:space="preserve">Carex flacca</t>
  </si>
  <si>
    <t xml:space="preserve">Schreb.</t>
  </si>
  <si>
    <t xml:space="preserve">CARFLA</t>
  </si>
  <si>
    <t xml:space="preserve">Carex flava</t>
  </si>
  <si>
    <t xml:space="preserve">CARHAL</t>
  </si>
  <si>
    <t xml:space="preserve">Carex halophila</t>
  </si>
  <si>
    <t xml:space="preserve">F.Nyland</t>
  </si>
  <si>
    <t xml:space="preserve">CARHIR</t>
  </si>
  <si>
    <t xml:space="preserve">Carex hirta</t>
  </si>
  <si>
    <t xml:space="preserve">CARHOS</t>
  </si>
  <si>
    <t xml:space="preserve">Carex hostiana</t>
  </si>
  <si>
    <t xml:space="preserve">CARMIC</t>
  </si>
  <si>
    <t xml:space="preserve">Carex microcarpa</t>
  </si>
  <si>
    <t xml:space="preserve">Bertol. ex Moris,</t>
  </si>
  <si>
    <t xml:space="preserve">CARNIG</t>
  </si>
  <si>
    <t xml:space="preserve">Carex nigra</t>
  </si>
  <si>
    <t xml:space="preserve">(L.) Reichard</t>
  </si>
  <si>
    <t xml:space="preserve">CAROVA</t>
  </si>
  <si>
    <t xml:space="preserve">Carex ovalis</t>
  </si>
  <si>
    <t xml:space="preserve">CARPAI</t>
  </si>
  <si>
    <t xml:space="preserve">Carex panicea</t>
  </si>
  <si>
    <t xml:space="preserve">CARPEN</t>
  </si>
  <si>
    <t xml:space="preserve">Carex pendula</t>
  </si>
  <si>
    <t xml:space="preserve">CARRIP</t>
  </si>
  <si>
    <t xml:space="preserve">Carex riparia</t>
  </si>
  <si>
    <t xml:space="preserve">Curtis</t>
  </si>
  <si>
    <t xml:space="preserve">CARSPI</t>
  </si>
  <si>
    <t xml:space="preserve">Carex spicata</t>
  </si>
  <si>
    <t xml:space="preserve">CARSTR</t>
  </si>
  <si>
    <t xml:space="preserve">Carex strigosa</t>
  </si>
  <si>
    <t xml:space="preserve">CARSYL</t>
  </si>
  <si>
    <t xml:space="preserve">Carex sylvatica</t>
  </si>
  <si>
    <t xml:space="preserve">CARVIR</t>
  </si>
  <si>
    <t xml:space="preserve">Carex viridula</t>
  </si>
  <si>
    <t xml:space="preserve">CARVIO</t>
  </si>
  <si>
    <t xml:space="preserve">Carex viridula subsp. oedocarpa</t>
  </si>
  <si>
    <t xml:space="preserve">(Andersson) B.Schmid</t>
  </si>
  <si>
    <t xml:space="preserve">CARDEM</t>
  </si>
  <si>
    <t xml:space="preserve">Carex demissa Vahl ex Hartm.</t>
  </si>
  <si>
    <t xml:space="preserve">CARVIE</t>
  </si>
  <si>
    <t xml:space="preserve">Carex viridula var. elatior</t>
  </si>
  <si>
    <t xml:space="preserve">(Schltr.) Crins</t>
  </si>
  <si>
    <t xml:space="preserve">CARLEP</t>
  </si>
  <si>
    <t xml:space="preserve">Carex lepidocarpa Tausch</t>
  </si>
  <si>
    <t xml:space="preserve">CAUVER</t>
  </si>
  <si>
    <t xml:space="preserve">Carum verticillatum</t>
  </si>
  <si>
    <t xml:space="preserve">CHHHIS</t>
  </si>
  <si>
    <t xml:space="preserve">Chaerophyllum hirsutum</t>
  </si>
  <si>
    <t xml:space="preserve">CHRALT</t>
  </si>
  <si>
    <t xml:space="preserve">Chrysosplenium alternifolium</t>
  </si>
  <si>
    <t xml:space="preserve">CHROPP</t>
  </si>
  <si>
    <t xml:space="preserve">Chrysosplenium oppositifolium</t>
  </si>
  <si>
    <t xml:space="preserve">CICVIR</t>
  </si>
  <si>
    <t xml:space="preserve">Cicuta virosa</t>
  </si>
  <si>
    <t xml:space="preserve">CIRLUT</t>
  </si>
  <si>
    <t xml:space="preserve">Circaea lutetiana</t>
  </si>
  <si>
    <t xml:space="preserve">CISDIS</t>
  </si>
  <si>
    <t xml:space="preserve">Cirsium dissectum</t>
  </si>
  <si>
    <t xml:space="preserve">(L.) Hill.</t>
  </si>
  <si>
    <t xml:space="preserve">CISOLE</t>
  </si>
  <si>
    <t xml:space="preserve">Cirsium oleraceum</t>
  </si>
  <si>
    <t xml:space="preserve">CISPAL</t>
  </si>
  <si>
    <t xml:space="preserve">Cirsium palustre</t>
  </si>
  <si>
    <t xml:space="preserve">CISTUB</t>
  </si>
  <si>
    <t xml:space="preserve">Cirsium tuberosum</t>
  </si>
  <si>
    <t xml:space="preserve">CORLIT</t>
  </si>
  <si>
    <t xml:space="preserve">Corrigiola littoralis</t>
  </si>
  <si>
    <t xml:space="preserve">CREPAL</t>
  </si>
  <si>
    <t xml:space="preserve">Crepis paludosa</t>
  </si>
  <si>
    <t xml:space="preserve">(L.) Moench</t>
  </si>
  <si>
    <t xml:space="preserve">CROXCR</t>
  </si>
  <si>
    <t xml:space="preserve">Crocosmia x crocosmiifolia </t>
  </si>
  <si>
    <t xml:space="preserve">(Lemoine) B.E.Br.</t>
  </si>
  <si>
    <t xml:space="preserve">CYPERA</t>
  </si>
  <si>
    <t xml:space="preserve">Cyperus eragrostis</t>
  </si>
  <si>
    <t xml:space="preserve">CYPESC</t>
  </si>
  <si>
    <t xml:space="preserve">Cyperus esculentus</t>
  </si>
  <si>
    <t xml:space="preserve">CYPFUS</t>
  </si>
  <si>
    <t xml:space="preserve">Cyperus fuscus</t>
  </si>
  <si>
    <t xml:space="preserve">CYPLON</t>
  </si>
  <si>
    <t xml:space="preserve">Cyperus longus</t>
  </si>
  <si>
    <t xml:space="preserve">DESCES</t>
  </si>
  <si>
    <t xml:space="preserve">Deschampsia cespitosa</t>
  </si>
  <si>
    <t xml:space="preserve">(L.) P.Beauv.</t>
  </si>
  <si>
    <t xml:space="preserve">DIPPIL</t>
  </si>
  <si>
    <t xml:space="preserve">Dipsacus pilosus</t>
  </si>
  <si>
    <t xml:space="preserve">ECHORY</t>
  </si>
  <si>
    <t xml:space="preserve">Echinochloa oryzoides</t>
  </si>
  <si>
    <t xml:space="preserve">(Ard.) Fritsch</t>
  </si>
  <si>
    <t xml:space="preserve">ECLPRO</t>
  </si>
  <si>
    <t xml:space="preserve">Eclipta prostrata</t>
  </si>
  <si>
    <t xml:space="preserve">(L.) L.</t>
  </si>
  <si>
    <t xml:space="preserve">EPIHIR</t>
  </si>
  <si>
    <t xml:space="preserve">Epilobium hirsutum</t>
  </si>
  <si>
    <t xml:space="preserve">EPIMON</t>
  </si>
  <si>
    <t xml:space="preserve">Epilobium montanum</t>
  </si>
  <si>
    <t xml:space="preserve">EPIOBS</t>
  </si>
  <si>
    <t xml:space="preserve">Epilobium obscurum</t>
  </si>
  <si>
    <t xml:space="preserve">EPIPAL</t>
  </si>
  <si>
    <t xml:space="preserve">Epilobium palustre</t>
  </si>
  <si>
    <t xml:space="preserve">EPIPAR</t>
  </si>
  <si>
    <t xml:space="preserve">Epilobium parviflorum</t>
  </si>
  <si>
    <t xml:space="preserve">EPIROS</t>
  </si>
  <si>
    <t xml:space="preserve">Epilobium roseum</t>
  </si>
  <si>
    <t xml:space="preserve">ERARAV</t>
  </si>
  <si>
    <t xml:space="preserve">Erianthus ravennae </t>
  </si>
  <si>
    <t xml:space="preserve">SACRAV</t>
  </si>
  <si>
    <t xml:space="preserve">Saccharum ravennae L.</t>
  </si>
  <si>
    <t xml:space="preserve">EROANG</t>
  </si>
  <si>
    <t xml:space="preserve">Eriophorum angustifolium</t>
  </si>
  <si>
    <t xml:space="preserve">Honck.</t>
  </si>
  <si>
    <t xml:space="preserve">EROPOL</t>
  </si>
  <si>
    <t xml:space="preserve">Eriophorum polystachion L.</t>
  </si>
  <si>
    <t xml:space="preserve">EUPCAN</t>
  </si>
  <si>
    <t xml:space="preserve">Eupatorium cannabinum</t>
  </si>
  <si>
    <t xml:space="preserve">FESGIG</t>
  </si>
  <si>
    <t xml:space="preserve">Festuca gigantea</t>
  </si>
  <si>
    <t xml:space="preserve">(L.) Vill.</t>
  </si>
  <si>
    <t xml:space="preserve">FICVER</t>
  </si>
  <si>
    <t xml:space="preserve">Ficaria verna</t>
  </si>
  <si>
    <t xml:space="preserve">RANFIC</t>
  </si>
  <si>
    <t xml:space="preserve">Ranunculus ficaria L.</t>
  </si>
  <si>
    <t xml:space="preserve">FILULM</t>
  </si>
  <si>
    <t xml:space="preserve">Filipendula ulmaria</t>
  </si>
  <si>
    <t xml:space="preserve">(L.) Maxim.</t>
  </si>
  <si>
    <t xml:space="preserve">FIMBIS</t>
  </si>
  <si>
    <t xml:space="preserve">Fimbristylis bisumbellata</t>
  </si>
  <si>
    <t xml:space="preserve">(Forssk.) Bubani</t>
  </si>
  <si>
    <t xml:space="preserve">FIMSQU</t>
  </si>
  <si>
    <t xml:space="preserve">Fimbristylis squarrosa</t>
  </si>
  <si>
    <t xml:space="preserve">Vahl.</t>
  </si>
  <si>
    <t xml:space="preserve">GALAPA</t>
  </si>
  <si>
    <t xml:space="preserve">Galium aparine</t>
  </si>
  <si>
    <t xml:space="preserve">GALMON</t>
  </si>
  <si>
    <t xml:space="preserve">Galium mollugo subsp. neglectum </t>
  </si>
  <si>
    <t xml:space="preserve">(Le Gall ex Gren.) Nyman</t>
  </si>
  <si>
    <t xml:space="preserve">GALNEG</t>
  </si>
  <si>
    <t xml:space="preserve">Galium neglectum Le Gall ex Gren.</t>
  </si>
  <si>
    <t xml:space="preserve">GALPAL</t>
  </si>
  <si>
    <t xml:space="preserve">Galium palustre</t>
  </si>
  <si>
    <t xml:space="preserve">GALTRI</t>
  </si>
  <si>
    <t xml:space="preserve">Galium trifidum</t>
  </si>
  <si>
    <t xml:space="preserve">GALULI</t>
  </si>
  <si>
    <t xml:space="preserve">Galium uliginosum</t>
  </si>
  <si>
    <t xml:space="preserve">GLEHED</t>
  </si>
  <si>
    <t xml:space="preserve">Glechoma hederacea</t>
  </si>
  <si>
    <t xml:space="preserve">GNAULI</t>
  </si>
  <si>
    <t xml:space="preserve">Gnaphalium uliginosum</t>
  </si>
  <si>
    <t xml:space="preserve">GRALIN</t>
  </si>
  <si>
    <t xml:space="preserve">Gratiola linifolia</t>
  </si>
  <si>
    <t xml:space="preserve">GRANEG</t>
  </si>
  <si>
    <t xml:space="preserve">Gratiola neglecta</t>
  </si>
  <si>
    <t xml:space="preserve">Torr.</t>
  </si>
  <si>
    <t xml:space="preserve">GRAOFF</t>
  </si>
  <si>
    <t xml:space="preserve">Gratiola officinalis</t>
  </si>
  <si>
    <t xml:space="preserve">HEMALT</t>
  </si>
  <si>
    <t xml:space="preserve">Hemarthria altissima</t>
  </si>
  <si>
    <t xml:space="preserve">(Poir.) Stapf &amp; C.E.Hubb.</t>
  </si>
  <si>
    <t xml:space="preserve">HIBPAL</t>
  </si>
  <si>
    <t xml:space="preserve">Hibiscus palustris</t>
  </si>
  <si>
    <t xml:space="preserve">HUMLUP</t>
  </si>
  <si>
    <t xml:space="preserve">Humulus lupulus</t>
  </si>
  <si>
    <t xml:space="preserve">HYPHIR</t>
  </si>
  <si>
    <t xml:space="preserve">Hypericum hircinum</t>
  </si>
  <si>
    <t xml:space="preserve">HYPMAC</t>
  </si>
  <si>
    <t xml:space="preserve">Hypericum maculatum</t>
  </si>
  <si>
    <t xml:space="preserve">Crantz</t>
  </si>
  <si>
    <t xml:space="preserve">HYPTET</t>
  </si>
  <si>
    <t xml:space="preserve">Hypericum tetrapterum</t>
  </si>
  <si>
    <t xml:space="preserve">Fr.</t>
  </si>
  <si>
    <t xml:space="preserve">IMPBAL</t>
  </si>
  <si>
    <t xml:space="preserve">Impatiens balfouri</t>
  </si>
  <si>
    <t xml:space="preserve">Hook.f.</t>
  </si>
  <si>
    <t xml:space="preserve">IMPCAP</t>
  </si>
  <si>
    <t xml:space="preserve">Impatiens capensis</t>
  </si>
  <si>
    <t xml:space="preserve">Meerb.</t>
  </si>
  <si>
    <t xml:space="preserve">IMPGLA</t>
  </si>
  <si>
    <t xml:space="preserve">Impatiens glandulifera</t>
  </si>
  <si>
    <t xml:space="preserve">Royle</t>
  </si>
  <si>
    <t xml:space="preserve">IMEOST</t>
  </si>
  <si>
    <t xml:space="preserve">Imperatoria ostruthium</t>
  </si>
  <si>
    <t xml:space="preserve">INUSAL</t>
  </si>
  <si>
    <t xml:space="preserve">Inula salicina</t>
  </si>
  <si>
    <t xml:space="preserve">IRISPU</t>
  </si>
  <si>
    <t xml:space="preserve">Iris spuria</t>
  </si>
  <si>
    <t xml:space="preserve">IRIVER</t>
  </si>
  <si>
    <t xml:space="preserve">Iris versicolor</t>
  </si>
  <si>
    <t xml:space="preserve">ISLCER</t>
  </si>
  <si>
    <t xml:space="preserve">Isolepis cernua</t>
  </si>
  <si>
    <t xml:space="preserve">(Vahl) Roem. &amp; Schult.</t>
  </si>
  <si>
    <t xml:space="preserve">SCICER</t>
  </si>
  <si>
    <t xml:space="preserve">Scirpus cernuus M. Vahl</t>
  </si>
  <si>
    <t xml:space="preserve">ISLSET</t>
  </si>
  <si>
    <t xml:space="preserve">Isolepis setacea</t>
  </si>
  <si>
    <t xml:space="preserve">SCISET</t>
  </si>
  <si>
    <t xml:space="preserve">Scirpus setaceus  L.</t>
  </si>
  <si>
    <t xml:space="preserve">JACAQU</t>
  </si>
  <si>
    <t xml:space="preserve">Jacobaea aquatica</t>
  </si>
  <si>
    <t xml:space="preserve">(Hill) P.Gaertn., B.Mey. &amp; Scherb.</t>
  </si>
  <si>
    <t xml:space="preserve">SENAQU</t>
  </si>
  <si>
    <t xml:space="preserve">Senecio aquaticus Hill.</t>
  </si>
  <si>
    <t xml:space="preserve">JACPAL</t>
  </si>
  <si>
    <t xml:space="preserve">Jacobaea paludosa </t>
  </si>
  <si>
    <t xml:space="preserve">(L.) P.Gaertn., B.Mey. &amp; Scherb.</t>
  </si>
  <si>
    <t xml:space="preserve">SENPAL</t>
  </si>
  <si>
    <t xml:space="preserve">Senecio paludosus L.</t>
  </si>
  <si>
    <t xml:space="preserve">JUNACU</t>
  </si>
  <si>
    <t xml:space="preserve">Juncus acutiflorus</t>
  </si>
  <si>
    <t xml:space="preserve">Ehrh. ex Hoffm.</t>
  </si>
  <si>
    <t xml:space="preserve">JUNALP</t>
  </si>
  <si>
    <t xml:space="preserve">Juncus alpinoarticulatus</t>
  </si>
  <si>
    <t xml:space="preserve">JUNART</t>
  </si>
  <si>
    <t xml:space="preserve">Juncus articulatus</t>
  </si>
  <si>
    <t xml:space="preserve">JUNBUF</t>
  </si>
  <si>
    <t xml:space="preserve">Juncus bufonius</t>
  </si>
  <si>
    <t xml:space="preserve">JUNCOM</t>
  </si>
  <si>
    <t xml:space="preserve">Juncus compressus</t>
  </si>
  <si>
    <t xml:space="preserve">Jacq.</t>
  </si>
  <si>
    <t xml:space="preserve">JUNEFF</t>
  </si>
  <si>
    <t xml:space="preserve">Juncus effusus</t>
  </si>
  <si>
    <t xml:space="preserve">JUNINF</t>
  </si>
  <si>
    <t xml:space="preserve">Juncus inflexus</t>
  </si>
  <si>
    <t xml:space="preserve">JUNGLA</t>
  </si>
  <si>
    <t xml:space="preserve">Juncus glaucus Ehrh. Ex Sibth.</t>
  </si>
  <si>
    <t xml:space="preserve">JUNMAR</t>
  </si>
  <si>
    <t xml:space="preserve">Juncus maritimus</t>
  </si>
  <si>
    <t xml:space="preserve">JUNPYG</t>
  </si>
  <si>
    <t xml:space="preserve">Juncus pygmaeus</t>
  </si>
  <si>
    <t xml:space="preserve">Rich. ex Thuill.</t>
  </si>
  <si>
    <t xml:space="preserve">JUNRAN</t>
  </si>
  <si>
    <t xml:space="preserve">Juncus ranarius</t>
  </si>
  <si>
    <t xml:space="preserve">Songeon &amp; Perrier</t>
  </si>
  <si>
    <t xml:space="preserve">JUNAMB</t>
  </si>
  <si>
    <t xml:space="preserve">Juncus ambiguus Guss.</t>
  </si>
  <si>
    <t xml:space="preserve">JUNSPX</t>
  </si>
  <si>
    <t xml:space="preserve">Juncus sp.</t>
  </si>
  <si>
    <t xml:space="preserve">JUNSUB</t>
  </si>
  <si>
    <t xml:space="preserve">Juncus subnodulosus</t>
  </si>
  <si>
    <t xml:space="preserve">JUNOBT</t>
  </si>
  <si>
    <t xml:space="preserve">Juncus obtusiflorus  Ehrh. ex Hoffm.</t>
  </si>
  <si>
    <t xml:space="preserve">JUNTEN</t>
  </si>
  <si>
    <t xml:space="preserve">Juncus tenageia</t>
  </si>
  <si>
    <t xml:space="preserve">Ehrh. ex L.f.</t>
  </si>
  <si>
    <t xml:space="preserve">JUNTEU</t>
  </si>
  <si>
    <t xml:space="preserve">Juncus tenuis</t>
  </si>
  <si>
    <t xml:space="preserve">LEEORY</t>
  </si>
  <si>
    <t xml:space="preserve">Leersia oryzoides</t>
  </si>
  <si>
    <t xml:space="preserve">(L.) Schwartz</t>
  </si>
  <si>
    <t xml:space="preserve">LEUAES</t>
  </si>
  <si>
    <t xml:space="preserve">Leucojum aestivum</t>
  </si>
  <si>
    <t xml:space="preserve">LIAATT</t>
  </si>
  <si>
    <t xml:space="preserve">Lilaeopsis attenuata</t>
  </si>
  <si>
    <t xml:space="preserve">J.M.Coult. &amp; Rose</t>
  </si>
  <si>
    <t xml:space="preserve">LIMAQU</t>
  </si>
  <si>
    <t xml:space="preserve">Limosella aquatica</t>
  </si>
  <si>
    <t xml:space="preserve">LIMAUS</t>
  </si>
  <si>
    <t xml:space="preserve">Limosella australis</t>
  </si>
  <si>
    <t xml:space="preserve">LINDUB</t>
  </si>
  <si>
    <t xml:space="preserve">Lindernia dubia</t>
  </si>
  <si>
    <t xml:space="preserve">(L.) Pennell</t>
  </si>
  <si>
    <t xml:space="preserve">LINPAL</t>
  </si>
  <si>
    <t xml:space="preserve">Lindernia palustris</t>
  </si>
  <si>
    <t xml:space="preserve">Hartmann</t>
  </si>
  <si>
    <t xml:space="preserve">LINPRO</t>
  </si>
  <si>
    <t xml:space="preserve">Lindernia procumbens (Krock.) Philcox</t>
  </si>
  <si>
    <t xml:space="preserve">LOBURE</t>
  </si>
  <si>
    <t xml:space="preserve">Lobelia urens</t>
  </si>
  <si>
    <t xml:space="preserve">LOTPED</t>
  </si>
  <si>
    <t xml:space="preserve">Lotus pedunculatus</t>
  </si>
  <si>
    <t xml:space="preserve">Cav.</t>
  </si>
  <si>
    <t xml:space="preserve">LOTULI</t>
  </si>
  <si>
    <t xml:space="preserve">Lotus uliginosus  Schkuhr</t>
  </si>
  <si>
    <t xml:space="preserve">LUPNOO</t>
  </si>
  <si>
    <t xml:space="preserve">Lupinus nootkatensis</t>
  </si>
  <si>
    <t xml:space="preserve">Donn ex Sims</t>
  </si>
  <si>
    <t xml:space="preserve">LUZSYL</t>
  </si>
  <si>
    <t xml:space="preserve">Luzula sylvatica</t>
  </si>
  <si>
    <t xml:space="preserve">(Huds.) Gaudin</t>
  </si>
  <si>
    <t xml:space="preserve">LUZMAX</t>
  </si>
  <si>
    <t xml:space="preserve">Luzula maxima (Reichard) DC.</t>
  </si>
  <si>
    <t xml:space="preserve">LYSNEM</t>
  </si>
  <si>
    <t xml:space="preserve">Lysimachia nemorum</t>
  </si>
  <si>
    <t xml:space="preserve">LYSNUM</t>
  </si>
  <si>
    <t xml:space="preserve">Lysimachia nummularia</t>
  </si>
  <si>
    <t xml:space="preserve">LYSTEN</t>
  </si>
  <si>
    <t xml:space="preserve">Lysimachia tenella</t>
  </si>
  <si>
    <t xml:space="preserve">ANLTEN</t>
  </si>
  <si>
    <t xml:space="preserve">Anagallis tenella (L.) L.</t>
  </si>
  <si>
    <t xml:space="preserve">LYSVUL</t>
  </si>
  <si>
    <t xml:space="preserve">Lysimachia vulgaris</t>
  </si>
  <si>
    <t xml:space="preserve">LYTHYS</t>
  </si>
  <si>
    <t xml:space="preserve">Lythrum hyssopifolia</t>
  </si>
  <si>
    <t xml:space="preserve">LYTPOR</t>
  </si>
  <si>
    <t xml:space="preserve">Lythrum portula</t>
  </si>
  <si>
    <t xml:space="preserve">(L.) D.A.Webb</t>
  </si>
  <si>
    <t xml:space="preserve">LYTPOL</t>
  </si>
  <si>
    <t xml:space="preserve">Lythrum portula subsp. longidentata (J.Gay) P.D.Sell</t>
  </si>
  <si>
    <t xml:space="preserve">LYTPOP</t>
  </si>
  <si>
    <t xml:space="preserve">Lythrum portula subsp. portula (L.) D.A.Webb</t>
  </si>
  <si>
    <t xml:space="preserve">LYTSAL</t>
  </si>
  <si>
    <t xml:space="preserve">Lythrum salicaria</t>
  </si>
  <si>
    <t xml:space="preserve">MENARV</t>
  </si>
  <si>
    <t xml:space="preserve">Mentha arvensis</t>
  </si>
  <si>
    <t xml:space="preserve">MENPUL</t>
  </si>
  <si>
    <t xml:space="preserve">Mentha pulegium</t>
  </si>
  <si>
    <t xml:space="preserve">MENSUA</t>
  </si>
  <si>
    <t xml:space="preserve">Mentha suaveolens</t>
  </si>
  <si>
    <t xml:space="preserve">MENXNI</t>
  </si>
  <si>
    <t xml:space="preserve">Mentha x niliaca </t>
  </si>
  <si>
    <t xml:space="preserve">Juss. ex Jacq.</t>
  </si>
  <si>
    <t xml:space="preserve">MENXRO</t>
  </si>
  <si>
    <t xml:space="preserve">Mentha x rotundifolia (L.) Huds.</t>
  </si>
  <si>
    <t xml:space="preserve">MENXVE</t>
  </si>
  <si>
    <t xml:space="preserve">Mentha x verticillata</t>
  </si>
  <si>
    <t xml:space="preserve">MECPER</t>
  </si>
  <si>
    <t xml:space="preserve">Mercurialis perennis</t>
  </si>
  <si>
    <t xml:space="preserve">MIMGUT</t>
  </si>
  <si>
    <t xml:space="preserve">Mimulus guttatus</t>
  </si>
  <si>
    <t xml:space="preserve">MIMGXL</t>
  </si>
  <si>
    <t xml:space="preserve">Mimulus guttatus x luteus</t>
  </si>
  <si>
    <t xml:space="preserve">MIMMOS</t>
  </si>
  <si>
    <t xml:space="preserve">Mimulus moschatus</t>
  </si>
  <si>
    <t xml:space="preserve">Douglas ex Lindl.</t>
  </si>
  <si>
    <t xml:space="preserve">MOETRI</t>
  </si>
  <si>
    <t xml:space="preserve">Moehringia trinervia</t>
  </si>
  <si>
    <t xml:space="preserve">(L.) Clairv.</t>
  </si>
  <si>
    <t xml:space="preserve">MOLCAE</t>
  </si>
  <si>
    <t xml:space="preserve">Molinia caerulea</t>
  </si>
  <si>
    <t xml:space="preserve">MOLCAA</t>
  </si>
  <si>
    <t xml:space="preserve">Molinia caerulea subsp. arundinacea </t>
  </si>
  <si>
    <t xml:space="preserve">(Schrank) K.Richt.</t>
  </si>
  <si>
    <t xml:space="preserve">MOLARU</t>
  </si>
  <si>
    <t xml:space="preserve">Molinia arundinacea Schrank</t>
  </si>
  <si>
    <t xml:space="preserve">MYOLAC</t>
  </si>
  <si>
    <t xml:space="preserve">Myosotis laxa subsp. cespitosa</t>
  </si>
  <si>
    <t xml:space="preserve">(Schulz) Hyl. ex Nordh.</t>
  </si>
  <si>
    <t xml:space="preserve">MYOCES</t>
  </si>
  <si>
    <t xml:space="preserve">Myosotis cespitosa Schultz</t>
  </si>
  <si>
    <t xml:space="preserve">MYSAQU</t>
  </si>
  <si>
    <t xml:space="preserve">Myosoton aquaticum</t>
  </si>
  <si>
    <t xml:space="preserve">CESAQU</t>
  </si>
  <si>
    <t xml:space="preserve">Cerastium aquaticum L.</t>
  </si>
  <si>
    <t xml:space="preserve">MYIGAL</t>
  </si>
  <si>
    <t xml:space="preserve">Myrica gale</t>
  </si>
  <si>
    <t xml:space="preserve">NASMIC</t>
  </si>
  <si>
    <t xml:space="preserve">Nasturtium microphyllum</t>
  </si>
  <si>
    <t xml:space="preserve">(Boenn.) Rchb.</t>
  </si>
  <si>
    <t xml:space="preserve">RORMIC</t>
  </si>
  <si>
    <t xml:space="preserve">Rorippa microphylla Boenn</t>
  </si>
  <si>
    <t xml:space="preserve">NASXST</t>
  </si>
  <si>
    <t xml:space="preserve">Nasturtium x sterile</t>
  </si>
  <si>
    <t xml:space="preserve">(Airy Shaw) Oefelein</t>
  </si>
  <si>
    <t xml:space="preserve">RORXST</t>
  </si>
  <si>
    <t xml:space="preserve">Rorippa x sterilis Airy Shaw</t>
  </si>
  <si>
    <t xml:space="preserve">OENFIS</t>
  </si>
  <si>
    <t xml:space="preserve">Oenanthe fistulosa</t>
  </si>
  <si>
    <t xml:space="preserve">PASDIL</t>
  </si>
  <si>
    <t xml:space="preserve">Paspalum dilatatum</t>
  </si>
  <si>
    <t xml:space="preserve">PASDIS</t>
  </si>
  <si>
    <t xml:space="preserve">Paspalum distichum</t>
  </si>
  <si>
    <t xml:space="preserve">PASPAS</t>
  </si>
  <si>
    <t xml:space="preserve">Paspalum paspalodes (Michx.) Scribn.</t>
  </si>
  <si>
    <t xml:space="preserve">PASURV</t>
  </si>
  <si>
    <t xml:space="preserve">Paspalum urvillei</t>
  </si>
  <si>
    <t xml:space="preserve">Steud.</t>
  </si>
  <si>
    <t xml:space="preserve">PASVAG</t>
  </si>
  <si>
    <t xml:space="preserve">Paspalum vaginatum</t>
  </si>
  <si>
    <t xml:space="preserve">Sw.</t>
  </si>
  <si>
    <t xml:space="preserve">PERLAP</t>
  </si>
  <si>
    <t xml:space="preserve">Persicaria lapathifolia </t>
  </si>
  <si>
    <t xml:space="preserve">(L.) Delarbre</t>
  </si>
  <si>
    <t xml:space="preserve">POLLAP</t>
  </si>
  <si>
    <t xml:space="preserve">Polygonum lapathifolium L.</t>
  </si>
  <si>
    <t xml:space="preserve">PERLAL</t>
  </si>
  <si>
    <t xml:space="preserve">Persicaria lapathifolia subsp. lapathifolia</t>
  </si>
  <si>
    <t xml:space="preserve">POLMAU</t>
  </si>
  <si>
    <t xml:space="preserve">Polygonum maculatum Krock.</t>
  </si>
  <si>
    <t xml:space="preserve">PERMAC</t>
  </si>
  <si>
    <t xml:space="preserve">Persicaria maculosa</t>
  </si>
  <si>
    <t xml:space="preserve">POLMAC</t>
  </si>
  <si>
    <t xml:space="preserve">Polygonum maculatum Dulac</t>
  </si>
  <si>
    <t xml:space="preserve">POLMAL</t>
  </si>
  <si>
    <t xml:space="preserve">Polygonum maculatum Raf.</t>
  </si>
  <si>
    <t xml:space="preserve">PERMIN</t>
  </si>
  <si>
    <t xml:space="preserve">Persicaria minor</t>
  </si>
  <si>
    <t xml:space="preserve">(Huds.) Opiz</t>
  </si>
  <si>
    <t xml:space="preserve">POLMIN</t>
  </si>
  <si>
    <t xml:space="preserve">Polygonum minus Huds.</t>
  </si>
  <si>
    <t xml:space="preserve">PERMIT</t>
  </si>
  <si>
    <t xml:space="preserve">Persicaria mitis</t>
  </si>
  <si>
    <t xml:space="preserve">(Schrank) Assenov</t>
  </si>
  <si>
    <t xml:space="preserve">POLMIT</t>
  </si>
  <si>
    <t xml:space="preserve">Polygonum mite Schrank</t>
  </si>
  <si>
    <t xml:space="preserve">PETALB</t>
  </si>
  <si>
    <t xml:space="preserve">Petasites albus</t>
  </si>
  <si>
    <t xml:space="preserve">(L.) Gaertn.</t>
  </si>
  <si>
    <t xml:space="preserve">PETHYB</t>
  </si>
  <si>
    <t xml:space="preserve">Petasites hybridus</t>
  </si>
  <si>
    <t xml:space="preserve">(L.) Gaertn., Mey. &amp; Scherb.</t>
  </si>
  <si>
    <t xml:space="preserve">PETJAP</t>
  </si>
  <si>
    <t xml:space="preserve">Petasites japonicus</t>
  </si>
  <si>
    <t xml:space="preserve">(Siebold &amp; Zucc.) Maxim.</t>
  </si>
  <si>
    <t xml:space="preserve">PLNMAR</t>
  </si>
  <si>
    <t xml:space="preserve">Plantago maritima</t>
  </si>
  <si>
    <t xml:space="preserve">PLUSAB</t>
  </si>
  <si>
    <t xml:space="preserve">Pleuropogon sabinei</t>
  </si>
  <si>
    <t xml:space="preserve">POAPAL</t>
  </si>
  <si>
    <t xml:space="preserve">Poa palustris</t>
  </si>
  <si>
    <t xml:space="preserve">POAREM</t>
  </si>
  <si>
    <t xml:space="preserve">Poa remota</t>
  </si>
  <si>
    <t xml:space="preserve">Forselles</t>
  </si>
  <si>
    <t xml:space="preserve">POLFOL</t>
  </si>
  <si>
    <t xml:space="preserve">Polygonum foliosum</t>
  </si>
  <si>
    <t xml:space="preserve">PULDYS</t>
  </si>
  <si>
    <t xml:space="preserve">Pulicaria dysenterica</t>
  </si>
  <si>
    <t xml:space="preserve">PULVUL</t>
  </si>
  <si>
    <t xml:space="preserve">Pulicaria vulgaris</t>
  </si>
  <si>
    <t xml:space="preserve">RANACO</t>
  </si>
  <si>
    <t xml:space="preserve">Ranunculus aconitifolius</t>
  </si>
  <si>
    <t xml:space="preserve">RANBUL</t>
  </si>
  <si>
    <t xml:space="preserve">Ranunculus bulbosus</t>
  </si>
  <si>
    <t xml:space="preserve">RANHYP</t>
  </si>
  <si>
    <t xml:space="preserve">Ranunculus hyperboreus</t>
  </si>
  <si>
    <t xml:space="preserve">RANRET</t>
  </si>
  <si>
    <t xml:space="preserve">Ranunculus reptans</t>
  </si>
  <si>
    <t xml:space="preserve">RANSCE</t>
  </si>
  <si>
    <t xml:space="preserve">Ranunculus sceleratus</t>
  </si>
  <si>
    <t xml:space="preserve">RHNALB</t>
  </si>
  <si>
    <t xml:space="preserve">Rhynchospora alba</t>
  </si>
  <si>
    <t xml:space="preserve">(L.) Vahl.</t>
  </si>
  <si>
    <t xml:space="preserve">RORISL</t>
  </si>
  <si>
    <t xml:space="preserve">Rorippa islandica</t>
  </si>
  <si>
    <t xml:space="preserve">(Oeder ex Gunnerus) Borbás</t>
  </si>
  <si>
    <t xml:space="preserve">RORPAL</t>
  </si>
  <si>
    <t xml:space="preserve">Rorippa palustris</t>
  </si>
  <si>
    <t xml:space="preserve">RORSYL</t>
  </si>
  <si>
    <t xml:space="preserve">Rorippa sylvestris</t>
  </si>
  <si>
    <t xml:space="preserve">RORXAR</t>
  </si>
  <si>
    <t xml:space="preserve">Rorippa x armoracioides</t>
  </si>
  <si>
    <t xml:space="preserve">(Tausch) Fuss</t>
  </si>
  <si>
    <t xml:space="preserve">RORPYR</t>
  </si>
  <si>
    <t xml:space="preserve">Rorripa pyrenaica</t>
  </si>
  <si>
    <t xml:space="preserve">(All.) Rchb.</t>
  </si>
  <si>
    <t xml:space="preserve">RORSTY</t>
  </si>
  <si>
    <t xml:space="preserve">Rorippa stylosa (Pers.) Mansf. &amp; Rothm.</t>
  </si>
  <si>
    <t xml:space="preserve">RUMALP</t>
  </si>
  <si>
    <t xml:space="preserve">Rumex alpinus</t>
  </si>
  <si>
    <t xml:space="preserve">RUMAQU</t>
  </si>
  <si>
    <t xml:space="preserve">Rumex aquaticus</t>
  </si>
  <si>
    <t xml:space="preserve">RUMCON</t>
  </si>
  <si>
    <t xml:space="preserve">Rumex conglomeratus</t>
  </si>
  <si>
    <t xml:space="preserve">RUMMAR</t>
  </si>
  <si>
    <t xml:space="preserve">Rumex maritimus</t>
  </si>
  <si>
    <t xml:space="preserve">RUMSAN</t>
  </si>
  <si>
    <t xml:space="preserve">Rumex sanguineus</t>
  </si>
  <si>
    <t xml:space="preserve">SACSPO</t>
  </si>
  <si>
    <t xml:space="preserve">Saccharum spontaneum</t>
  </si>
  <si>
    <t xml:space="preserve">SAINOD</t>
  </si>
  <si>
    <t xml:space="preserve">Sagina nodosa</t>
  </si>
  <si>
    <t xml:space="preserve">(L.) Fenzl</t>
  </si>
  <si>
    <t xml:space="preserve">SAMVAL</t>
  </si>
  <si>
    <t xml:space="preserve">Samolus valerandi</t>
  </si>
  <si>
    <t xml:space="preserve">SAPOFF</t>
  </si>
  <si>
    <t xml:space="preserve">Saponaria officinalis</t>
  </si>
  <si>
    <t xml:space="preserve">SHONIG</t>
  </si>
  <si>
    <t xml:space="preserve">Schoenus nigricans</t>
  </si>
  <si>
    <t xml:space="preserve">SCPHOL</t>
  </si>
  <si>
    <t xml:space="preserve">Scirpoides holoschoenus</t>
  </si>
  <si>
    <t xml:space="preserve">(L.) Sojak</t>
  </si>
  <si>
    <t xml:space="preserve">SCIHOL</t>
  </si>
  <si>
    <t xml:space="preserve">Scirpus holoschoenus L.</t>
  </si>
  <si>
    <t xml:space="preserve">SCRAUR</t>
  </si>
  <si>
    <t xml:space="preserve">Scrophularia auriculata</t>
  </si>
  <si>
    <t xml:space="preserve">SCRNOD</t>
  </si>
  <si>
    <t xml:space="preserve">Scrophularia nodosa</t>
  </si>
  <si>
    <t xml:space="preserve">SCROBL</t>
  </si>
  <si>
    <t xml:space="preserve">Scrophularia oblongifolia</t>
  </si>
  <si>
    <t xml:space="preserve">Loisel.</t>
  </si>
  <si>
    <t xml:space="preserve">SCRUMB</t>
  </si>
  <si>
    <t xml:space="preserve">Scrophularia umbrosa Dumort.</t>
  </si>
  <si>
    <t xml:space="preserve">SCUGAL</t>
  </si>
  <si>
    <t xml:space="preserve">Scutellaria galericulata</t>
  </si>
  <si>
    <t xml:space="preserve">SENSAR</t>
  </si>
  <si>
    <t xml:space="preserve">Senecio sarracenicus</t>
  </si>
  <si>
    <t xml:space="preserve">SIBEUR</t>
  </si>
  <si>
    <t xml:space="preserve">Sibthorpia europaea</t>
  </si>
  <si>
    <t xml:space="preserve">SIULAT</t>
  </si>
  <si>
    <t xml:space="preserve">Sium latifolium</t>
  </si>
  <si>
    <t xml:space="preserve">SOADUL</t>
  </si>
  <si>
    <t xml:space="preserve">Solanum dulcamara</t>
  </si>
  <si>
    <t xml:space="preserve">SOESOL</t>
  </si>
  <si>
    <t xml:space="preserve">Soleirolia soleirolii</t>
  </si>
  <si>
    <t xml:space="preserve">(Req.) Dandy</t>
  </si>
  <si>
    <t xml:space="preserve">SPNAES</t>
  </si>
  <si>
    <t xml:space="preserve">Spiranthes aestivalis</t>
  </si>
  <si>
    <t xml:space="preserve">(Poir.) Rich.</t>
  </si>
  <si>
    <t xml:space="preserve">STAPAL</t>
  </si>
  <si>
    <t xml:space="preserve">Stachys palustris</t>
  </si>
  <si>
    <t xml:space="preserve">STEALS</t>
  </si>
  <si>
    <t xml:space="preserve">Stellaria alsine</t>
  </si>
  <si>
    <t xml:space="preserve">Grimm.</t>
  </si>
  <si>
    <t xml:space="preserve">STEULI</t>
  </si>
  <si>
    <t xml:space="preserve">Stellaria uliginosa Murray</t>
  </si>
  <si>
    <t xml:space="preserve">STEGRA</t>
  </si>
  <si>
    <t xml:space="preserve">Stellaria graminea</t>
  </si>
  <si>
    <t xml:space="preserve">STENEM</t>
  </si>
  <si>
    <t xml:space="preserve">Stellaria nemorum</t>
  </si>
  <si>
    <t xml:space="preserve">STEPAL</t>
  </si>
  <si>
    <t xml:space="preserve">Stellaria palustris</t>
  </si>
  <si>
    <t xml:space="preserve">Retz.</t>
  </si>
  <si>
    <t xml:space="preserve">SYMOFF</t>
  </si>
  <si>
    <t xml:space="preserve">Symphytum officinale</t>
  </si>
  <si>
    <t xml:space="preserve">TEPPAL</t>
  </si>
  <si>
    <t xml:space="preserve">Tephroseris palustris </t>
  </si>
  <si>
    <t xml:space="preserve">SENCON</t>
  </si>
  <si>
    <t xml:space="preserve">Senecio congestus (R.Br.) DC.</t>
  </si>
  <si>
    <t xml:space="preserve">TEUSCO</t>
  </si>
  <si>
    <t xml:space="preserve">Teucrium scordium</t>
  </si>
  <si>
    <t xml:space="preserve">THLFLA</t>
  </si>
  <si>
    <t xml:space="preserve">Thalictrum flavum</t>
  </si>
  <si>
    <t xml:space="preserve">THYPAL</t>
  </si>
  <si>
    <t xml:space="preserve">Thysselinum palustre</t>
  </si>
  <si>
    <t xml:space="preserve">PEUPAL</t>
  </si>
  <si>
    <t xml:space="preserve">Peucedanum palustre (L.) Moench</t>
  </si>
  <si>
    <t xml:space="preserve">TRHCES</t>
  </si>
  <si>
    <t xml:space="preserve">Trichophorum cespitosum</t>
  </si>
  <si>
    <t xml:space="preserve">(L.) Hartm.</t>
  </si>
  <si>
    <t xml:space="preserve">TRGPAL</t>
  </si>
  <si>
    <t xml:space="preserve">Triglochin palustre</t>
  </si>
  <si>
    <t xml:space="preserve">TROEUR</t>
  </si>
  <si>
    <t xml:space="preserve">Trollius europaeus</t>
  </si>
  <si>
    <t xml:space="preserve">TUSFAR</t>
  </si>
  <si>
    <t xml:space="preserve">Tussilago farfara</t>
  </si>
  <si>
    <t xml:space="preserve">VAEOFF</t>
  </si>
  <si>
    <t xml:space="preserve">Valeriana officinalis</t>
  </si>
  <si>
    <t xml:space="preserve">VAEOFR</t>
  </si>
  <si>
    <t xml:space="preserve">Valeriana officinalis subsp. repens</t>
  </si>
  <si>
    <t xml:space="preserve">(Host) O.Bolòs &amp; Vigo</t>
  </si>
  <si>
    <t xml:space="preserve">VERFIL</t>
  </si>
  <si>
    <t xml:space="preserve">Veronica filiformis</t>
  </si>
  <si>
    <t xml:space="preserve">VERLON</t>
  </si>
  <si>
    <t xml:space="preserve">Veronica longifolia</t>
  </si>
  <si>
    <t xml:space="preserve">VERMON</t>
  </si>
  <si>
    <t xml:space="preserve">Veronica montana</t>
  </si>
  <si>
    <t xml:space="preserve">VERSCU</t>
  </si>
  <si>
    <t xml:space="preserve">Veronica scutellata</t>
  </si>
  <si>
    <t xml:space="preserve">VIOPAL</t>
  </si>
  <si>
    <t xml:space="preserve">Viola palustris</t>
  </si>
  <si>
    <t xml:space="preserve">WAHHED</t>
  </si>
  <si>
    <t xml:space="preserve">Wahlenbergia hederacea</t>
  </si>
  <si>
    <t xml:space="preserve">(L.) Rchb.</t>
  </si>
  <si>
    <t xml:space="preserve">ZATAET</t>
  </si>
  <si>
    <t xml:space="preserve">Zantedeschia aethiopica</t>
  </si>
  <si>
    <t xml:space="preserve">(L.) Spreng.</t>
  </si>
  <si>
    <t xml:space="preserve">- Autres phanérogames</t>
  </si>
  <si>
    <t xml:space="preserve">PHx</t>
  </si>
  <si>
    <t xml:space="preserve">ACHMIL</t>
  </si>
  <si>
    <t xml:space="preserve">Achillea millefolium</t>
  </si>
  <si>
    <t xml:space="preserve">ACNCAL</t>
  </si>
  <si>
    <t xml:space="preserve">Achnatherum calamagrostis</t>
  </si>
  <si>
    <t xml:space="preserve">ACOSPX</t>
  </si>
  <si>
    <t xml:space="preserve">Acorus sp.</t>
  </si>
  <si>
    <t xml:space="preserve">AGRCAP</t>
  </si>
  <si>
    <t xml:space="preserve">Agrostis capillaris</t>
  </si>
  <si>
    <t xml:space="preserve">AGRCAC</t>
  </si>
  <si>
    <t xml:space="preserve">Agrostis capillaris subsp. capillaris</t>
  </si>
  <si>
    <t xml:space="preserve">AGRVUL</t>
  </si>
  <si>
    <t xml:space="preserve">Agrostis vulgaris With.</t>
  </si>
  <si>
    <t xml:space="preserve">AGRCUR</t>
  </si>
  <si>
    <t xml:space="preserve">Agrostis curtisii</t>
  </si>
  <si>
    <t xml:space="preserve">AGRSPX</t>
  </si>
  <si>
    <t xml:space="preserve">Agrostis sp.</t>
  </si>
  <si>
    <t xml:space="preserve">AJUREP</t>
  </si>
  <si>
    <t xml:space="preserve">Ajuga reptans</t>
  </si>
  <si>
    <t xml:space="preserve">ALOSPX</t>
  </si>
  <si>
    <t xml:space="preserve">Alopecurus sp.</t>
  </si>
  <si>
    <t xml:space="preserve">ALAOFF</t>
  </si>
  <si>
    <t xml:space="preserve">Althaea officinalis</t>
  </si>
  <si>
    <t xml:space="preserve">AMABLI</t>
  </si>
  <si>
    <t xml:space="preserve">Amaranthus blitum</t>
  </si>
  <si>
    <t xml:space="preserve">AMARET</t>
  </si>
  <si>
    <t xml:space="preserve">Amaranthus retroflexus</t>
  </si>
  <si>
    <t xml:space="preserve">AMASPX</t>
  </si>
  <si>
    <t xml:space="preserve">Amaranthus sp.</t>
  </si>
  <si>
    <t xml:space="preserve">AMRART</t>
  </si>
  <si>
    <t xml:space="preserve">Ambrosia artemisiifolia</t>
  </si>
  <si>
    <t xml:space="preserve">AMOFRU</t>
  </si>
  <si>
    <t xml:space="preserve">Amorpha fruticosa</t>
  </si>
  <si>
    <t xml:space="preserve">APISPX</t>
  </si>
  <si>
    <t xml:space="preserve">Apium sp.</t>
  </si>
  <si>
    <t xml:space="preserve">ARCSPX</t>
  </si>
  <si>
    <t xml:space="preserve">Arctium sp. </t>
  </si>
  <si>
    <t xml:space="preserve">ARRELA</t>
  </si>
  <si>
    <t xml:space="preserve">Arrhenatherum elatius</t>
  </si>
  <si>
    <t xml:space="preserve">(L.) P.Beauv. ex J.Presl &amp; C.Presl</t>
  </si>
  <si>
    <t xml:space="preserve">ARTVUL</t>
  </si>
  <si>
    <t xml:space="preserve">Artemisia vulgaris</t>
  </si>
  <si>
    <t xml:space="preserve">ARMSPX</t>
  </si>
  <si>
    <t xml:space="preserve">Arum sp.</t>
  </si>
  <si>
    <t xml:space="preserve">ATICAL</t>
  </si>
  <si>
    <t xml:space="preserve">Atriplex calotheca</t>
  </si>
  <si>
    <t xml:space="preserve">(Rafn) Fries</t>
  </si>
  <si>
    <t xml:space="preserve">ATIPRO</t>
  </si>
  <si>
    <t xml:space="preserve">Atriplex prostrata</t>
  </si>
  <si>
    <t xml:space="preserve">Boucher ex DC.</t>
  </si>
  <si>
    <t xml:space="preserve">ATISPX</t>
  </si>
  <si>
    <t xml:space="preserve">Atriplex sp.</t>
  </si>
  <si>
    <t xml:space="preserve">AVESAT</t>
  </si>
  <si>
    <t xml:space="preserve">Avena sativa</t>
  </si>
  <si>
    <t xml:space="preserve">BARINT</t>
  </si>
  <si>
    <t xml:space="preserve">Barbarea intermedia</t>
  </si>
  <si>
    <t xml:space="preserve">Boreau</t>
  </si>
  <si>
    <t xml:space="preserve">BARVUL</t>
  </si>
  <si>
    <t xml:space="preserve">Barbarea vulgaris</t>
  </si>
  <si>
    <t xml:space="preserve">BECERU</t>
  </si>
  <si>
    <t xml:space="preserve">Beckmannia eruciformis</t>
  </si>
  <si>
    <t xml:space="preserve">(L.) Host</t>
  </si>
  <si>
    <t xml:space="preserve">BECSYZ</t>
  </si>
  <si>
    <t xml:space="preserve">Beckmannia syzigachne</t>
  </si>
  <si>
    <t xml:space="preserve">(Steud.) Fernald</t>
  </si>
  <si>
    <t xml:space="preserve">BELBEL</t>
  </si>
  <si>
    <t xml:space="preserve">Bellium bellidioides</t>
  </si>
  <si>
    <t xml:space="preserve">BERSPX</t>
  </si>
  <si>
    <t xml:space="preserve">Berula sp.</t>
  </si>
  <si>
    <t xml:space="preserve">W.D.J.Koch</t>
  </si>
  <si>
    <t xml:space="preserve">BIDRAD</t>
  </si>
  <si>
    <t xml:space="preserve">Bidens radiata</t>
  </si>
  <si>
    <t xml:space="preserve">BIDSPX</t>
  </si>
  <si>
    <t xml:space="preserve">Bidens sp.</t>
  </si>
  <si>
    <t xml:space="preserve">BRSNIG</t>
  </si>
  <si>
    <t xml:space="preserve">Brassica nigra</t>
  </si>
  <si>
    <t xml:space="preserve">BRMSPX</t>
  </si>
  <si>
    <t xml:space="preserve">Bromus sp.</t>
  </si>
  <si>
    <t xml:space="preserve">BRODIO</t>
  </si>
  <si>
    <t xml:space="preserve">Bryonia dioica</t>
  </si>
  <si>
    <t xml:space="preserve">CAGSPX</t>
  </si>
  <si>
    <t xml:space="preserve">Calamagrostis sp.</t>
  </si>
  <si>
    <t xml:space="preserve">CASSEP</t>
  </si>
  <si>
    <t xml:space="preserve">Calystegia sepium</t>
  </si>
  <si>
    <t xml:space="preserve">CASSES</t>
  </si>
  <si>
    <t xml:space="preserve">Calystegia sepium subsp. silvatica</t>
  </si>
  <si>
    <t xml:space="preserve">(Kit.) Batt.</t>
  </si>
  <si>
    <t xml:space="preserve">CASSIL</t>
  </si>
  <si>
    <t xml:space="preserve">Calystegia silvatica (Kit.) Griseb.</t>
  </si>
  <si>
    <t xml:space="preserve">CAMHIR</t>
  </si>
  <si>
    <t xml:space="preserve">Cardamine hirsuta</t>
  </si>
  <si>
    <t xml:space="preserve">CAMSPX</t>
  </si>
  <si>
    <t xml:space="preserve">Cardamine sp.</t>
  </si>
  <si>
    <t xml:space="preserve">CRDSPX</t>
  </si>
  <si>
    <t xml:space="preserve">Carduus sp.</t>
  </si>
  <si>
    <t xml:space="preserve">CARSPX</t>
  </si>
  <si>
    <t xml:space="preserve">Carex sp.</t>
  </si>
  <si>
    <t xml:space="preserve">CHPALB</t>
  </si>
  <si>
    <t xml:space="preserve">Chenopodium album </t>
  </si>
  <si>
    <t xml:space="preserve">CHPHYB</t>
  </si>
  <si>
    <t xml:space="preserve">Chenopodium hybridum</t>
  </si>
  <si>
    <t xml:space="preserve">CHPPOL</t>
  </si>
  <si>
    <t xml:space="preserve">Chenopodium polyspermum</t>
  </si>
  <si>
    <t xml:space="preserve">CHPSPX</t>
  </si>
  <si>
    <t xml:space="preserve">Chenopodium sp.</t>
  </si>
  <si>
    <t xml:space="preserve">CISARV</t>
  </si>
  <si>
    <t xml:space="preserve">Cirsium arvense</t>
  </si>
  <si>
    <t xml:space="preserve">CISSPX</t>
  </si>
  <si>
    <t xml:space="preserve">Cirsium sp.</t>
  </si>
  <si>
    <t xml:space="preserve">COILAC</t>
  </si>
  <si>
    <t xml:space="preserve">Coix lacryma-jobi</t>
  </si>
  <si>
    <t xml:space="preserve">COVARV</t>
  </si>
  <si>
    <t xml:space="preserve">Convolvulus arvensis</t>
  </si>
  <si>
    <t xml:space="preserve">CRULAE</t>
  </si>
  <si>
    <t xml:space="preserve">Cruciata laevipes</t>
  </si>
  <si>
    <t xml:space="preserve">Opiz</t>
  </si>
  <si>
    <t xml:space="preserve">GALCRU</t>
  </si>
  <si>
    <t xml:space="preserve">Galium cruciata (L.) Scop.</t>
  </si>
  <si>
    <t xml:space="preserve">CYMMUR</t>
  </si>
  <si>
    <t xml:space="preserve">Cymbalaria muralis</t>
  </si>
  <si>
    <t xml:space="preserve">P.Gaertn., B.Mey. &amp; Scherb.</t>
  </si>
  <si>
    <t xml:space="preserve">CYNDAC</t>
  </si>
  <si>
    <t xml:space="preserve">Cynodon dactylon</t>
  </si>
  <si>
    <t xml:space="preserve">CYPSPX</t>
  </si>
  <si>
    <t xml:space="preserve">Cyperus sp.</t>
  </si>
  <si>
    <t xml:space="preserve">DATSPX</t>
  </si>
  <si>
    <t xml:space="preserve">Datura sp.</t>
  </si>
  <si>
    <t xml:space="preserve">DATSTR</t>
  </si>
  <si>
    <t xml:space="preserve">Datura stramonium</t>
  </si>
  <si>
    <t xml:space="preserve">DIGSAN</t>
  </si>
  <si>
    <t xml:space="preserve">Digitaria sanguinalis</t>
  </si>
  <si>
    <t xml:space="preserve">DIGSPX</t>
  </si>
  <si>
    <t xml:space="preserve">Digitaria sp.</t>
  </si>
  <si>
    <t xml:space="preserve">Haller</t>
  </si>
  <si>
    <t xml:space="preserve">DIPFUL</t>
  </si>
  <si>
    <t xml:space="preserve">Dipsacus fullonum</t>
  </si>
  <si>
    <t xml:space="preserve">DIPSPX</t>
  </si>
  <si>
    <t xml:space="preserve">Dipsacus sp.</t>
  </si>
  <si>
    <t xml:space="preserve">DORSPX</t>
  </si>
  <si>
    <t xml:space="preserve">Doronicum sp.</t>
  </si>
  <si>
    <t xml:space="preserve">DYSBOT</t>
  </si>
  <si>
    <t xml:space="preserve">Dysphania botrys</t>
  </si>
  <si>
    <t xml:space="preserve">(L.) Mosyakin &amp; Clemants</t>
  </si>
  <si>
    <t xml:space="preserve">ECHCRU</t>
  </si>
  <si>
    <t xml:space="preserve">Echinochloa crus-galli</t>
  </si>
  <si>
    <t xml:space="preserve">ECHSPX</t>
  </si>
  <si>
    <t xml:space="preserve">Echinochloa sp.</t>
  </si>
  <si>
    <t xml:space="preserve">ELYSPX</t>
  </si>
  <si>
    <t xml:space="preserve">Elymus sp.</t>
  </si>
  <si>
    <t xml:space="preserve">ELTREP</t>
  </si>
  <si>
    <t xml:space="preserve">Elytrigia repens</t>
  </si>
  <si>
    <t xml:space="preserve">(L.) Desv. ex Nevski</t>
  </si>
  <si>
    <t xml:space="preserve">ELTRER</t>
  </si>
  <si>
    <t xml:space="preserve">Elytrigia repens subsp. repens</t>
  </si>
  <si>
    <t xml:space="preserve">AGPREP</t>
  </si>
  <si>
    <t xml:space="preserve">Agropyron repens (L.) Beauv.</t>
  </si>
  <si>
    <t xml:space="preserve">EPICIL</t>
  </si>
  <si>
    <t xml:space="preserve">Epilobium ciliatum</t>
  </si>
  <si>
    <t xml:space="preserve">EPILAN</t>
  </si>
  <si>
    <t xml:space="preserve">Epilobium lanceolatum</t>
  </si>
  <si>
    <t xml:space="preserve">Sebast. &amp; Mauri</t>
  </si>
  <si>
    <t xml:space="preserve">EPISPX</t>
  </si>
  <si>
    <t xml:space="preserve">Epilobium sp.</t>
  </si>
  <si>
    <t xml:space="preserve">EPITET</t>
  </si>
  <si>
    <t xml:space="preserve">Epilobium tetragonum</t>
  </si>
  <si>
    <t xml:space="preserve">ERGPIL</t>
  </si>
  <si>
    <t xml:space="preserve">Eragrostis pilosa</t>
  </si>
  <si>
    <t xml:space="preserve">ERGSPX</t>
  </si>
  <si>
    <t xml:space="preserve">Eragrostis sp.</t>
  </si>
  <si>
    <t xml:space="preserve">Wolf.</t>
  </si>
  <si>
    <t xml:space="preserve">FALDUM</t>
  </si>
  <si>
    <t xml:space="preserve">Fallopia dumetorum</t>
  </si>
  <si>
    <t xml:space="preserve">(L.) Holub</t>
  </si>
  <si>
    <t xml:space="preserve">FESARU</t>
  </si>
  <si>
    <t xml:space="preserve">Festuca arundinacea</t>
  </si>
  <si>
    <t xml:space="preserve">FESRUB</t>
  </si>
  <si>
    <t xml:space="preserve">Festuca rubra</t>
  </si>
  <si>
    <t xml:space="preserve">FESSPX</t>
  </si>
  <si>
    <t xml:space="preserve">Festuca sp.</t>
  </si>
  <si>
    <t xml:space="preserve">FRGSPX</t>
  </si>
  <si>
    <t xml:space="preserve">Fragaria sp.</t>
  </si>
  <si>
    <t xml:space="preserve">GAETET</t>
  </si>
  <si>
    <t xml:space="preserve">Galeopsis tetrahit</t>
  </si>
  <si>
    <t xml:space="preserve">GALMOL</t>
  </si>
  <si>
    <t xml:space="preserve">Galium mollugo</t>
  </si>
  <si>
    <t xml:space="preserve">GALSPX</t>
  </si>
  <si>
    <t xml:space="preserve">Galium sp.</t>
  </si>
  <si>
    <t xml:space="preserve">GRASPX</t>
  </si>
  <si>
    <t xml:space="preserve">Gratiola sp.</t>
  </si>
  <si>
    <t xml:space="preserve">HEDHEL</t>
  </si>
  <si>
    <t xml:space="preserve">Hedera helix</t>
  </si>
  <si>
    <t xml:space="preserve">HEISPX</t>
  </si>
  <si>
    <t xml:space="preserve">Helianthus sp.</t>
  </si>
  <si>
    <t xml:space="preserve">HECMAN</t>
  </si>
  <si>
    <t xml:space="preserve">Heracleum mantegazzianum</t>
  </si>
  <si>
    <t xml:space="preserve">Sommier &amp; Levier</t>
  </si>
  <si>
    <t xml:space="preserve">HIRSPX</t>
  </si>
  <si>
    <t xml:space="preserve">Hieracium sp.</t>
  </si>
  <si>
    <t xml:space="preserve">HIESPX</t>
  </si>
  <si>
    <t xml:space="preserve">Hierochloe sp.</t>
  </si>
  <si>
    <t xml:space="preserve">R. Br.</t>
  </si>
  <si>
    <t xml:space="preserve">HOLLAN</t>
  </si>
  <si>
    <t xml:space="preserve">Holcus lanatus</t>
  </si>
  <si>
    <t xml:space="preserve">HORMUR</t>
  </si>
  <si>
    <t xml:space="preserve">Hordeum murinum</t>
  </si>
  <si>
    <t xml:space="preserve">IMPNOL</t>
  </si>
  <si>
    <t xml:space="preserve">Impatiens noli-tangere</t>
  </si>
  <si>
    <t xml:space="preserve">IMPSPX</t>
  </si>
  <si>
    <t xml:space="preserve">Impatiens sp.</t>
  </si>
  <si>
    <t xml:space="preserve">IRISPX</t>
  </si>
  <si>
    <t xml:space="preserve">Iris sp.</t>
  </si>
  <si>
    <t xml:space="preserve">LAMALB</t>
  </si>
  <si>
    <t xml:space="preserve">Lamium album</t>
  </si>
  <si>
    <t xml:space="preserve">LAMMAC</t>
  </si>
  <si>
    <t xml:space="preserve">Lamium maculatum</t>
  </si>
  <si>
    <t xml:space="preserve">LOLPER</t>
  </si>
  <si>
    <t xml:space="preserve">Lolium perenne</t>
  </si>
  <si>
    <t xml:space="preserve">LONPER</t>
  </si>
  <si>
    <t xml:space="preserve">Lonicera periclymenum</t>
  </si>
  <si>
    <t xml:space="preserve">LOTCOR</t>
  </si>
  <si>
    <t xml:space="preserve">Lotus corniculatus</t>
  </si>
  <si>
    <t xml:space="preserve">LYOESC</t>
  </si>
  <si>
    <t xml:space="preserve">Lycopersicon esculentum</t>
  </si>
  <si>
    <t xml:space="preserve">LYSSPX</t>
  </si>
  <si>
    <t xml:space="preserve">Lysimachia sp.</t>
  </si>
  <si>
    <t xml:space="preserve">LYTSPX</t>
  </si>
  <si>
    <t xml:space="preserve">Lythrum sp.</t>
  </si>
  <si>
    <t xml:space="preserve">MEDSPX</t>
  </si>
  <si>
    <t xml:space="preserve">Medicago sp.</t>
  </si>
  <si>
    <t xml:space="preserve">MEIUNI</t>
  </si>
  <si>
    <t xml:space="preserve">Melica uniflora</t>
  </si>
  <si>
    <t xml:space="preserve">MENSPX</t>
  </si>
  <si>
    <t xml:space="preserve">Mentha sp.</t>
  </si>
  <si>
    <t xml:space="preserve">MIMSPX</t>
  </si>
  <si>
    <t xml:space="preserve">Mimulus sp.</t>
  </si>
  <si>
    <t xml:space="preserve">MOLSPX</t>
  </si>
  <si>
    <t xml:space="preserve">Molinia sp.</t>
  </si>
  <si>
    <t xml:space="preserve">MONSPX</t>
  </si>
  <si>
    <t xml:space="preserve">Montia sp.</t>
  </si>
  <si>
    <t xml:space="preserve">MYOSPX</t>
  </si>
  <si>
    <t xml:space="preserve">Myosotis sp.</t>
  </si>
  <si>
    <t xml:space="preserve">OENSPX</t>
  </si>
  <si>
    <t xml:space="preserve">Oenanthe sp.</t>
  </si>
  <si>
    <t xml:space="preserve">OXAACE</t>
  </si>
  <si>
    <t xml:space="preserve">Oxalis acetosella</t>
  </si>
  <si>
    <t xml:space="preserve">OXBRUB</t>
  </si>
  <si>
    <t xml:space="preserve">Oxybasis rubra </t>
  </si>
  <si>
    <t xml:space="preserve">(L.) S.Fuentes, Uotila &amp; Borsch</t>
  </si>
  <si>
    <t xml:space="preserve">CHPRUB</t>
  </si>
  <si>
    <t xml:space="preserve">Chenopodium rubrum L.</t>
  </si>
  <si>
    <t xml:space="preserve">PANDIC</t>
  </si>
  <si>
    <t xml:space="preserve">Panicum dichotomiflorum</t>
  </si>
  <si>
    <t xml:space="preserve">PANSPX</t>
  </si>
  <si>
    <t xml:space="preserve">Panicum sp.</t>
  </si>
  <si>
    <t xml:space="preserve">PARINS</t>
  </si>
  <si>
    <t xml:space="preserve">Parthenocissus inserta</t>
  </si>
  <si>
    <t xml:space="preserve">(A.Kern.) Fritsch</t>
  </si>
  <si>
    <t xml:space="preserve">PARQUI</t>
  </si>
  <si>
    <t xml:space="preserve">Parthenocissus quinquefolia</t>
  </si>
  <si>
    <t xml:space="preserve">(L.) Planch.</t>
  </si>
  <si>
    <t xml:space="preserve">PETSPX</t>
  </si>
  <si>
    <t xml:space="preserve">Petasites sp.</t>
  </si>
  <si>
    <t xml:space="preserve">PHCDIG</t>
  </si>
  <si>
    <t xml:space="preserve">Phacelurus digitatus</t>
  </si>
  <si>
    <t xml:space="preserve">PHLPRA</t>
  </si>
  <si>
    <t xml:space="preserve">Phleum pratense</t>
  </si>
  <si>
    <t xml:space="preserve">PICSPX</t>
  </si>
  <si>
    <t xml:space="preserve">Picris sp.</t>
  </si>
  <si>
    <t xml:space="preserve">PLNLAN</t>
  </si>
  <si>
    <t xml:space="preserve">Plantago lanceolata</t>
  </si>
  <si>
    <t xml:space="preserve">PLNMAJ</t>
  </si>
  <si>
    <t xml:space="preserve">Plantago major</t>
  </si>
  <si>
    <t xml:space="preserve">POAANN</t>
  </si>
  <si>
    <t xml:space="preserve">Poa annua</t>
  </si>
  <si>
    <t xml:space="preserve">POAPRA</t>
  </si>
  <si>
    <t xml:space="preserve">Poa pratensis</t>
  </si>
  <si>
    <t xml:space="preserve">POASPX</t>
  </si>
  <si>
    <t xml:space="preserve">Poa sp.</t>
  </si>
  <si>
    <t xml:space="preserve">POATRI</t>
  </si>
  <si>
    <t xml:space="preserve">Poa trivialis</t>
  </si>
  <si>
    <t xml:space="preserve">POLAVI</t>
  </si>
  <si>
    <t xml:space="preserve">Polygonum aviculare</t>
  </si>
  <si>
    <t xml:space="preserve">POLSPX</t>
  </si>
  <si>
    <t xml:space="preserve">Polygonum sp.</t>
  </si>
  <si>
    <t xml:space="preserve">POUOLE</t>
  </si>
  <si>
    <t xml:space="preserve">Portulaca oleracea</t>
  </si>
  <si>
    <t xml:space="preserve">POEANS</t>
  </si>
  <si>
    <t xml:space="preserve">Potentilla anserina</t>
  </si>
  <si>
    <t xml:space="preserve">POEERE</t>
  </si>
  <si>
    <t xml:space="preserve">Potentilla erecta</t>
  </si>
  <si>
    <t xml:space="preserve">(L.) Räusch.</t>
  </si>
  <si>
    <t xml:space="preserve">POEREP</t>
  </si>
  <si>
    <t xml:space="preserve">Potentilla reptans</t>
  </si>
  <si>
    <t xml:space="preserve">POESPX</t>
  </si>
  <si>
    <t xml:space="preserve">Potentilla sp.</t>
  </si>
  <si>
    <t xml:space="preserve">PRUVUL</t>
  </si>
  <si>
    <t xml:space="preserve">Prunella vulgaris</t>
  </si>
  <si>
    <t xml:space="preserve">RANREP</t>
  </si>
  <si>
    <t xml:space="preserve">Ranunculus repens</t>
  </si>
  <si>
    <t xml:space="preserve">RANSAR</t>
  </si>
  <si>
    <t xml:space="preserve">Ranunculus sardous</t>
  </si>
  <si>
    <t xml:space="preserve">RANSPX</t>
  </si>
  <si>
    <t xml:space="preserve">Ranunculus sp.</t>
  </si>
  <si>
    <t xml:space="preserve">REYJAP</t>
  </si>
  <si>
    <t xml:space="preserve">Reynoutria japonica</t>
  </si>
  <si>
    <t xml:space="preserve">Houtt.</t>
  </si>
  <si>
    <t xml:space="preserve">FALJAP</t>
  </si>
  <si>
    <t xml:space="preserve">Fallopia japonica (Houtt.) Ronse Decr.</t>
  </si>
  <si>
    <t xml:space="preserve">RIBRUB</t>
  </si>
  <si>
    <t xml:space="preserve">Ribes rubrum</t>
  </si>
  <si>
    <t xml:space="preserve">ROECAN</t>
  </si>
  <si>
    <t xml:space="preserve">Roegneria canina</t>
  </si>
  <si>
    <t xml:space="preserve">(L.) Nevski</t>
  </si>
  <si>
    <t xml:space="preserve">ELYCAN</t>
  </si>
  <si>
    <t xml:space="preserve">Elymus caninus (L.) L.</t>
  </si>
  <si>
    <t xml:space="preserve">ROECAC</t>
  </si>
  <si>
    <t xml:space="preserve">Roegneria canina subsp. canina</t>
  </si>
  <si>
    <t xml:space="preserve">AGPCAN</t>
  </si>
  <si>
    <t xml:space="preserve">Agropyron caninum (L.) P.Beauv.</t>
  </si>
  <si>
    <t xml:space="preserve">RORSPX</t>
  </si>
  <si>
    <t xml:space="preserve">Rorippa sp.</t>
  </si>
  <si>
    <t xml:space="preserve">RUBCAE</t>
  </si>
  <si>
    <t xml:space="preserve">Rubus caesius</t>
  </si>
  <si>
    <t xml:space="preserve">RUBFRU</t>
  </si>
  <si>
    <t xml:space="preserve">Rubus fruticosus L.</t>
  </si>
  <si>
    <t xml:space="preserve">RUBPRU</t>
  </si>
  <si>
    <t xml:space="preserve">Rubus pruinosus</t>
  </si>
  <si>
    <t xml:space="preserve">Arrh.</t>
  </si>
  <si>
    <t xml:space="preserve">RUBSPX</t>
  </si>
  <si>
    <t xml:space="preserve">Rubus sp.</t>
  </si>
  <si>
    <t xml:space="preserve">RUMCRI</t>
  </si>
  <si>
    <t xml:space="preserve">Rumex crispus</t>
  </si>
  <si>
    <t xml:space="preserve">RUMOBT</t>
  </si>
  <si>
    <t xml:space="preserve">Rumex obtusifolius</t>
  </si>
  <si>
    <t xml:space="preserve">RUMSPX</t>
  </si>
  <si>
    <t xml:space="preserve">Rumex sp.</t>
  </si>
  <si>
    <t xml:space="preserve">SAIPRO</t>
  </si>
  <si>
    <t xml:space="preserve">Sagina procumbens</t>
  </si>
  <si>
    <t xml:space="preserve">SAPSPX</t>
  </si>
  <si>
    <t xml:space="preserve">Saponaria sp.</t>
  </si>
  <si>
    <t xml:space="preserve">SCRSPX</t>
  </si>
  <si>
    <t xml:space="preserve">Scrophularia sp.</t>
  </si>
  <si>
    <t xml:space="preserve">SENSPX</t>
  </si>
  <si>
    <t xml:space="preserve">Senecio sp.</t>
  </si>
  <si>
    <t xml:space="preserve">SENVUL</t>
  </si>
  <si>
    <t xml:space="preserve">Senecio vulgaris</t>
  </si>
  <si>
    <t xml:space="preserve">SICANG</t>
  </si>
  <si>
    <t xml:space="preserve">Sicyos angulata </t>
  </si>
  <si>
    <t xml:space="preserve">SINARV</t>
  </si>
  <si>
    <t xml:space="preserve">Sinapis arvensis</t>
  </si>
  <si>
    <t xml:space="preserve">SIUSPX</t>
  </si>
  <si>
    <t xml:space="preserve">Sium sp.</t>
  </si>
  <si>
    <t xml:space="preserve">SOASPX</t>
  </si>
  <si>
    <t xml:space="preserve">Solanum sp.</t>
  </si>
  <si>
    <t xml:space="preserve">SOLSPX</t>
  </si>
  <si>
    <t xml:space="preserve">Solidago sp.</t>
  </si>
  <si>
    <t xml:space="preserve">STAREC</t>
  </si>
  <si>
    <t xml:space="preserve">Stachys recta</t>
  </si>
  <si>
    <t xml:space="preserve">STASPX</t>
  </si>
  <si>
    <t xml:space="preserve">Stachys sp.</t>
  </si>
  <si>
    <t xml:space="preserve">STASYL</t>
  </si>
  <si>
    <t xml:space="preserve">Stachys sylvatica</t>
  </si>
  <si>
    <t xml:space="preserve">STEMED</t>
  </si>
  <si>
    <t xml:space="preserve">Stellaria media</t>
  </si>
  <si>
    <t xml:space="preserve">SYMSPX</t>
  </si>
  <si>
    <t xml:space="preserve">Symphytum sp.</t>
  </si>
  <si>
    <t xml:space="preserve">TANVUL</t>
  </si>
  <si>
    <t xml:space="preserve">Tanacetum vulgare</t>
  </si>
  <si>
    <t xml:space="preserve">TEHINT</t>
  </si>
  <si>
    <t xml:space="preserve">Tephroseris integrifolia</t>
  </si>
  <si>
    <t xml:space="preserve">SENINT</t>
  </si>
  <si>
    <t xml:space="preserve">Senecio integrifolius (L.) Clairv.</t>
  </si>
  <si>
    <t xml:space="preserve">TRFFRA</t>
  </si>
  <si>
    <t xml:space="preserve">Trifolium fragiferum</t>
  </si>
  <si>
    <t xml:space="preserve">TRFREP</t>
  </si>
  <si>
    <t xml:space="preserve">Trifolium repens</t>
  </si>
  <si>
    <t xml:space="preserve">TRFSPX</t>
  </si>
  <si>
    <t xml:space="preserve">Trifolium sp.</t>
  </si>
  <si>
    <t xml:space="preserve">URTDIO</t>
  </si>
  <si>
    <t xml:space="preserve">Urtica dioica</t>
  </si>
  <si>
    <t xml:space="preserve">VEAALB</t>
  </si>
  <si>
    <t xml:space="preserve">Veratrum album</t>
  </si>
  <si>
    <t xml:space="preserve">VEBOFF</t>
  </si>
  <si>
    <t xml:space="preserve">Verbena officinalis</t>
  </si>
  <si>
    <t xml:space="preserve">VERSPX</t>
  </si>
  <si>
    <t xml:space="preserve">Veronica sp.</t>
  </si>
  <si>
    <t xml:space="preserve">VIBOPU</t>
  </si>
  <si>
    <t xml:space="preserve">Viburnum opulus</t>
  </si>
  <si>
    <t xml:space="preserve">VIOSPX</t>
  </si>
  <si>
    <t xml:space="preserve">Viola sp.</t>
  </si>
  <si>
    <t xml:space="preserve">XANSTR</t>
  </si>
  <si>
    <t xml:space="preserve">Xanthium strumarium</t>
  </si>
  <si>
    <t xml:space="preserve">Tableau de référentiel limité à 1500 lignes</t>
  </si>
  <si>
    <r>
      <rPr>
        <b val="true"/>
        <sz val="11"/>
        <rFont val="Arial"/>
        <family val="2"/>
      </rPr>
      <t xml:space="preserve">Indice Biologique Macrophytique en Rivière </t>
    </r>
    <r>
      <rPr>
        <b val="true"/>
        <sz val="8"/>
        <rFont val="Arial"/>
        <family val="2"/>
      </rPr>
      <t xml:space="preserve">(IBMR AFNOR T90-395 oct. 2003)</t>
    </r>
  </si>
  <si>
    <t xml:space="preserve">Synthèse des résultats</t>
  </si>
  <si>
    <t xml:space="preserve">(Titre 1)</t>
  </si>
  <si>
    <t xml:space="preserve">(titre 2)</t>
  </si>
  <si>
    <t xml:space="preserve">nb taxa</t>
  </si>
  <si>
    <t xml:space="preserve">nb taxa /coef. sténoécie</t>
  </si>
  <si>
    <t xml:space="preserve">stat. cotes spécifiques</t>
  </si>
  <si>
    <t xml:space="preserve">stat. coef. sténoécie</t>
  </si>
  <si>
    <t xml:space="preserve">% rec. </t>
  </si>
  <si>
    <t xml:space="preserve">nb taxa / groupes floristiques</t>
  </si>
  <si>
    <t xml:space="preserve">cours d'eau</t>
  </si>
  <si>
    <t xml:space="preserve">station</t>
  </si>
  <si>
    <t xml:space="preserve">total</t>
  </si>
  <si>
    <t xml:space="preserve">contrib.</t>
  </si>
  <si>
    <t xml:space="preserve">moy.</t>
  </si>
  <si>
    <t xml:space="preserve">éc.-type</t>
  </si>
  <si>
    <t xml:space="preserve">min.</t>
  </si>
  <si>
    <t xml:space="preserve">max.</t>
  </si>
  <si>
    <t xml:space="preserve">hétéro.</t>
  </si>
  <si>
    <t xml:space="preserve">algues</t>
  </si>
  <si>
    <t xml:space="preserve">bryo</t>
  </si>
  <si>
    <t xml:space="preserve">pté.+lich</t>
  </si>
  <si>
    <t xml:space="preserve">phanéro.</t>
  </si>
  <si>
    <t xml:space="preserve">Indice  Biologique</t>
  </si>
  <si>
    <t xml:space="preserve"> - Notice -</t>
  </si>
  <si>
    <t xml:space="preserve">en Rivière - IBMR</t>
  </si>
  <si>
    <t xml:space="preserve">Note de la version 4.x</t>
  </si>
  <si>
    <t xml:space="preserve">Relevés floristiques aquatiques - IBMR</t>
  </si>
  <si>
    <t xml:space="preserve">modèle Irstea-GIS</t>
  </si>
  <si>
    <t xml:space="preserve">(Organisme)</t>
  </si>
  <si>
    <t xml:space="preserve">(Opérateurs)</t>
  </si>
  <si>
    <t xml:space="preserve">(Cours d'eau)</t>
  </si>
  <si>
    <t xml:space="preserve">(Nom de la station)</t>
  </si>
  <si>
    <t xml:space="preserve">(Code station)</t>
  </si>
  <si>
    <t xml:space="preserve">(dossier, type réseau)</t>
  </si>
  <si>
    <t xml:space="preserve">(Date)</t>
  </si>
  <si>
    <t xml:space="preserve">Résultats</t>
  </si>
  <si>
    <t xml:space="preserve">Unité(s) de relevé</t>
  </si>
  <si>
    <t xml:space="preserve">UR1</t>
  </si>
  <si>
    <t xml:space="preserve">UR2</t>
  </si>
  <si>
    <t xml:space="preserve">Faciès dominant</t>
  </si>
  <si>
    <t xml:space="preserve">niveau trophique</t>
  </si>
  <si>
    <t xml:space="preserve">%  UR/pt. prélt</t>
  </si>
  <si>
    <t xml:space="preserve">cote sp.</t>
  </si>
  <si>
    <t xml:space="preserve">coef stén.</t>
  </si>
  <si>
    <t xml:space="preserve">VEGETALISATION</t>
  </si>
  <si>
    <t xml:space="preserve">tot. pondéré</t>
  </si>
  <si>
    <t xml:space="preserve">moyenne</t>
  </si>
  <si>
    <t xml:space="preserve">% surf. tot. veg./UR</t>
  </si>
  <si>
    <t xml:space="preserve">écart-type</t>
  </si>
  <si>
    <t xml:space="preserve"> périphyton</t>
  </si>
  <si>
    <t xml:space="preserve">nb taxons</t>
  </si>
  <si>
    <t xml:space="preserve">mini</t>
  </si>
  <si>
    <t xml:space="preserve">% hétérotrophes</t>
  </si>
  <si>
    <t xml:space="preserve">hét.</t>
  </si>
  <si>
    <t xml:space="preserve">maxi</t>
  </si>
  <si>
    <t xml:space="preserve">% algues</t>
  </si>
  <si>
    <t xml:space="preserve">alg.</t>
  </si>
  <si>
    <t xml:space="preserve">% bryophytes</t>
  </si>
  <si>
    <t xml:space="preserve">bryo.</t>
  </si>
  <si>
    <t xml:space="preserve">total </t>
  </si>
  <si>
    <t xml:space="preserve">% ptérido. &amp; lichens</t>
  </si>
  <si>
    <t xml:space="preserve">pté./lich.</t>
  </si>
  <si>
    <t xml:space="preserve">contribut.</t>
  </si>
  <si>
    <t xml:space="preserve">% phanérogames</t>
  </si>
  <si>
    <t xml:space="preserve">phan.</t>
  </si>
  <si>
    <t xml:space="preserve">sténo. 1</t>
  </si>
  <si>
    <t xml:space="preserve">% vég. flottante</t>
  </si>
  <si>
    <t xml:space="preserve">sténo. 2</t>
  </si>
  <si>
    <t xml:space="preserve">% vég. immergée</t>
  </si>
  <si>
    <t xml:space="preserve">ratio contrib/total </t>
  </si>
  <si>
    <t xml:space="preserve">sténo. 3</t>
  </si>
  <si>
    <t xml:space="preserve">% hélophytes</t>
  </si>
  <si>
    <t xml:space="preserve">Cal. Écart</t>
  </si>
  <si>
    <t xml:space="preserve">rec par UR</t>
  </si>
  <si>
    <t xml:space="preserve">rec. pondéré</t>
  </si>
  <si>
    <t xml:space="preserve">repérage des doublons</t>
  </si>
  <si>
    <t xml:space="preserve">Nouveaux taxons hors référentiel (si nécessaire)</t>
  </si>
  <si>
    <t xml:space="preserve">CODES</t>
  </si>
  <si>
    <t xml:space="preserve">%</t>
  </si>
  <si>
    <t xml:space="preserve">% sta.</t>
  </si>
  <si>
    <t xml:space="preserve">codes remplis</t>
  </si>
  <si>
    <t xml:space="preserve">Csi</t>
  </si>
  <si>
    <t xml:space="preserve">Ei</t>
  </si>
  <si>
    <t xml:space="preserve">NOMS</t>
  </si>
  <si>
    <t xml:space="preserve">(Cf.)</t>
  </si>
  <si>
    <t xml:space="preserve">SANDRE</t>
  </si>
  <si>
    <t xml:space="preserve">r. station</t>
  </si>
  <si>
    <t xml:space="preserve">cl. rec.</t>
  </si>
  <si>
    <t xml:space="preserve">KixCsi</t>
  </si>
  <si>
    <t xml:space="preserve">Ei x Ki x Csi</t>
  </si>
  <si>
    <t xml:space="preserve">Ei x Ki</t>
  </si>
  <si>
    <t xml:space="preserve">Noms</t>
  </si>
  <si>
    <t xml:space="preserve">cd_sandre</t>
  </si>
  <si>
    <t xml:space="preserve">code taxa</t>
  </si>
  <si>
    <t xml:space="preserve">index ligne</t>
  </si>
  <si>
    <t xml:space="preserve"> -</t>
  </si>
  <si>
    <t xml:space="preserve">ROBUSTESSE</t>
  </si>
  <si>
    <t xml:space="preserve">K.CS (Ei.Ki max)</t>
  </si>
  <si>
    <t xml:space="preserve">E.K.CS (Ei.Ki max)</t>
  </si>
  <si>
    <t xml:space="preserve">rech. Ei.Ki Max</t>
  </si>
  <si>
    <t xml:space="preserve">new IBMR</t>
  </si>
  <si>
    <t xml:space="preserve">Robustesse:</t>
  </si>
  <si>
    <t xml:space="preserve">code taxon à supp.</t>
  </si>
  <si>
    <t xml:space="preserve">index ligne corresp.</t>
  </si>
  <si>
    <t xml:space="preserve">taxon supp.</t>
  </si>
  <si>
    <t xml:space="preserve">AQUASCOP</t>
  </si>
  <si>
    <t xml:space="preserve">V. BOUCHAREYCHAS -  M. JEZEQUEL</t>
  </si>
  <si>
    <t xml:space="preserve">FANGO</t>
  </si>
  <si>
    <t xml:space="preserve">Galéria</t>
  </si>
  <si>
    <t xml:space="preserve">06222600</t>
  </si>
  <si>
    <t xml:space="preserve">7178d - RCS Corse 2015</t>
  </si>
  <si>
    <t xml:space="preserve">radier</t>
  </si>
  <si>
    <t xml:space="preserve">mouille</t>
  </si>
  <si>
    <t xml:space="preserve">faible</t>
  </si>
  <si>
    <t xml:space="preserve">peu abondant</t>
  </si>
  <si>
    <t xml:space="preserve">NEWCOD</t>
  </si>
  <si>
    <t xml:space="preserve">Blennothrix sp.</t>
  </si>
  <si>
    <t xml:space="preserve">Dittrichia viscosa</t>
  </si>
  <si>
    <t xml:space="preserve">Référence des noms taxons</t>
  </si>
  <si>
    <t xml:space="preserve">Luri à Luri</t>
  </si>
  <si>
    <t xml:space="preserve">stockage du nom de la feuille de saisie active (utilisé par les macros "retour à la saisie") :</t>
  </si>
  <si>
    <t xml:space="preserve">pour listes déroulantes de saisie dans "modèle" et </t>
  </si>
  <si>
    <t xml:space="preserve">stockage du nom de la feuille active, hors saisie (utilisé par les macros "retour ")</t>
  </si>
  <si>
    <t xml:space="preserve">"nouvelles feuilles"</t>
  </si>
  <si>
    <t xml:space="preserve">mise à jour : mars 2015</t>
  </si>
  <si>
    <t xml:space="preserve">NOM</t>
  </si>
  <si>
    <t xml:space="preserve">type de faciès courant</t>
  </si>
  <si>
    <t xml:space="preserve">type de faciès lent</t>
  </si>
  <si>
    <t xml:space="preserve">ch. lotique</t>
  </si>
  <si>
    <t xml:space="preserve">pl. courant</t>
  </si>
  <si>
    <t xml:space="preserve">rapide</t>
  </si>
  <si>
    <t xml:space="preserve">cascade</t>
  </si>
  <si>
    <t xml:space="preserve">ch. lentique</t>
  </si>
  <si>
    <t xml:space="preserve">pl. lent</t>
  </si>
  <si>
    <t xml:space="preserve">f. de dissipation</t>
  </si>
  <si>
    <t xml:space="preserve">autre</t>
  </si>
  <si>
    <t xml:space="preserve">Confer</t>
  </si>
  <si>
    <t xml:space="preserve">Cf.</t>
  </si>
  <si>
    <t xml:space="preserve">périphyton</t>
  </si>
  <si>
    <t xml:space="preserve">absent</t>
  </si>
  <si>
    <t xml:space="preserve">abondant</t>
  </si>
  <si>
    <t xml:space="preserve">très abondant</t>
  </si>
  <si>
    <t xml:space="preserve">Ranunculus penicillatus except. var. calcareus</t>
  </si>
  <si>
    <t xml:space="preserve">Sparganium emersum except. fo. brevifolium</t>
  </si>
  <si>
    <t xml:space="preserve">Ulva compressa</t>
  </si>
  <si>
    <t xml:space="preserve">Ulva intestinalis</t>
  </si>
  <si>
    <t xml:space="preserve">Zannichellia palustris subsp. major </t>
  </si>
  <si>
    <t xml:space="preserve">Zannichellia palustris subsp. pedicellata</t>
  </si>
</sst>
</file>

<file path=xl/styles.xml><?xml version="1.0" encoding="utf-8"?>
<styleSheet xmlns="http://schemas.openxmlformats.org/spreadsheetml/2006/main">
  <numFmts count="13">
    <numFmt numFmtId="164" formatCode="General"/>
    <numFmt numFmtId="165" formatCode="@"/>
    <numFmt numFmtId="166" formatCode="0"/>
    <numFmt numFmtId="167" formatCode="General"/>
    <numFmt numFmtId="168" formatCode="hh:mm"/>
    <numFmt numFmtId="169" formatCode="dd/mm/yyyy"/>
    <numFmt numFmtId="170" formatCode="#,##0.00\ _€"/>
    <numFmt numFmtId="171" formatCode="#,##0\ _€"/>
    <numFmt numFmtId="172" formatCode="_-* #,##0.00\ _F_-;\-* #,##0.00\ _F_-;_-* \-??\ _F_-;_-@_-"/>
    <numFmt numFmtId="173" formatCode="0.00"/>
    <numFmt numFmtId="174" formatCode="[$-40C]dd\-mmm\-yy"/>
    <numFmt numFmtId="175" formatCode="0.0"/>
    <numFmt numFmtId="176" formatCode="_-* #,##0\ _F_-;\-* #,##0\ _F_-;_-* &quot;- &quot;_F_-;_-@_-"/>
  </numFmts>
  <fonts count="106">
    <font>
      <sz val="10"/>
      <name val="Arial"/>
      <family val="0"/>
    </font>
    <font>
      <sz val="10"/>
      <name val="Arial"/>
      <family val="0"/>
    </font>
    <font>
      <sz val="10"/>
      <name val="Arial"/>
      <family val="0"/>
    </font>
    <font>
      <sz val="10"/>
      <name val="Arial"/>
      <family val="0"/>
    </font>
    <font>
      <sz val="10"/>
      <name val="Arial"/>
      <family val="2"/>
    </font>
    <font>
      <sz val="11"/>
      <color rgb="FF333333"/>
      <name val="Calibri"/>
      <family val="2"/>
    </font>
    <font>
      <b val="true"/>
      <sz val="14"/>
      <color rgb="FF0000FF"/>
      <name val="Arial"/>
      <family val="2"/>
    </font>
    <font>
      <b val="true"/>
      <i val="true"/>
      <sz val="14"/>
      <color rgb="FF0000FF"/>
      <name val="Arial"/>
      <family val="2"/>
    </font>
    <font>
      <sz val="10"/>
      <color rgb="FFFFFFFF"/>
      <name val="Arial"/>
      <family val="2"/>
    </font>
    <font>
      <sz val="11"/>
      <color rgb="FFFFFFFF"/>
      <name val="Arial"/>
      <family val="2"/>
    </font>
    <font>
      <b val="true"/>
      <i val="true"/>
      <sz val="35"/>
      <color rgb="FFFFFFFF"/>
      <name val="Arial"/>
      <family val="2"/>
    </font>
    <font>
      <b val="true"/>
      <i val="true"/>
      <sz val="30"/>
      <color rgb="FFFFFFFF"/>
      <name val="Arial"/>
      <family val="2"/>
    </font>
    <font>
      <b val="true"/>
      <i val="true"/>
      <sz val="30"/>
      <color rgb="FF0000FF"/>
      <name val="Arial"/>
      <family val="2"/>
    </font>
    <font>
      <b val="true"/>
      <i val="true"/>
      <sz val="35"/>
      <color rgb="FF0000FF"/>
      <name val="Arial"/>
      <family val="2"/>
    </font>
    <font>
      <sz val="10"/>
      <color rgb="FF0000FF"/>
      <name val="Arial"/>
      <family val="2"/>
    </font>
    <font>
      <b val="true"/>
      <sz val="24"/>
      <color rgb="FF0000FF"/>
      <name val="Arial"/>
      <family val="2"/>
    </font>
    <font>
      <sz val="10"/>
      <color rgb="FF0000FF"/>
      <name val="Times New Roman"/>
      <family val="1"/>
    </font>
    <font>
      <b val="true"/>
      <sz val="10"/>
      <color rgb="FF0000FF"/>
      <name val="Times New Roman"/>
      <family val="1"/>
    </font>
    <font>
      <i val="true"/>
      <u val="single"/>
      <sz val="10"/>
      <color rgb="FFFFFFFF"/>
      <name val="Arial"/>
      <family val="2"/>
    </font>
    <font>
      <i val="true"/>
      <sz val="10"/>
      <color rgb="FFFFFFFF"/>
      <name val="Arial"/>
      <family val="2"/>
    </font>
    <font>
      <u val="single"/>
      <sz val="10"/>
      <color rgb="FF0000FF"/>
      <name val="Arial"/>
      <family val="2"/>
    </font>
    <font>
      <i val="true"/>
      <sz val="10"/>
      <color rgb="FF0000FF"/>
      <name val="Arial"/>
      <family val="2"/>
    </font>
    <font>
      <i val="true"/>
      <sz val="9"/>
      <color rgb="FF0000FF"/>
      <name val="Times New Roman"/>
      <family val="1"/>
    </font>
    <font>
      <sz val="9"/>
      <color rgb="FF0000FF"/>
      <name val="Times New Roman"/>
      <family val="1"/>
    </font>
    <font>
      <i val="true"/>
      <u val="single"/>
      <sz val="10"/>
      <color rgb="FF0000FF"/>
      <name val="Arial"/>
      <family val="2"/>
    </font>
    <font>
      <sz val="10"/>
      <color rgb="FFFFFFFF"/>
      <name val="Times New Roman"/>
      <family val="1"/>
    </font>
    <font>
      <i val="true"/>
      <sz val="9"/>
      <color rgb="FFFFFFFF"/>
      <name val="Times New Roman"/>
      <family val="1"/>
    </font>
    <font>
      <sz val="20"/>
      <color rgb="FFFFFFFF"/>
      <name val="Calibri"/>
      <family val="2"/>
    </font>
    <font>
      <sz val="11"/>
      <color rgb="FFFFFFFF"/>
      <name val="Calibri"/>
      <family val="2"/>
    </font>
    <font>
      <b val="true"/>
      <sz val="11"/>
      <color rgb="FFFFFFFF"/>
      <name val="Arial"/>
      <family val="2"/>
    </font>
    <font>
      <b val="true"/>
      <i val="true"/>
      <sz val="11"/>
      <color rgb="FFFFFFFF"/>
      <name val="Arial"/>
      <family val="2"/>
    </font>
    <font>
      <sz val="9"/>
      <color rgb="FFFFFFFF"/>
      <name val="Arial"/>
      <family val="2"/>
    </font>
    <font>
      <sz val="10"/>
      <color rgb="FFFF0000"/>
      <name val="Arial"/>
      <family val="2"/>
    </font>
    <font>
      <sz val="8"/>
      <name val="Arial"/>
      <family val="2"/>
    </font>
    <font>
      <b val="true"/>
      <sz val="10"/>
      <name val="Arial"/>
      <family val="2"/>
    </font>
    <font>
      <sz val="9"/>
      <name val="Arial"/>
      <family val="2"/>
    </font>
    <font>
      <b val="true"/>
      <sz val="11"/>
      <name val="Arial"/>
      <family val="2"/>
    </font>
    <font>
      <b val="true"/>
      <sz val="9"/>
      <name val="Arial"/>
      <family val="2"/>
    </font>
    <font>
      <b val="true"/>
      <i val="true"/>
      <sz val="9"/>
      <name val="Arial"/>
      <family val="2"/>
    </font>
    <font>
      <sz val="11"/>
      <color rgb="FF0066CC"/>
      <name val="Calibri"/>
      <family val="2"/>
    </font>
    <font>
      <i val="true"/>
      <sz val="11"/>
      <color rgb="FF0066CC"/>
      <name val="Calibri"/>
      <family val="2"/>
    </font>
    <font>
      <i val="true"/>
      <sz val="10"/>
      <name val="Arial"/>
      <family val="2"/>
    </font>
    <font>
      <i val="true"/>
      <sz val="9"/>
      <name val="Arial"/>
      <family val="2"/>
    </font>
    <font>
      <i val="true"/>
      <sz val="10"/>
      <color rgb="FF008000"/>
      <name val="Arial"/>
      <family val="2"/>
    </font>
    <font>
      <sz val="11"/>
      <name val="Calibri"/>
      <family val="2"/>
    </font>
    <font>
      <i val="true"/>
      <sz val="11"/>
      <name val="Calibri"/>
      <family val="2"/>
    </font>
    <font>
      <sz val="10"/>
      <color rgb="FF008000"/>
      <name val="Arial"/>
      <family val="2"/>
    </font>
    <font>
      <sz val="11"/>
      <name val="Arial"/>
      <family val="2"/>
    </font>
    <font>
      <b val="true"/>
      <i val="true"/>
      <sz val="10"/>
      <name val="Arial"/>
      <family val="2"/>
    </font>
    <font>
      <b val="true"/>
      <sz val="11"/>
      <name val="Calibri"/>
      <family val="2"/>
    </font>
    <font>
      <i val="true"/>
      <sz val="10"/>
      <color rgb="FF0066CC"/>
      <name val="Arial"/>
      <family val="2"/>
    </font>
    <font>
      <sz val="8"/>
      <color rgb="FF000000"/>
      <name val="Tahoma"/>
      <family val="2"/>
    </font>
    <font>
      <sz val="9"/>
      <color rgb="FF000000"/>
      <name val="Tahoma"/>
      <family val="2"/>
    </font>
    <font>
      <b val="true"/>
      <sz val="8"/>
      <name val="Arial"/>
      <family val="2"/>
    </font>
    <font>
      <b val="true"/>
      <i val="true"/>
      <sz val="14"/>
      <color rgb="FFFFFFFF"/>
      <name val="Arial"/>
      <family val="2"/>
    </font>
    <font>
      <b val="true"/>
      <sz val="14"/>
      <color rgb="FFFFFFFF"/>
      <name val="Arial"/>
      <family val="2"/>
    </font>
    <font>
      <i val="true"/>
      <sz val="14"/>
      <color rgb="FFFFFFFF"/>
      <name val="Arial"/>
      <family val="2"/>
    </font>
    <font>
      <sz val="12"/>
      <color rgb="FFFFFFFF"/>
      <name val="Arial"/>
      <family val="2"/>
    </font>
    <font>
      <b val="true"/>
      <i val="true"/>
      <sz val="15"/>
      <color rgb="FFFFFFFF"/>
      <name val="Times New Roman"/>
      <family val="1"/>
    </font>
    <font>
      <sz val="14"/>
      <name val="Times New Roman"/>
      <family val="1"/>
    </font>
    <font>
      <i val="true"/>
      <sz val="8"/>
      <color rgb="FFFFFFFF"/>
      <name val="Arial"/>
      <family val="2"/>
    </font>
    <font>
      <sz val="10"/>
      <name val="Times New Roman"/>
      <family val="1"/>
    </font>
    <font>
      <sz val="11"/>
      <name val="Times New Roman"/>
      <family val="1"/>
    </font>
    <font>
      <b val="true"/>
      <i val="true"/>
      <sz val="11"/>
      <color rgb="FFFFFFFF"/>
      <name val="Times New Roman"/>
      <family val="1"/>
    </font>
    <font>
      <b val="true"/>
      <sz val="11"/>
      <color rgb="FF0000FF"/>
      <name val="Times New Roman"/>
      <family val="1"/>
    </font>
    <font>
      <sz val="10"/>
      <color rgb="FF8CC8AF"/>
      <name val="Times New Roman"/>
      <family val="1"/>
    </font>
    <font>
      <i val="true"/>
      <sz val="10"/>
      <name val="Times New Roman"/>
      <family val="1"/>
    </font>
    <font>
      <b val="true"/>
      <sz val="10"/>
      <color rgb="FF333333"/>
      <name val="Arial"/>
      <family val="2"/>
    </font>
    <font>
      <sz val="10"/>
      <color rgb="FF333333"/>
      <name val="Arial"/>
      <family val="2"/>
    </font>
    <font>
      <i val="true"/>
      <sz val="10"/>
      <color rgb="FF333333"/>
      <name val="Arial"/>
      <family val="2"/>
    </font>
    <font>
      <b val="true"/>
      <i val="true"/>
      <sz val="10"/>
      <color rgb="FF333333"/>
      <name val="Arial"/>
      <family val="2"/>
    </font>
    <font>
      <sz val="10"/>
      <color rgb="FF8CC8AF"/>
      <name val="Arial"/>
      <family val="2"/>
    </font>
    <font>
      <sz val="10"/>
      <color rgb="FF8CC8AF"/>
      <name val="Wingdings"/>
      <family val="0"/>
      <charset val="2"/>
    </font>
    <font>
      <b val="true"/>
      <sz val="10"/>
      <color rgb="FF0000FF"/>
      <name val="Arial"/>
      <family val="2"/>
    </font>
    <font>
      <sz val="10"/>
      <color rgb="FFFF0000"/>
      <name val="Wingdings"/>
      <family val="0"/>
      <charset val="2"/>
    </font>
    <font>
      <i val="true"/>
      <u val="single"/>
      <sz val="10"/>
      <color rgb="FF333333"/>
      <name val="Arial"/>
      <family val="2"/>
    </font>
    <font>
      <u val="single"/>
      <sz val="10"/>
      <color rgb="FF333333"/>
      <name val="Arial"/>
      <family val="2"/>
    </font>
    <font>
      <sz val="10"/>
      <color rgb="FFFFFF00"/>
      <name val="Arial"/>
      <family val="2"/>
    </font>
    <font>
      <sz val="11"/>
      <color rgb="FF333333"/>
      <name val="Arial"/>
      <family val="2"/>
    </font>
    <font>
      <sz val="10"/>
      <color rgb="FF0066CC"/>
      <name val="Arial"/>
      <family val="2"/>
    </font>
    <font>
      <b val="true"/>
      <sz val="14"/>
      <color rgb="FFFFFF00"/>
      <name val="Arial"/>
      <family val="2"/>
    </font>
    <font>
      <sz val="10"/>
      <color rgb="FF8CC8AF"/>
      <name val="Calibri"/>
      <family val="2"/>
    </font>
    <font>
      <b val="true"/>
      <sz val="10"/>
      <color rgb="FF0066CC"/>
      <name val="Arial"/>
      <family val="2"/>
    </font>
    <font>
      <b val="true"/>
      <sz val="11"/>
      <color rgb="FF0000FF"/>
      <name val="Calibri"/>
      <family val="2"/>
    </font>
    <font>
      <b val="true"/>
      <sz val="11"/>
      <color rgb="FF333333"/>
      <name val="Calibri"/>
      <family val="2"/>
    </font>
    <font>
      <sz val="10"/>
      <color rgb="FF333333"/>
      <name val="Calibri"/>
      <family val="2"/>
    </font>
    <font>
      <sz val="8"/>
      <color rgb="FFFFFFFF"/>
      <name val="Arial"/>
      <family val="2"/>
    </font>
    <font>
      <i val="true"/>
      <sz val="8"/>
      <name val="Arial"/>
      <family val="2"/>
    </font>
    <font>
      <b val="true"/>
      <sz val="10"/>
      <color rgb="FFFFFFFF"/>
      <name val="Arial"/>
      <family val="2"/>
    </font>
    <font>
      <b val="true"/>
      <i val="true"/>
      <sz val="10"/>
      <color rgb="FF808080"/>
      <name val="Arial"/>
      <family val="2"/>
    </font>
    <font>
      <b val="true"/>
      <sz val="10"/>
      <color rgb="FF8CC8AF"/>
      <name val="Arial"/>
      <family val="2"/>
    </font>
    <font>
      <b val="true"/>
      <i val="true"/>
      <sz val="10"/>
      <color rgb="FFFFFFFF"/>
      <name val="Arial"/>
      <family val="2"/>
    </font>
    <font>
      <b val="true"/>
      <sz val="10"/>
      <color rgb="FFFF0000"/>
      <name val="Arial"/>
      <family val="2"/>
    </font>
    <font>
      <b val="true"/>
      <i val="true"/>
      <sz val="12"/>
      <color rgb="FFFFFFFF"/>
      <name val="Arial"/>
      <family val="2"/>
    </font>
    <font>
      <b val="true"/>
      <i val="true"/>
      <sz val="10"/>
      <color rgb="FFFF0000"/>
      <name val="Arial"/>
      <family val="2"/>
    </font>
    <font>
      <sz val="7"/>
      <name val="Arial"/>
      <family val="2"/>
    </font>
    <font>
      <b val="true"/>
      <sz val="8"/>
      <color rgb="FF000000"/>
      <name val="Tahoma"/>
      <family val="2"/>
    </font>
    <font>
      <sz val="8"/>
      <color rgb="FFFF0000"/>
      <name val="Tahoma"/>
      <family val="2"/>
    </font>
    <font>
      <b val="true"/>
      <sz val="8"/>
      <color rgb="FF808080"/>
      <name val="Tahoma"/>
      <family val="2"/>
    </font>
    <font>
      <b val="true"/>
      <sz val="8"/>
      <color rgb="FF339966"/>
      <name val="Tahoma"/>
      <family val="2"/>
    </font>
    <font>
      <b val="true"/>
      <sz val="11"/>
      <color rgb="FFFFFF00"/>
      <name val="Arial"/>
      <family val="2"/>
    </font>
    <font>
      <b val="true"/>
      <sz val="9"/>
      <color rgb="FF8CC8AF"/>
      <name val="Arial"/>
      <family val="2"/>
    </font>
    <font>
      <sz val="11"/>
      <color rgb="FF8CC8AF"/>
      <name val="Arial"/>
      <family val="2"/>
    </font>
    <font>
      <sz val="9"/>
      <color rgb="FF8CC8AF"/>
      <name val="Arial"/>
      <family val="2"/>
    </font>
    <font>
      <b val="true"/>
      <i val="true"/>
      <u val="single"/>
      <sz val="10"/>
      <color rgb="FF333333"/>
      <name val="Arial"/>
      <family val="2"/>
    </font>
    <font>
      <i val="true"/>
      <sz val="10"/>
      <color rgb="FF333333"/>
      <name val="Calibri"/>
      <family val="2"/>
    </font>
  </fonts>
  <fills count="15">
    <fill>
      <patternFill patternType="none"/>
    </fill>
    <fill>
      <patternFill patternType="gray125"/>
    </fill>
    <fill>
      <patternFill patternType="solid">
        <fgColor rgb="FF8CC8AF"/>
        <bgColor rgb="FF99CCFF"/>
      </patternFill>
    </fill>
    <fill>
      <patternFill patternType="solid">
        <fgColor rgb="FFFFFF99"/>
        <bgColor rgb="FFFFFFCC"/>
      </patternFill>
    </fill>
    <fill>
      <patternFill patternType="solid">
        <fgColor rgb="FFFF0000"/>
        <bgColor rgb="FF993300"/>
      </patternFill>
    </fill>
    <fill>
      <patternFill patternType="solid">
        <fgColor rgb="FFFF6600"/>
        <bgColor rgb="FFFF9900"/>
      </patternFill>
    </fill>
    <fill>
      <patternFill patternType="solid">
        <fgColor rgb="FFC0C0C0"/>
        <bgColor rgb="FFCCCCFF"/>
      </patternFill>
    </fill>
    <fill>
      <patternFill patternType="solid">
        <fgColor rgb="FFFF9900"/>
        <bgColor rgb="FFFFCC00"/>
      </patternFill>
    </fill>
    <fill>
      <patternFill patternType="solid">
        <fgColor rgb="FFFFFFFF"/>
        <bgColor rgb="FFFFFFCC"/>
      </patternFill>
    </fill>
    <fill>
      <patternFill patternType="solid">
        <fgColor rgb="FFCCFFFF"/>
        <bgColor rgb="FFCCFFFF"/>
      </patternFill>
    </fill>
    <fill>
      <patternFill patternType="solid">
        <fgColor rgb="FFCCFFCC"/>
        <bgColor rgb="FFCCFFFF"/>
      </patternFill>
    </fill>
    <fill>
      <patternFill patternType="solid">
        <fgColor rgb="FF99CCFF"/>
        <bgColor rgb="FF8CC8AF"/>
      </patternFill>
    </fill>
    <fill>
      <patternFill patternType="solid">
        <fgColor rgb="FF0000FF"/>
        <bgColor rgb="FF0000FF"/>
      </patternFill>
    </fill>
    <fill>
      <patternFill patternType="solid">
        <fgColor rgb="FFFFFF00"/>
        <bgColor rgb="FFFFFF00"/>
      </patternFill>
    </fill>
    <fill>
      <patternFill patternType="solid">
        <fgColor rgb="FFFFCC00"/>
        <bgColor rgb="FFFFFF00"/>
      </patternFill>
    </fill>
  </fills>
  <borders count="112">
    <border diagonalUp="false" diagonalDown="false">
      <left/>
      <right/>
      <top/>
      <bottom/>
      <diagonal/>
    </border>
    <border diagonalUp="false" diagonalDown="false">
      <left style="thick">
        <color rgb="FFFFFF99"/>
      </left>
      <right style="thick">
        <color rgb="FFFFFF99"/>
      </right>
      <top style="thick">
        <color rgb="FFFFFF99"/>
      </top>
      <bottom/>
      <diagonal/>
    </border>
    <border diagonalUp="false" diagonalDown="false">
      <left style="thick">
        <color rgb="FFFFFF99"/>
      </left>
      <right/>
      <top/>
      <bottom/>
      <diagonal/>
    </border>
    <border diagonalUp="false" diagonalDown="false">
      <left/>
      <right style="thick">
        <color rgb="FFFFFF99"/>
      </right>
      <top/>
      <bottom/>
      <diagonal/>
    </border>
    <border diagonalUp="false" diagonalDown="false">
      <left style="thick">
        <color rgb="FF0066CC"/>
      </left>
      <right/>
      <top/>
      <bottom/>
      <diagonal/>
    </border>
    <border diagonalUp="false" diagonalDown="false">
      <left style="thick">
        <color rgb="FFFFFF99"/>
      </left>
      <right/>
      <top/>
      <bottom style="thick">
        <color rgb="FFFFFF99"/>
      </bottom>
      <diagonal/>
    </border>
    <border diagonalUp="false" diagonalDown="false">
      <left/>
      <right/>
      <top/>
      <bottom style="thick">
        <color rgb="FFFFFF99"/>
      </bottom>
      <diagonal/>
    </border>
    <border diagonalUp="false" diagonalDown="false">
      <left/>
      <right style="thick">
        <color rgb="FFFFFF99"/>
      </right>
      <top/>
      <bottom style="thick">
        <color rgb="FFFFFF99"/>
      </bottom>
      <diagonal/>
    </border>
    <border diagonalUp="false" diagonalDown="false">
      <left style="medium"/>
      <right/>
      <top style="medium"/>
      <bottom/>
      <diagonal/>
    </border>
    <border diagonalUp="false" diagonalDown="false">
      <left/>
      <right/>
      <top style="medium"/>
      <bottom/>
      <diagonal/>
    </border>
    <border diagonalUp="false" diagonalDown="false">
      <left style="hair"/>
      <right style="hair"/>
      <top/>
      <bottom style="hair"/>
      <diagonal/>
    </border>
    <border diagonalUp="false" diagonalDown="false">
      <left style="medium"/>
      <right/>
      <top/>
      <bottom/>
      <diagonal/>
    </border>
    <border diagonalUp="false" diagonalDown="false">
      <left style="hair"/>
      <right style="hair"/>
      <top style="hair"/>
      <bottom style="hair"/>
      <diagonal/>
    </border>
    <border diagonalUp="false" diagonalDown="false">
      <left style="hair"/>
      <right style="hair"/>
      <top style="hair"/>
      <bottom/>
      <diagonal/>
    </border>
    <border diagonalUp="false" diagonalDown="false">
      <left/>
      <right/>
      <top/>
      <bottom style="thin"/>
      <diagonal/>
    </border>
    <border diagonalUp="false" diagonalDown="false">
      <left/>
      <right style="hair"/>
      <top/>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style="hair"/>
      <top/>
      <bottom style="hair"/>
      <diagonal/>
    </border>
    <border diagonalUp="false" diagonalDown="false">
      <left style="hair"/>
      <right/>
      <top/>
      <bottom style="hair"/>
      <diagonal/>
    </border>
    <border diagonalUp="false" diagonalDown="false">
      <left/>
      <right style="hair"/>
      <top/>
      <bottom style="hair"/>
      <diagonal/>
    </border>
    <border diagonalUp="false" diagonalDown="false">
      <left style="hair"/>
      <right style="thin"/>
      <top/>
      <bottom style="hair"/>
      <diagonal/>
    </border>
    <border diagonalUp="false" diagonalDown="false">
      <left style="medium"/>
      <right style="hair"/>
      <top style="hair"/>
      <bottom style="hair"/>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style="medium"/>
      <right style="hair"/>
      <top style="hair"/>
      <bottom/>
      <diagonal/>
    </border>
    <border diagonalUp="false" diagonalDown="false">
      <left style="medium"/>
      <right style="hair"/>
      <top/>
      <bottom/>
      <diagonal/>
    </border>
    <border diagonalUp="false" diagonalDown="false">
      <left style="medium"/>
      <right style="hair"/>
      <top/>
      <bottom style="hair"/>
      <diagonal/>
    </border>
    <border diagonalUp="false" diagonalDown="false">
      <left style="thin"/>
      <right style="hair"/>
      <top style="hair"/>
      <bottom style="hair"/>
      <diagonal/>
    </border>
    <border diagonalUp="false" diagonalDown="false">
      <left/>
      <right/>
      <top style="hair"/>
      <bottom style="hair"/>
      <diagonal/>
    </border>
    <border diagonalUp="false" diagonalDown="false">
      <left style="thin"/>
      <right/>
      <top style="thin"/>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style="thin"/>
      <right style="thin"/>
      <top style="hair"/>
      <bottom style="hair"/>
      <diagonal/>
    </border>
    <border diagonalUp="false" diagonalDown="false">
      <left/>
      <right style="thin"/>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right style="thin"/>
      <top style="hair"/>
      <bottom style="thin"/>
      <diagonal/>
    </border>
    <border diagonalUp="false" diagonalDown="false">
      <left/>
      <right style="medium"/>
      <top style="medium"/>
      <bottom/>
      <diagonal/>
    </border>
    <border diagonalUp="false" diagonalDown="false">
      <left/>
      <right style="medium"/>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diagonal/>
    </border>
    <border diagonalUp="false" diagonalDown="false">
      <left style="thin"/>
      <right/>
      <top style="thin"/>
      <bottom style="medium">
        <color rgb="FFFF0000"/>
      </bottom>
      <diagonal/>
    </border>
    <border diagonalUp="false" diagonalDown="false">
      <left/>
      <right/>
      <top style="thin"/>
      <bottom style="medium">
        <color rgb="FFFF0000"/>
      </bottom>
      <diagonal/>
    </border>
    <border diagonalUp="false" diagonalDown="false">
      <left style="thin"/>
      <right style="thin"/>
      <top style="thin"/>
      <bottom style="thin"/>
      <diagonal/>
    </border>
    <border diagonalUp="false" diagonalDown="false">
      <left style="medium">
        <color rgb="FFFF0000"/>
      </left>
      <right/>
      <top style="medium">
        <color rgb="FFFF0000"/>
      </top>
      <bottom/>
      <diagonal/>
    </border>
    <border diagonalUp="false" diagonalDown="false">
      <left/>
      <right/>
      <top style="medium">
        <color rgb="FFFF0000"/>
      </top>
      <bottom style="thin">
        <color rgb="FFFF0000"/>
      </bottom>
      <diagonal/>
    </border>
    <border diagonalUp="false" diagonalDown="false">
      <left/>
      <right/>
      <top style="medium">
        <color rgb="FFFF0000"/>
      </top>
      <bottom/>
      <diagonal/>
    </border>
    <border diagonalUp="false" diagonalDown="false">
      <left style="medium">
        <color rgb="FFFF0000"/>
      </left>
      <right/>
      <top/>
      <bottom/>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color rgb="FFFF0000"/>
      </left>
      <right/>
      <top style="thin">
        <color rgb="FFFF0000"/>
      </top>
      <bottom/>
      <diagonal/>
    </border>
    <border diagonalUp="false" diagonalDown="false">
      <left/>
      <right/>
      <top style="thin">
        <color rgb="FFFF0000"/>
      </top>
      <bottom/>
      <diagonal/>
    </border>
    <border diagonalUp="false" diagonalDown="false">
      <left style="medium">
        <color rgb="FFFF0000"/>
      </left>
      <right/>
      <top style="medium">
        <color rgb="FFFF0000"/>
      </top>
      <bottom style="hair">
        <color rgb="FFFF0000"/>
      </bottom>
      <diagonal/>
    </border>
    <border diagonalUp="false" diagonalDown="false">
      <left/>
      <right style="hair">
        <color rgb="FFFF0000"/>
      </right>
      <top style="medium">
        <color rgb="FFFF0000"/>
      </top>
      <bottom style="hair">
        <color rgb="FFFF0000"/>
      </bottom>
      <diagonal/>
    </border>
    <border diagonalUp="false" diagonalDown="false">
      <left style="hair">
        <color rgb="FFFF0000"/>
      </left>
      <right/>
      <top style="medium">
        <color rgb="FFFF0000"/>
      </top>
      <bottom style="hair">
        <color rgb="FFFF0000"/>
      </bottom>
      <diagonal/>
    </border>
    <border diagonalUp="false" diagonalDown="false">
      <left/>
      <right style="medium">
        <color rgb="FFFF0000"/>
      </right>
      <top style="medium">
        <color rgb="FFFF0000"/>
      </top>
      <bottom style="hair">
        <color rgb="FFFF0000"/>
      </bottom>
      <diagonal/>
    </border>
    <border diagonalUp="false" diagonalDown="false">
      <left style="medium">
        <color rgb="FFFF0000"/>
      </left>
      <right/>
      <top/>
      <bottom style="medium">
        <color rgb="FFFF0000"/>
      </bottom>
      <diagonal/>
    </border>
    <border diagonalUp="false" diagonalDown="false">
      <left/>
      <right/>
      <top/>
      <bottom style="medium">
        <color rgb="FFFF0000"/>
      </bottom>
      <diagonal/>
    </border>
    <border diagonalUp="false" diagonalDown="false">
      <left style="medium">
        <color rgb="FFFF0000"/>
      </left>
      <right/>
      <top style="hair">
        <color rgb="FFFF0000"/>
      </top>
      <bottom style="medium">
        <color rgb="FFFF0000"/>
      </bottom>
      <diagonal/>
    </border>
    <border diagonalUp="false" diagonalDown="false">
      <left/>
      <right style="hair">
        <color rgb="FFFF0000"/>
      </right>
      <top style="hair">
        <color rgb="FFFF0000"/>
      </top>
      <bottom style="medium">
        <color rgb="FFFF0000"/>
      </bottom>
      <diagonal/>
    </border>
    <border diagonalUp="false" diagonalDown="false">
      <left style="hair">
        <color rgb="FFFF0000"/>
      </left>
      <right/>
      <top style="hair">
        <color rgb="FFFF0000"/>
      </top>
      <bottom style="medium">
        <color rgb="FFFF0000"/>
      </bottom>
      <diagonal/>
    </border>
    <border diagonalUp="false" diagonalDown="false">
      <left/>
      <right style="medium">
        <color rgb="FFFF0000"/>
      </right>
      <top style="hair">
        <color rgb="FFFF0000"/>
      </top>
      <bottom style="medium">
        <color rgb="FFFF0000"/>
      </bottom>
      <diagonal/>
    </border>
    <border diagonalUp="false" diagonalDown="false">
      <left style="hair"/>
      <right/>
      <top style="medium">
        <color rgb="FFFF0000"/>
      </top>
      <bottom style="hair"/>
      <diagonal/>
    </border>
    <border diagonalUp="false" diagonalDown="false">
      <left/>
      <right/>
      <top style="medium">
        <color rgb="FFFF0000"/>
      </top>
      <bottom style="hair"/>
      <diagonal/>
    </border>
    <border diagonalUp="false" diagonalDown="false">
      <left/>
      <right style="medium">
        <color rgb="FFFF0000"/>
      </right>
      <top style="medium">
        <color rgb="FFFF0000"/>
      </top>
      <bottom style="hair"/>
      <diagonal/>
    </border>
    <border diagonalUp="false" diagonalDown="false">
      <left style="hair"/>
      <right/>
      <top/>
      <bottom/>
      <diagonal/>
    </border>
    <border diagonalUp="false" diagonalDown="false">
      <left style="medium">
        <color rgb="FFFF0000"/>
      </left>
      <right/>
      <top style="hair"/>
      <bottom style="hair"/>
      <diagonal/>
    </border>
    <border diagonalUp="false" diagonalDown="false">
      <left style="thin"/>
      <right style="medium"/>
      <top style="thin"/>
      <bottom style="hair"/>
      <diagonal/>
    </border>
    <border diagonalUp="false" diagonalDown="false">
      <left style="medium"/>
      <right style="thin"/>
      <top style="thin"/>
      <bottom style="hair"/>
      <diagonal/>
    </border>
    <border diagonalUp="false" diagonalDown="false">
      <left style="thin"/>
      <right style="thin"/>
      <top style="thin"/>
      <bottom style="hair"/>
      <diagonal/>
    </border>
    <border diagonalUp="false" diagonalDown="false">
      <left style="thin"/>
      <right style="medium"/>
      <top style="hair"/>
      <bottom style="hair"/>
      <diagonal/>
    </border>
    <border diagonalUp="false" diagonalDown="false">
      <left style="medium"/>
      <right style="thin"/>
      <top style="hair"/>
      <bottom style="hair"/>
      <diagonal/>
    </border>
    <border diagonalUp="false" diagonalDown="false">
      <left/>
      <right style="medium">
        <color rgb="FFFF0000"/>
      </right>
      <top style="hair"/>
      <bottom style="hair"/>
      <diagonal/>
    </border>
    <border diagonalUp="false" diagonalDown="false">
      <left style="hair"/>
      <right/>
      <top/>
      <bottom style="hair">
        <color rgb="FF8CC8AF"/>
      </bottom>
      <diagonal/>
    </border>
    <border diagonalUp="false" diagonalDown="false">
      <left/>
      <right/>
      <top/>
      <bottom style="hair">
        <color rgb="FF8CC8AF"/>
      </bottom>
      <diagonal/>
    </border>
    <border diagonalUp="false" diagonalDown="false">
      <left style="thin"/>
      <right style="medium"/>
      <top style="hair"/>
      <bottom/>
      <diagonal/>
    </border>
    <border diagonalUp="false" diagonalDown="false">
      <left style="medium"/>
      <right style="thin"/>
      <top style="hair"/>
      <bottom/>
      <diagonal/>
    </border>
    <border diagonalUp="false" diagonalDown="false">
      <left style="thin"/>
      <right style="thin"/>
      <top style="hair"/>
      <bottom/>
      <diagonal/>
    </border>
    <border diagonalUp="false" diagonalDown="false">
      <left style="thin"/>
      <right style="medium"/>
      <top style="hair"/>
      <bottom style="thin"/>
      <diagonal/>
    </border>
    <border diagonalUp="false" diagonalDown="false">
      <left style="medium"/>
      <right style="thin"/>
      <top style="hair"/>
      <bottom style="thin"/>
      <diagonal/>
    </border>
    <border diagonalUp="false" diagonalDown="false">
      <left style="hair"/>
      <right/>
      <top/>
      <bottom style="medium">
        <color rgb="FFFF0000"/>
      </bottom>
      <diagonal/>
    </border>
    <border diagonalUp="false" diagonalDown="false">
      <left/>
      <right style="thin"/>
      <top style="medium">
        <color rgb="FFFF0000"/>
      </top>
      <bottom/>
      <diagonal/>
    </border>
    <border diagonalUp="false" diagonalDown="false">
      <left style="thin"/>
      <right/>
      <top/>
      <bottom/>
      <diagonal/>
    </border>
    <border diagonalUp="false" diagonalDown="false">
      <left/>
      <right style="thin"/>
      <top style="thin"/>
      <bottom style="hair"/>
      <diagonal/>
    </border>
    <border diagonalUp="false" diagonalDown="false">
      <left style="thin"/>
      <right style="medium"/>
      <top/>
      <bottom style="hair"/>
      <diagonal/>
    </border>
    <border diagonalUp="false" diagonalDown="false">
      <left style="thin"/>
      <right style="hair"/>
      <top style="thin"/>
      <bottom/>
      <diagonal/>
    </border>
    <border diagonalUp="false" diagonalDown="false">
      <left style="hair"/>
      <right style="thin"/>
      <top style="thin"/>
      <bottom/>
      <diagonal/>
    </border>
    <border diagonalUp="false" diagonalDown="false">
      <left/>
      <right/>
      <top/>
      <bottom style="hair"/>
      <diagonal/>
    </border>
    <border diagonalUp="false" diagonalDown="false">
      <left/>
      <right style="thin"/>
      <top/>
      <bottom style="hair"/>
      <diagonal/>
    </border>
    <border diagonalUp="false" diagonalDown="false">
      <left style="thin"/>
      <right style="hair"/>
      <top/>
      <bottom/>
      <diagonal/>
    </border>
    <border diagonalUp="false" diagonalDown="false">
      <left style="hair"/>
      <right style="thin"/>
      <top/>
      <bottom/>
      <diagonal/>
    </border>
    <border diagonalUp="false" diagonalDown="false">
      <left/>
      <right style="thin"/>
      <top/>
      <bottom/>
      <diagonal/>
    </border>
    <border diagonalUp="false" diagonalDown="false">
      <left style="thin"/>
      <right style="hair"/>
      <top/>
      <bottom style="thin"/>
      <diagonal/>
    </border>
    <border diagonalUp="false" diagonalDown="false">
      <left style="hair"/>
      <right style="thin"/>
      <top/>
      <bottom style="thin"/>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thin"/>
      <right style="medium"/>
      <top style="double"/>
      <bottom style="thin"/>
      <diagonal/>
    </border>
    <border diagonalUp="false" diagonalDown="false">
      <left style="medium"/>
      <right style="thin"/>
      <top/>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620">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true" applyProtection="false">
      <alignment horizontal="general" vertical="bottom" textRotation="0" wrapText="false" indent="0" shrinkToFit="false"/>
      <protection locked="true" hidden="false"/>
    </xf>
    <xf numFmtId="164" fontId="0" fillId="2" borderId="3" xfId="0" applyFont="false" applyBorder="true" applyAlignment="tru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4" fontId="0" fillId="3" borderId="3" xfId="0" applyFont="false" applyBorder="true" applyAlignment="false" applyProtection="false">
      <alignment horizontal="general"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9" fillId="2" borderId="3" xfId="0" applyFont="true" applyBorder="true" applyAlignment="true" applyProtection="false">
      <alignment horizontal="right" vertical="bottom" textRotation="0" wrapText="false" indent="0" shrinkToFit="false"/>
      <protection locked="true" hidden="false"/>
    </xf>
    <xf numFmtId="165" fontId="8" fillId="2" borderId="3" xfId="0" applyFont="true" applyBorder="true" applyAlignment="true" applyProtection="false">
      <alignment horizontal="right" vertical="bottom" textRotation="0" wrapText="false" indent="0" shrinkToFit="false"/>
      <protection locked="true" hidden="false"/>
    </xf>
    <xf numFmtId="164" fontId="10" fillId="2" borderId="2" xfId="0" applyFont="true" applyBorder="true" applyAlignment="false" applyProtection="false">
      <alignment horizontal="general" vertical="bottom" textRotation="0" wrapText="false" indent="0" shrinkToFit="false"/>
      <protection locked="true" hidden="false"/>
    </xf>
    <xf numFmtId="164" fontId="11"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false" applyProtection="false">
      <alignment horizontal="general" vertical="bottom" textRotation="0" wrapText="false" indent="0" shrinkToFit="false"/>
      <protection locked="true" hidden="false"/>
    </xf>
    <xf numFmtId="164" fontId="0" fillId="2" borderId="3" xfId="0" applyFont="false" applyBorder="true" applyAlignment="false" applyProtection="false">
      <alignment horizontal="general" vertical="bottom" textRotation="0" wrapText="false" indent="0" shrinkToFit="false"/>
      <protection locked="true" hidden="false"/>
    </xf>
    <xf numFmtId="164" fontId="13" fillId="2" borderId="2" xfId="0" applyFont="true" applyBorder="true" applyAlignment="false" applyProtection="false">
      <alignment horizontal="general" vertical="bottom" textRotation="0" wrapText="false" indent="0" shrinkToFit="false"/>
      <protection locked="true" hidden="false"/>
    </xf>
    <xf numFmtId="164" fontId="11" fillId="2" borderId="2"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true" applyProtection="false">
      <alignment horizontal="right" vertical="bottom" textRotation="0" wrapText="false" indent="0" shrinkToFit="false"/>
      <protection locked="true" hidden="false"/>
    </xf>
    <xf numFmtId="164" fontId="15" fillId="2" borderId="4" xfId="0" applyFont="true" applyBorder="true" applyAlignment="true" applyProtection="false">
      <alignment horizontal="right" vertical="bottom" textRotation="0" wrapText="false" indent="0" shrinkToFit="false"/>
      <protection locked="true" hidden="false"/>
    </xf>
    <xf numFmtId="164" fontId="8" fillId="2" borderId="0"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false" applyProtection="false">
      <alignment horizontal="general" vertical="bottom" textRotation="0" wrapText="false" indent="0" shrinkToFit="false"/>
      <protection locked="true" hidden="false"/>
    </xf>
    <xf numFmtId="164" fontId="17" fillId="2" borderId="0" xfId="0" applyFont="true" applyBorder="true" applyAlignment="true" applyProtection="false">
      <alignment horizontal="left" vertical="bottom" textRotation="0" wrapText="false" indent="0" shrinkToFit="false"/>
      <protection locked="true" hidden="false"/>
    </xf>
    <xf numFmtId="164" fontId="16" fillId="2" borderId="3" xfId="0" applyFont="true" applyBorder="true" applyAlignment="true" applyProtection="false">
      <alignment horizontal="right"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8" fillId="2" borderId="2" xfId="0" applyFont="true" applyBorder="true" applyAlignment="false" applyProtection="false">
      <alignment horizontal="general" vertical="bottom" textRotation="0" wrapText="false" indent="0" shrinkToFit="false"/>
      <protection locked="true" hidden="false"/>
    </xf>
    <xf numFmtId="164" fontId="19" fillId="2" borderId="0" xfId="0" applyFont="true" applyBorder="true" applyAlignment="true" applyProtection="true">
      <alignment horizontal="general" vertical="bottom" textRotation="0" wrapText="false" indent="0" shrinkToFit="false"/>
      <protection locked="true" hidden="false"/>
    </xf>
    <xf numFmtId="164" fontId="20" fillId="2" borderId="0"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true">
      <alignment horizontal="center" vertical="bottom" textRotation="0" wrapText="false" indent="0" shrinkToFit="false"/>
      <protection locked="true" hidden="false"/>
    </xf>
    <xf numFmtId="164" fontId="14" fillId="2" borderId="0" xfId="0" applyFont="true" applyBorder="true" applyAlignment="true" applyProtection="true">
      <alignment horizontal="general" vertical="bottom" textRotation="0" wrapText="false" indent="0" shrinkToFit="false"/>
      <protection locked="true" hidden="false"/>
    </xf>
    <xf numFmtId="164" fontId="21"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right" vertical="bottom" textRotation="0" wrapText="false" indent="0" shrinkToFit="false"/>
      <protection locked="true" hidden="false"/>
    </xf>
    <xf numFmtId="164" fontId="19"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center" vertical="bottom" textRotation="0" wrapText="false" indent="0" shrinkToFit="false"/>
      <protection locked="true" hidden="false"/>
    </xf>
    <xf numFmtId="164" fontId="21" fillId="2" borderId="0" xfId="0" applyFont="true" applyBorder="true" applyAlignment="true" applyProtection="false">
      <alignment horizontal="general" vertical="bottom"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true" applyProtection="true">
      <alignment horizontal="general" vertical="bottom" textRotation="0" wrapText="false" indent="0" shrinkToFit="false"/>
      <protection locked="true" hidden="false"/>
    </xf>
    <xf numFmtId="164" fontId="24" fillId="2" borderId="0" xfId="20" applyFont="true" applyBorder="true" applyAlignment="true" applyProtection="true">
      <alignment horizontal="general" vertical="bottom" textRotation="0" wrapText="false" indent="0" shrinkToFit="false"/>
      <protection locked="true" hidden="false"/>
    </xf>
    <xf numFmtId="164" fontId="22"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general" vertical="bottom" textRotation="0" wrapText="false" indent="0" shrinkToFit="false"/>
      <protection locked="true" hidden="false"/>
    </xf>
    <xf numFmtId="164" fontId="14" fillId="2" borderId="0" xfId="0" applyFont="true" applyBorder="true" applyAlignment="true" applyProtection="true">
      <alignment horizontal="right" vertical="bottom" textRotation="0" wrapText="false" indent="0" shrinkToFit="false"/>
      <protection locked="true" hidden="false"/>
    </xf>
    <xf numFmtId="164" fontId="20" fillId="2" borderId="3" xfId="20" applyFont="false" applyBorder="true" applyAlignment="true" applyProtection="true">
      <alignment horizontal="right"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false" applyProtection="true">
      <alignment horizontal="general" vertical="bottom" textRotation="0" wrapText="false" indent="0" shrinkToFit="false"/>
      <protection locked="true" hidden="false"/>
    </xf>
    <xf numFmtId="164" fontId="23" fillId="2" borderId="0" xfId="0" applyFont="true" applyBorder="true" applyAlignment="false" applyProtection="false">
      <alignment horizontal="general" vertical="bottom" textRotation="0" wrapText="false" indent="0" shrinkToFit="false"/>
      <protection locked="true" hidden="false"/>
    </xf>
    <xf numFmtId="164" fontId="20" fillId="2" borderId="0" xfId="2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true">
      <alignment horizontal="general" vertical="bottom" textRotation="0" wrapText="false" indent="0" shrinkToFit="false"/>
      <protection locked="true" hidden="false"/>
    </xf>
    <xf numFmtId="164" fontId="19" fillId="2" borderId="5" xfId="0" applyFont="true" applyBorder="true" applyAlignment="false" applyProtection="true">
      <alignment horizontal="general" vertical="bottom" textRotation="0" wrapText="false" indent="0" shrinkToFit="false"/>
      <protection locked="true" hidden="false"/>
    </xf>
    <xf numFmtId="164" fontId="8"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true" applyProtection="false">
      <alignment horizontal="center" vertical="bottom" textRotation="0" wrapText="false" indent="0" shrinkToFit="false"/>
      <protection locked="true" hidden="false"/>
    </xf>
    <xf numFmtId="164" fontId="14" fillId="2" borderId="7" xfId="0" applyFont="true" applyBorder="true" applyAlignment="true" applyProtection="false">
      <alignment horizontal="right"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6" fontId="4" fillId="0" borderId="0" xfId="0" applyFont="true" applyBorder="true" applyAlignment="true" applyProtection="false">
      <alignment horizontal="center" vertical="bottom" textRotation="0" wrapText="false" indent="0" shrinkToFit="false"/>
      <protection locked="true" hidden="false"/>
    </xf>
    <xf numFmtId="164" fontId="29" fillId="2" borderId="8" xfId="0" applyFont="true" applyBorder="true" applyAlignment="true" applyProtection="true">
      <alignment horizontal="left" vertical="bottom" textRotation="0" wrapText="false" indent="0" shrinkToFit="false"/>
      <protection locked="true" hidden="true"/>
    </xf>
    <xf numFmtId="164" fontId="29" fillId="2" borderId="9" xfId="0" applyFont="true" applyBorder="true" applyAlignment="true" applyProtection="true">
      <alignment horizontal="left" vertical="bottom" textRotation="0" wrapText="false" indent="0" shrinkToFit="false"/>
      <protection locked="true" hidden="true"/>
    </xf>
    <xf numFmtId="164" fontId="4" fillId="2" borderId="0" xfId="0" applyFont="true" applyBorder="false" applyAlignment="false" applyProtection="true">
      <alignment horizontal="general" vertical="bottom" textRotation="0" wrapText="false" indent="0" shrinkToFit="false"/>
      <protection locked="true" hidden="true"/>
    </xf>
    <xf numFmtId="164" fontId="4" fillId="4"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true" applyProtection="true">
      <alignment horizontal="right" vertical="bottom" textRotation="0" wrapText="false" indent="0" shrinkToFit="false"/>
      <protection locked="true" hidden="true"/>
    </xf>
    <xf numFmtId="164" fontId="0" fillId="2" borderId="10" xfId="0" applyFont="false" applyBorder="true" applyAlignment="false" applyProtection="true">
      <alignment horizontal="general" vertical="bottom" textRotation="0" wrapText="false" indent="0" shrinkToFit="false"/>
      <protection locked="true" hidden="true"/>
    </xf>
    <xf numFmtId="166" fontId="0" fillId="4" borderId="10" xfId="0" applyFont="false" applyBorder="true" applyAlignment="true" applyProtection="true">
      <alignment horizontal="center" vertical="bottom" textRotation="0" wrapText="false" indent="0" shrinkToFit="false"/>
      <protection locked="true" hidden="true"/>
    </xf>
    <xf numFmtId="166" fontId="0" fillId="2" borderId="10" xfId="0" applyFont="false" applyBorder="true" applyAlignment="true" applyProtection="true">
      <alignment horizontal="center"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29" fillId="2" borderId="11" xfId="0" applyFont="true" applyBorder="true" applyAlignment="true" applyProtection="true">
      <alignment horizontal="general" vertical="bottom" textRotation="0" wrapText="false" indent="0" shrinkToFit="false"/>
      <protection locked="true" hidden="true"/>
    </xf>
    <xf numFmtId="164" fontId="29" fillId="2" borderId="0" xfId="0" applyFont="true" applyBorder="true" applyAlignment="true" applyProtection="true">
      <alignment horizontal="general" vertical="bottom" textRotation="0" wrapText="false" indent="0" shrinkToFit="false"/>
      <protection locked="true" hidden="true"/>
    </xf>
    <xf numFmtId="164" fontId="4" fillId="4"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true" applyProtection="true">
      <alignment horizontal="right" vertical="bottom" textRotation="0" wrapText="false" indent="0" shrinkToFit="false"/>
      <protection locked="true" hidden="true"/>
    </xf>
    <xf numFmtId="164" fontId="0" fillId="2" borderId="12" xfId="0" applyFont="false" applyBorder="true" applyAlignment="false" applyProtection="true">
      <alignment horizontal="general" vertical="bottom" textRotation="0" wrapText="false" indent="0" shrinkToFit="false"/>
      <protection locked="true" hidden="true"/>
    </xf>
    <xf numFmtId="166" fontId="0" fillId="4" borderId="12" xfId="0" applyFont="false" applyBorder="true" applyAlignment="true" applyProtection="true">
      <alignment horizontal="center" vertical="bottom" textRotation="0" wrapText="false" indent="0" shrinkToFit="false"/>
      <protection locked="true" hidden="true"/>
    </xf>
    <xf numFmtId="166" fontId="0" fillId="2" borderId="12" xfId="0" applyFont="false" applyBorder="true" applyAlignment="true" applyProtection="true">
      <alignment horizontal="center" vertical="bottom" textRotation="0" wrapText="false" indent="0" shrinkToFit="false"/>
      <protection locked="true" hidden="true"/>
    </xf>
    <xf numFmtId="164" fontId="30" fillId="2" borderId="11" xfId="0" applyFont="true" applyBorder="true" applyAlignment="true" applyProtection="true">
      <alignment horizontal="left" vertical="bottom" textRotation="0" wrapText="false" indent="0" shrinkToFit="false"/>
      <protection locked="true" hidden="true"/>
    </xf>
    <xf numFmtId="164" fontId="9" fillId="2" borderId="0" xfId="0" applyFont="true" applyBorder="true" applyAlignment="true" applyProtection="true">
      <alignment horizontal="right" vertical="bottom" textRotation="0" wrapText="false" indent="0" shrinkToFit="false"/>
      <protection locked="true" hidden="true"/>
    </xf>
    <xf numFmtId="164" fontId="4" fillId="4"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true" applyProtection="true">
      <alignment horizontal="right" vertical="bottom" textRotation="0" wrapText="false" indent="0" shrinkToFit="false"/>
      <protection locked="true" hidden="true"/>
    </xf>
    <xf numFmtId="164" fontId="31" fillId="2" borderId="0" xfId="0" applyFont="true" applyBorder="true" applyAlignment="true" applyProtection="true">
      <alignment horizontal="right" vertical="bottom" textRotation="0" wrapText="false" indent="0" shrinkToFit="false"/>
      <protection locked="true" hidden="true"/>
    </xf>
    <xf numFmtId="164" fontId="4" fillId="2" borderId="14" xfId="0" applyFont="true" applyBorder="true" applyAlignment="false" applyProtection="true">
      <alignment horizontal="general" vertical="bottom" textRotation="0" wrapText="false" indent="0" shrinkToFit="false"/>
      <protection locked="true" hidden="true"/>
    </xf>
    <xf numFmtId="167" fontId="4" fillId="4" borderId="14" xfId="0" applyFont="true" applyBorder="true" applyAlignment="false" applyProtection="true">
      <alignment horizontal="general" vertical="bottom" textRotation="0" wrapText="false" indent="0" shrinkToFit="false"/>
      <protection locked="true" hidden="true"/>
    </xf>
    <xf numFmtId="164" fontId="32" fillId="2" borderId="14" xfId="0" applyFont="true" applyBorder="true" applyAlignment="false" applyProtection="true">
      <alignment horizontal="general" vertical="bottom" textRotation="0" wrapText="false" indent="0" shrinkToFit="false"/>
      <protection locked="true" hidden="true"/>
    </xf>
    <xf numFmtId="164" fontId="4" fillId="2" borderId="15" xfId="0" applyFont="true" applyBorder="true" applyAlignment="true" applyProtection="true">
      <alignment horizontal="right" vertical="bottom" textRotation="0" wrapText="false" indent="0" shrinkToFit="false"/>
      <protection locked="true" hidden="true"/>
    </xf>
    <xf numFmtId="164" fontId="0" fillId="2" borderId="13" xfId="0" applyFont="false" applyBorder="true" applyAlignment="false" applyProtection="true">
      <alignment horizontal="general" vertical="bottom" textRotation="0" wrapText="false" indent="0" shrinkToFit="false"/>
      <protection locked="true" hidden="true"/>
    </xf>
    <xf numFmtId="166" fontId="0" fillId="4" borderId="13" xfId="0" applyFont="false" applyBorder="true" applyAlignment="true" applyProtection="true">
      <alignment horizontal="center" vertical="bottom" textRotation="0" wrapText="false" indent="0" shrinkToFit="false"/>
      <protection locked="true" hidden="true"/>
    </xf>
    <xf numFmtId="166" fontId="0" fillId="2" borderId="13" xfId="0" applyFont="false" applyBorder="true" applyAlignment="true" applyProtection="true">
      <alignment horizontal="center" vertical="bottom" textRotation="0" wrapText="false" indent="0" shrinkToFit="false"/>
      <protection locked="true" hidden="true"/>
    </xf>
    <xf numFmtId="164" fontId="4" fillId="0" borderId="16" xfId="0" applyFont="true" applyBorder="true" applyAlignment="false" applyProtection="true">
      <alignment horizontal="general" vertical="bottom" textRotation="0" wrapText="false" indent="0" shrinkToFit="false"/>
      <protection locked="true" hidden="true"/>
    </xf>
    <xf numFmtId="164" fontId="0" fillId="0" borderId="16" xfId="0" applyFont="false" applyBorder="true" applyAlignment="false" applyProtection="true">
      <alignment horizontal="general" vertical="bottom" textRotation="0" wrapText="false" indent="0" shrinkToFit="false"/>
      <protection locked="true" hidden="true"/>
    </xf>
    <xf numFmtId="164" fontId="0" fillId="0" borderId="17" xfId="0" applyFont="false" applyBorder="true" applyAlignment="false" applyProtection="true">
      <alignment horizontal="general" vertical="bottom" textRotation="0" wrapText="false" indent="0" shrinkToFit="false"/>
      <protection locked="true" hidden="true"/>
    </xf>
    <xf numFmtId="164" fontId="33" fillId="0" borderId="18"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4"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true" indent="0" shrinkToFit="false"/>
      <protection locked="true" hidden="true"/>
    </xf>
    <xf numFmtId="166" fontId="33" fillId="4" borderId="19" xfId="0" applyFont="true" applyBorder="true" applyAlignment="true" applyProtection="true">
      <alignment horizontal="center" vertical="bottom" textRotation="0" wrapText="false" indent="0" shrinkToFit="false"/>
      <protection locked="true" hidden="true"/>
    </xf>
    <xf numFmtId="166" fontId="33" fillId="0" borderId="19" xfId="0" applyFont="true" applyBorder="true" applyAlignment="true" applyProtection="true">
      <alignment horizontal="center" vertical="bottom" textRotation="0" wrapText="false" indent="0" shrinkToFit="false"/>
      <protection locked="true" hidden="true"/>
    </xf>
    <xf numFmtId="164" fontId="33" fillId="0" borderId="20" xfId="0" applyFont="true" applyBorder="true" applyAlignment="true" applyProtection="true">
      <alignment horizontal="center" vertical="bottom" textRotation="0" wrapText="false" indent="0" shrinkToFit="false"/>
      <protection locked="true" hidden="true"/>
    </xf>
    <xf numFmtId="164" fontId="4" fillId="5" borderId="21" xfId="0" applyFont="true" applyBorder="true" applyAlignment="true" applyProtection="true">
      <alignment horizontal="center" vertical="bottom" textRotation="0" wrapText="false" indent="0" shrinkToFit="false"/>
      <protection locked="true" hidden="true"/>
    </xf>
    <xf numFmtId="164" fontId="34" fillId="5" borderId="10" xfId="0" applyFont="true" applyBorder="true" applyAlignment="true" applyProtection="true">
      <alignment horizontal="center" vertical="bottom" textRotation="0" wrapText="false" indent="0" shrinkToFit="false"/>
      <protection locked="true" hidden="true"/>
    </xf>
    <xf numFmtId="164" fontId="35" fillId="5" borderId="22" xfId="0" applyFont="true" applyBorder="true" applyAlignment="true" applyProtection="true">
      <alignment horizontal="general" vertical="bottom" textRotation="0" wrapText="false" indent="0" shrinkToFit="false"/>
      <protection locked="true" hidden="true"/>
    </xf>
    <xf numFmtId="164" fontId="33" fillId="5" borderId="10" xfId="0" applyFont="true" applyBorder="true" applyAlignment="true" applyProtection="true">
      <alignment horizontal="center" vertical="bottom" textRotation="0" wrapText="false" indent="0" shrinkToFit="false"/>
      <protection locked="true" hidden="true"/>
    </xf>
    <xf numFmtId="164" fontId="36" fillId="5" borderId="10" xfId="0" applyFont="true" applyBorder="true" applyAlignment="true" applyProtection="true">
      <alignment horizontal="center" vertical="bottom" textRotation="0" wrapText="false" indent="0" shrinkToFit="false"/>
      <protection locked="true" hidden="true"/>
    </xf>
    <xf numFmtId="164" fontId="35" fillId="5" borderId="10" xfId="0" applyFont="true" applyBorder="true" applyAlignment="true" applyProtection="true">
      <alignment horizontal="general" vertical="bottom" textRotation="0" wrapText="false" indent="0" shrinkToFit="false"/>
      <protection locked="true" hidden="true"/>
    </xf>
    <xf numFmtId="166" fontId="35" fillId="5" borderId="10" xfId="0" applyFont="true" applyBorder="true" applyAlignment="true" applyProtection="true">
      <alignment horizontal="center" vertical="bottom" textRotation="0" wrapText="false" indent="0" shrinkToFit="false"/>
      <protection locked="true" hidden="true"/>
    </xf>
    <xf numFmtId="164" fontId="37" fillId="5" borderId="23" xfId="0" applyFont="true" applyBorder="true" applyAlignment="true" applyProtection="true">
      <alignment horizontal="center" vertical="bottom" textRotation="0" wrapText="false" indent="0" shrinkToFit="false"/>
      <protection locked="true" hidden="true"/>
    </xf>
    <xf numFmtId="164" fontId="38" fillId="5" borderId="10" xfId="0" applyFont="true" applyBorder="true" applyAlignment="true" applyProtection="true">
      <alignment horizontal="center" vertical="bottom" textRotation="0" wrapText="false" indent="0" shrinkToFit="false"/>
      <protection locked="true" hidden="true"/>
    </xf>
    <xf numFmtId="164" fontId="38" fillId="5" borderId="24" xfId="0" applyFont="true" applyBorder="true" applyAlignment="true" applyProtection="true">
      <alignment horizontal="center" vertical="bottom" textRotation="0" wrapText="false" indent="0" shrinkToFit="false"/>
      <protection locked="true" hidden="true"/>
    </xf>
    <xf numFmtId="164" fontId="39" fillId="3" borderId="25" xfId="0" applyFont="true" applyBorder="true" applyAlignment="true" applyProtection="true">
      <alignment horizontal="left" vertical="bottom" textRotation="0" wrapText="false" indent="0" shrinkToFit="false"/>
      <protection locked="true" hidden="true"/>
    </xf>
    <xf numFmtId="164" fontId="40" fillId="3" borderId="12" xfId="0" applyFont="true" applyBorder="true" applyAlignment="true" applyProtection="true">
      <alignment horizontal="left" vertical="bottom" textRotation="0" wrapText="false" indent="0" shrinkToFit="false"/>
      <protection locked="true" hidden="true"/>
    </xf>
    <xf numFmtId="166" fontId="4" fillId="3" borderId="26" xfId="0" applyFont="true" applyBorder="true" applyAlignment="true" applyProtection="true">
      <alignment horizontal="left" vertical="bottom" textRotation="0" wrapText="false" indent="0" shrinkToFit="false"/>
      <protection locked="true" hidden="true"/>
    </xf>
    <xf numFmtId="164" fontId="33"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left" vertical="bottom" textRotation="0" wrapText="false" indent="0" shrinkToFit="false"/>
      <protection locked="true" hidden="true"/>
    </xf>
    <xf numFmtId="164" fontId="33" fillId="6" borderId="12" xfId="0" applyFont="true" applyBorder="true" applyAlignment="true" applyProtection="true">
      <alignment horizontal="left" vertical="bottom" textRotation="0" wrapText="false" indent="0" shrinkToFit="false"/>
      <protection locked="true" hidden="true"/>
    </xf>
    <xf numFmtId="166" fontId="4"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center"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1" fillId="0" borderId="28" xfId="0" applyFont="true" applyBorder="true" applyAlignment="true" applyProtection="true">
      <alignment horizontal="general" vertical="bottom" textRotation="0" wrapText="false" indent="0" shrinkToFit="false"/>
      <protection locked="true" hidden="true"/>
    </xf>
    <xf numFmtId="164" fontId="33" fillId="6"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 fillId="5" borderId="25" xfId="0" applyFont="true" applyBorder="true" applyAlignment="true" applyProtection="true">
      <alignment horizontal="left" vertical="bottom" textRotation="0" wrapText="false" indent="0" shrinkToFit="false"/>
      <protection locked="true" hidden="true"/>
    </xf>
    <xf numFmtId="164" fontId="34" fillId="5" borderId="12" xfId="0" applyFont="true" applyBorder="true" applyAlignment="true" applyProtection="true">
      <alignment horizontal="center" vertical="bottom" textRotation="0" wrapText="false" indent="0" shrinkToFit="false"/>
      <protection locked="true" hidden="true"/>
    </xf>
    <xf numFmtId="164" fontId="35" fillId="5" borderId="26" xfId="0" applyFont="true" applyBorder="true" applyAlignment="true" applyProtection="true">
      <alignment horizontal="general" vertical="bottom" textRotation="0" wrapText="false" indent="0" shrinkToFit="false"/>
      <protection locked="true" hidden="true"/>
    </xf>
    <xf numFmtId="164" fontId="33" fillId="5" borderId="12" xfId="0" applyFont="true" applyBorder="true" applyAlignment="true" applyProtection="true">
      <alignment horizontal="center" vertical="bottom" textRotation="0" wrapText="false" indent="0" shrinkToFit="false"/>
      <protection locked="true" hidden="true"/>
    </xf>
    <xf numFmtId="166" fontId="34" fillId="5" borderId="12" xfId="0" applyFont="true" applyBorder="true" applyAlignment="true" applyProtection="true">
      <alignment horizontal="center" vertical="bottom" textRotation="0" wrapText="false" indent="0" shrinkToFit="false"/>
      <protection locked="true" hidden="true"/>
    </xf>
    <xf numFmtId="164" fontId="4" fillId="5" borderId="12" xfId="0" applyFont="true" applyBorder="true" applyAlignment="false" applyProtection="true">
      <alignment horizontal="general" vertical="bottom" textRotation="0" wrapText="false" indent="0" shrinkToFit="false"/>
      <protection locked="true" hidden="true"/>
    </xf>
    <xf numFmtId="164" fontId="35" fillId="5" borderId="12" xfId="0" applyFont="true" applyBorder="true" applyAlignment="true" applyProtection="true">
      <alignment horizontal="general" vertical="bottom" textRotation="0" wrapText="false" indent="0" shrinkToFit="false"/>
      <protection locked="true" hidden="true"/>
    </xf>
    <xf numFmtId="166" fontId="35" fillId="5" borderId="12" xfId="0" applyFont="true" applyBorder="true" applyAlignment="true" applyProtection="true">
      <alignment horizontal="center" vertical="bottom" textRotation="0" wrapText="false" indent="0" shrinkToFit="false"/>
      <protection locked="true" hidden="true"/>
    </xf>
    <xf numFmtId="164" fontId="35" fillId="5" borderId="27" xfId="0" applyFont="true" applyBorder="true" applyAlignment="true" applyProtection="true">
      <alignment horizontal="general" vertical="bottom" textRotation="0" wrapText="false" indent="0" shrinkToFit="false"/>
      <protection locked="true" hidden="true"/>
    </xf>
    <xf numFmtId="164" fontId="35" fillId="5" borderId="28" xfId="0" applyFont="true" applyBorder="true" applyAlignment="true" applyProtection="true">
      <alignment horizontal="general" vertical="bottom" textRotation="0" wrapText="false" indent="0" shrinkToFit="false"/>
      <protection locked="true" hidden="true"/>
    </xf>
    <xf numFmtId="164" fontId="4" fillId="3" borderId="25" xfId="0" applyFont="true" applyBorder="true" applyAlignment="true" applyProtection="true">
      <alignment horizontal="left" vertical="bottom" textRotation="0" wrapText="false" indent="0" shrinkToFit="false"/>
      <protection locked="true" hidden="true"/>
    </xf>
    <xf numFmtId="164" fontId="41" fillId="3" borderId="12" xfId="0" applyFont="true" applyBorder="true" applyAlignment="true" applyProtection="true">
      <alignment horizontal="left" vertical="bottom" textRotation="0" wrapText="false" indent="0" shrinkToFit="false"/>
      <protection locked="true" hidden="true"/>
    </xf>
    <xf numFmtId="164" fontId="35" fillId="3" borderId="26" xfId="0" applyFont="true" applyBorder="true" applyAlignment="true" applyProtection="true">
      <alignment horizontal="general" vertical="bottom" textRotation="0" wrapText="false" indent="0" shrinkToFit="false"/>
      <protection locked="true" hidden="true"/>
    </xf>
    <xf numFmtId="164" fontId="4" fillId="6" borderId="12" xfId="0" applyFont="true" applyBorder="true" applyAlignment="true" applyProtection="true">
      <alignment horizontal="left" vertical="bottom" textRotation="0" wrapText="false" indent="0" shrinkToFit="false"/>
      <protection locked="true" hidden="true"/>
    </xf>
    <xf numFmtId="164" fontId="35" fillId="6" borderId="12" xfId="0" applyFont="true" applyBorder="true" applyAlignment="true" applyProtection="true">
      <alignment horizontal="general" vertical="bottom" textRotation="0" wrapText="false" indent="0" shrinkToFit="false"/>
      <protection locked="true" hidden="true"/>
    </xf>
    <xf numFmtId="166" fontId="35" fillId="4" borderId="12" xfId="0" applyFont="true" applyBorder="true" applyAlignment="true" applyProtection="true">
      <alignment horizontal="center" vertical="bottom" textRotation="0" wrapText="false" indent="0" shrinkToFit="false"/>
      <protection locked="true" hidden="true"/>
    </xf>
    <xf numFmtId="166" fontId="35" fillId="6" borderId="12" xfId="0" applyFont="true" applyBorder="true" applyAlignment="true" applyProtection="true">
      <alignment horizontal="center" vertical="bottom" textRotation="0" wrapText="false" indent="0" shrinkToFit="false"/>
      <protection locked="true" hidden="true"/>
    </xf>
    <xf numFmtId="164" fontId="35" fillId="0" borderId="27" xfId="0" applyFont="true" applyBorder="true" applyAlignment="true" applyProtection="true">
      <alignment horizontal="general" vertical="bottom" textRotation="0" wrapText="false" indent="0" shrinkToFit="false"/>
      <protection locked="true" hidden="true"/>
    </xf>
    <xf numFmtId="164" fontId="42" fillId="0" borderId="12" xfId="0" applyFont="true" applyBorder="true" applyAlignment="true" applyProtection="true">
      <alignment horizontal="general" vertical="bottom" textRotation="0" wrapText="false" indent="0" shrinkToFit="false"/>
      <protection locked="true" hidden="true"/>
    </xf>
    <xf numFmtId="164" fontId="4" fillId="3" borderId="26" xfId="0" applyFont="true" applyBorder="true" applyAlignment="true" applyProtection="true">
      <alignment horizontal="left" vertical="bottom" textRotation="0" wrapText="false" indent="0" shrinkToFit="false"/>
      <protection locked="true" hidden="true"/>
    </xf>
    <xf numFmtId="164" fontId="43" fillId="0" borderId="12" xfId="0" applyFont="true" applyBorder="true" applyAlignment="true" applyProtection="true">
      <alignment horizontal="general"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bottom" textRotation="0" wrapText="false" indent="0" shrinkToFit="false"/>
      <protection locked="true" hidden="true"/>
    </xf>
    <xf numFmtId="164" fontId="45" fillId="3" borderId="12" xfId="0" applyFont="true" applyBorder="true" applyAlignment="true" applyProtection="true">
      <alignment horizontal="left" vertical="bottom" textRotation="0" wrapText="false" indent="0" shrinkToFit="false"/>
      <protection locked="true" hidden="true"/>
    </xf>
    <xf numFmtId="164" fontId="41" fillId="0" borderId="12" xfId="0" applyFont="true" applyBorder="true" applyAlignment="true" applyProtection="true">
      <alignment horizontal="left"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left" vertical="bottom" textRotation="0" wrapText="false" indent="0" shrinkToFit="false"/>
      <protection locked="true" hidden="true"/>
    </xf>
    <xf numFmtId="164" fontId="41" fillId="0" borderId="27"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left" vertical="bottom" textRotation="0" wrapText="false" indent="0" shrinkToFit="false"/>
      <protection locked="true" hidden="true"/>
    </xf>
    <xf numFmtId="164" fontId="43" fillId="0" borderId="0" xfId="0" applyFont="true" applyBorder="true" applyAlignment="false" applyProtection="true">
      <alignment horizontal="general" vertical="bottom" textRotation="0" wrapText="false" indent="0" shrinkToFit="false"/>
      <protection locked="true" hidden="true"/>
    </xf>
    <xf numFmtId="164" fontId="41" fillId="0" borderId="0" xfId="0" applyFont="true" applyBorder="true" applyAlignment="false" applyProtection="true">
      <alignment horizontal="general" vertical="bottom" textRotation="0" wrapText="false" indent="0" shrinkToFit="false"/>
      <protection locked="true" hidden="true"/>
    </xf>
    <xf numFmtId="164" fontId="4" fillId="0" borderId="12" xfId="0" applyFont="true" applyBorder="true" applyAlignment="false" applyProtection="true">
      <alignment horizontal="general" vertical="bottom" textRotation="0" wrapText="false" indent="0" shrinkToFit="false"/>
      <protection locked="true" hidden="true"/>
    </xf>
    <xf numFmtId="164" fontId="41" fillId="5" borderId="25"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general" vertical="bottom" textRotation="0" wrapText="false" indent="0" shrinkToFit="false"/>
      <protection locked="true" hidden="true"/>
    </xf>
    <xf numFmtId="166" fontId="41" fillId="5" borderId="12"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left" vertical="bottom" textRotation="0" wrapText="false" indent="0" shrinkToFit="false"/>
      <protection locked="true" hidden="true"/>
    </xf>
    <xf numFmtId="165" fontId="4" fillId="0" borderId="27"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true" indent="0" shrinkToFit="false"/>
      <protection locked="true" hidden="true"/>
    </xf>
    <xf numFmtId="164" fontId="43" fillId="0" borderId="28" xfId="0" applyFont="true" applyBorder="true" applyAlignment="true" applyProtection="true">
      <alignment horizontal="general" vertical="bottom" textRotation="0" wrapText="false" indent="0" shrinkToFit="false"/>
      <protection locked="true" hidden="true"/>
    </xf>
    <xf numFmtId="164" fontId="47" fillId="5" borderId="27" xfId="0" applyFont="true" applyBorder="true" applyAlignment="true" applyProtection="true">
      <alignment horizontal="general" vertical="bottom" textRotation="0" wrapText="false" indent="0" shrinkToFit="false"/>
      <protection locked="true" hidden="true"/>
    </xf>
    <xf numFmtId="164" fontId="47" fillId="5" borderId="12" xfId="0" applyFont="true" applyBorder="true" applyAlignment="true" applyProtection="true">
      <alignment horizontal="general" vertical="bottom" textRotation="0" wrapText="false" indent="0" shrinkToFit="false"/>
      <protection locked="true" hidden="true"/>
    </xf>
    <xf numFmtId="164" fontId="47" fillId="5" borderId="28"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top" textRotation="0" wrapText="false" indent="0" shrinkToFit="false"/>
      <protection locked="true" hidden="true"/>
    </xf>
    <xf numFmtId="164" fontId="41" fillId="0" borderId="12" xfId="0" applyFont="true" applyBorder="true" applyAlignment="false" applyProtection="true">
      <alignment horizontal="general" vertical="bottom" textRotation="0" wrapText="false" indent="0" shrinkToFit="false"/>
      <protection locked="true" hidden="true"/>
    </xf>
    <xf numFmtId="164" fontId="39" fillId="3" borderId="25" xfId="0" applyFont="true" applyBorder="true" applyAlignment="true" applyProtection="true">
      <alignment horizontal="left" vertical="top" textRotation="0" wrapText="false" indent="0" shrinkToFit="false"/>
      <protection locked="true" hidden="true"/>
    </xf>
    <xf numFmtId="165" fontId="41" fillId="0" borderId="12"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center" vertical="bottom" textRotation="0" wrapText="false" indent="0" shrinkToFit="false"/>
      <protection locked="true" hidden="true"/>
    </xf>
    <xf numFmtId="164" fontId="48" fillId="0" borderId="12" xfId="0" applyFont="true" applyBorder="true" applyAlignment="true" applyProtection="true">
      <alignment horizontal="center" vertical="bottom" textRotation="0" wrapText="false" indent="0" shrinkToFit="false"/>
      <protection locked="true" hidden="true"/>
    </xf>
    <xf numFmtId="164" fontId="44" fillId="3" borderId="29" xfId="0" applyFont="true" applyBorder="true" applyAlignment="true" applyProtection="true">
      <alignment horizontal="left" vertical="bottom" textRotation="0" wrapText="false" indent="0" shrinkToFit="false"/>
      <protection locked="true" hidden="true"/>
    </xf>
    <xf numFmtId="164" fontId="44" fillId="3" borderId="30" xfId="0" applyFont="true" applyBorder="true" applyAlignment="true" applyProtection="true">
      <alignment horizontal="left" vertical="bottom" textRotation="0" wrapText="false" indent="0" shrinkToFit="false"/>
      <protection locked="true" hidden="true"/>
    </xf>
    <xf numFmtId="164" fontId="39" fillId="3" borderId="31" xfId="0" applyFont="true" applyBorder="true" applyAlignment="true" applyProtection="true">
      <alignment horizontal="left" vertical="bottom" textRotation="0" wrapText="false" indent="0" shrinkToFit="false"/>
      <protection locked="true" hidden="true"/>
    </xf>
    <xf numFmtId="164" fontId="44" fillId="5" borderId="25" xfId="0" applyFont="true" applyBorder="true" applyAlignment="true" applyProtection="true">
      <alignment horizontal="left" vertical="bottom" textRotation="0" wrapText="false" indent="0" shrinkToFit="false"/>
      <protection locked="true" hidden="true"/>
    </xf>
    <xf numFmtId="164" fontId="49" fillId="5" borderId="12" xfId="0" applyFont="true" applyBorder="true" applyAlignment="true" applyProtection="true">
      <alignment horizontal="left" vertical="bottom" textRotation="0" wrapText="false" indent="0" shrinkToFit="false"/>
      <protection locked="true" hidden="true"/>
    </xf>
    <xf numFmtId="166" fontId="4" fillId="5" borderId="26" xfId="0" applyFont="true" applyBorder="true" applyAlignment="true" applyProtection="true">
      <alignment horizontal="left" vertical="bottom" textRotation="0" wrapText="false" indent="0" shrinkToFit="false"/>
      <protection locked="true" hidden="true"/>
    </xf>
    <xf numFmtId="166" fontId="4" fillId="5" borderId="12" xfId="0" applyFont="true" applyBorder="true" applyAlignment="true" applyProtection="true">
      <alignment horizontal="left" vertical="bottom" textRotation="0" wrapText="false" indent="0" shrinkToFit="false"/>
      <protection locked="true" hidden="true"/>
    </xf>
    <xf numFmtId="164" fontId="33" fillId="5" borderId="12" xfId="0" applyFont="true" applyBorder="true" applyAlignment="true" applyProtection="true">
      <alignment horizontal="general" vertical="bottom" textRotation="0" wrapText="false" indent="0" shrinkToFit="false"/>
      <protection locked="true" hidden="true"/>
    </xf>
    <xf numFmtId="166" fontId="4" fillId="5" borderId="12" xfId="0" applyFont="true" applyBorder="true" applyAlignment="true" applyProtection="true">
      <alignment horizontal="center" vertical="bottom" textRotation="0" wrapText="false" indent="0" shrinkToFit="false"/>
      <protection locked="true" hidden="true"/>
    </xf>
    <xf numFmtId="164" fontId="4" fillId="5" borderId="27" xfId="0" applyFont="true" applyBorder="true" applyAlignment="true" applyProtection="true">
      <alignment horizontal="general" vertical="bottom" textRotation="0" wrapText="false" indent="0" shrinkToFit="false"/>
      <protection locked="true" hidden="true"/>
    </xf>
    <xf numFmtId="164" fontId="41" fillId="5" borderId="12" xfId="0" applyFont="true" applyBorder="true" applyAlignment="true" applyProtection="true">
      <alignment horizontal="general" vertical="bottom" textRotation="0" wrapText="false" indent="0" shrinkToFit="false"/>
      <protection locked="true" hidden="true"/>
    </xf>
    <xf numFmtId="164" fontId="41" fillId="5" borderId="28" xfId="0" applyFont="true" applyBorder="true" applyAlignment="true" applyProtection="true">
      <alignment horizontal="general" vertical="bottom" textRotation="0" wrapText="false" indent="0" shrinkToFit="false"/>
      <protection locked="true" hidden="true"/>
    </xf>
    <xf numFmtId="164" fontId="50"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false" applyProtection="true">
      <alignment horizontal="general" vertical="bottom" textRotation="0" wrapText="false" indent="0" shrinkToFit="false"/>
      <protection locked="true" hidden="true"/>
    </xf>
    <xf numFmtId="168" fontId="44" fillId="3" borderId="25" xfId="0" applyFont="true" applyBorder="true" applyAlignment="true" applyProtection="true">
      <alignment horizontal="left" vertical="bottom" textRotation="0" wrapText="false" indent="0" shrinkToFit="false"/>
      <protection locked="true" hidden="true"/>
    </xf>
    <xf numFmtId="164" fontId="4" fillId="0" borderId="0" xfId="0" applyFont="true" applyBorder="false" applyAlignment="false" applyProtection="false">
      <alignment horizontal="general" vertical="bottom" textRotation="0" wrapText="false" indent="0" shrinkToFit="false"/>
      <protection locked="true" hidden="false"/>
    </xf>
    <xf numFmtId="164" fontId="44" fillId="3" borderId="32" xfId="0" applyFont="true" applyBorder="true" applyAlignment="true" applyProtection="true">
      <alignment horizontal="left" vertical="bottom" textRotation="0" wrapText="false" indent="0" shrinkToFit="false"/>
      <protection locked="true" hidden="true"/>
    </xf>
    <xf numFmtId="164" fontId="4" fillId="3" borderId="33" xfId="0" applyFont="true" applyBorder="true" applyAlignment="true" applyProtection="true">
      <alignment horizontal="left" vertical="bottom" textRotation="0" wrapText="false" indent="0" shrinkToFit="false"/>
      <protection locked="true" hidden="true"/>
    </xf>
    <xf numFmtId="164" fontId="0" fillId="4" borderId="32"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false" applyProtection="true">
      <alignment horizontal="general" vertical="bottom" textRotation="0" wrapText="false" indent="0" shrinkToFit="false"/>
      <protection locked="true" hidden="true"/>
    </xf>
    <xf numFmtId="164" fontId="4" fillId="4" borderId="33"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true" applyProtection="true">
      <alignment horizontal="right" vertical="bottom" textRotation="0" wrapText="false" indent="0" shrinkToFit="false"/>
      <protection locked="true" hidden="true"/>
    </xf>
    <xf numFmtId="164" fontId="4" fillId="4" borderId="27" xfId="0" applyFont="true" applyBorder="true" applyAlignment="false" applyProtection="true">
      <alignment horizontal="general" vertical="bottom" textRotation="0" wrapText="false" indent="0" shrinkToFit="false"/>
      <protection locked="true" hidden="true"/>
    </xf>
    <xf numFmtId="164" fontId="41" fillId="4" borderId="28" xfId="0" applyFont="true" applyBorder="true" applyAlignment="true" applyProtection="true">
      <alignment horizontal="general" vertical="bottom" textRotation="0" wrapText="false" indent="0" shrinkToFit="false"/>
      <protection locked="true" hidden="true"/>
    </xf>
    <xf numFmtId="164" fontId="36"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34" fillId="2" borderId="0" xfId="0" applyFont="true" applyBorder="false" applyAlignment="false" applyProtection="false">
      <alignment horizontal="general" vertical="bottom" textRotation="0" wrapText="false" indent="0" shrinkToFit="false"/>
      <protection locked="true" hidden="false"/>
    </xf>
    <xf numFmtId="164" fontId="34"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48" fillId="6" borderId="0" xfId="0" applyFont="true" applyBorder="true" applyAlignment="false" applyProtection="true">
      <alignment horizontal="general" vertical="bottom" textRotation="0" wrapText="false" indent="0" shrinkToFit="false"/>
      <protection locked="false" hidden="false"/>
    </xf>
    <xf numFmtId="164" fontId="0" fillId="6" borderId="0" xfId="0" applyFont="false" applyBorder="true" applyAlignment="false" applyProtection="true">
      <alignment horizontal="general" vertical="bottom" textRotation="0" wrapText="false" indent="0" shrinkToFit="false"/>
      <protection locked="fals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8" fillId="6" borderId="34" xfId="0" applyFont="true" applyBorder="true" applyAlignment="false" applyProtection="false">
      <alignment horizontal="general" vertical="bottom" textRotation="0" wrapText="false" indent="0" shrinkToFit="false"/>
      <protection locked="true" hidden="false"/>
    </xf>
    <xf numFmtId="164" fontId="0" fillId="6" borderId="16" xfId="0" applyFont="false" applyBorder="true" applyAlignment="false" applyProtection="false">
      <alignment horizontal="general" vertical="bottom" textRotation="0" wrapText="false" indent="0" shrinkToFit="false"/>
      <protection locked="true" hidden="false"/>
    </xf>
    <xf numFmtId="164" fontId="4" fillId="6" borderId="16" xfId="0" applyFont="true" applyBorder="true" applyAlignment="false" applyProtection="false">
      <alignment horizontal="general" vertical="bottom" textRotation="0" wrapText="false" indent="0" shrinkToFit="false"/>
      <protection locked="true" hidden="false"/>
    </xf>
    <xf numFmtId="164" fontId="4" fillId="6" borderId="35" xfId="0" applyFont="true" applyBorder="true" applyAlignment="true" applyProtection="false">
      <alignment horizontal="center" vertical="bottom" textRotation="0" wrapText="false" indent="0" shrinkToFit="false"/>
      <protection locked="true" hidden="false"/>
    </xf>
    <xf numFmtId="164" fontId="0" fillId="6" borderId="35"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false" applyProtection="false">
      <alignment horizontal="general" vertical="bottom" textRotation="0" wrapText="false" indent="0" shrinkToFit="false"/>
      <protection locked="true" hidden="false"/>
    </xf>
    <xf numFmtId="164" fontId="4" fillId="6" borderId="14" xfId="0" applyFont="true" applyBorder="true" applyAlignment="false" applyProtection="false">
      <alignment horizontal="general" vertical="bottom" textRotation="0" wrapText="false" indent="0" shrinkToFit="false"/>
      <protection locked="true" hidden="false"/>
    </xf>
    <xf numFmtId="169" fontId="4" fillId="6" borderId="14" xfId="0" applyFont="true" applyBorder="true" applyAlignment="true" applyProtection="false">
      <alignment horizontal="center" vertical="bottom" textRotation="0" wrapText="false" indent="0" shrinkToFit="false"/>
      <protection locked="true" hidden="false"/>
    </xf>
    <xf numFmtId="164" fontId="4" fillId="6" borderId="37"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true" applyProtection="false">
      <alignment horizontal="center" vertical="bottom" textRotation="0" wrapText="false" indent="0" shrinkToFit="false"/>
      <protection locked="true" hidden="false"/>
    </xf>
    <xf numFmtId="164" fontId="0" fillId="6" borderId="38" xfId="0" applyFont="true" applyBorder="true" applyAlignment="true" applyProtection="false">
      <alignment horizontal="center" vertical="bottom" textRotation="0" wrapText="false" indent="0" shrinkToFit="false"/>
      <protection locked="true" hidden="false"/>
    </xf>
    <xf numFmtId="164" fontId="0" fillId="6" borderId="36" xfId="0" applyFont="false" applyBorder="true" applyAlignment="true" applyProtection="false">
      <alignment horizontal="center" vertical="bottom" textRotation="0" wrapText="false" indent="0" shrinkToFit="false"/>
      <protection locked="true" hidden="false"/>
    </xf>
    <xf numFmtId="164" fontId="0" fillId="6" borderId="14" xfId="0" applyFont="false" applyBorder="true" applyAlignment="true" applyProtection="false">
      <alignment horizontal="center" vertical="bottom" textRotation="0" wrapText="false" indent="0" shrinkToFit="false"/>
      <protection locked="true" hidden="false"/>
    </xf>
    <xf numFmtId="164" fontId="0" fillId="6" borderId="38" xfId="0" applyFont="false" applyBorder="true" applyAlignment="true" applyProtection="false">
      <alignment horizontal="center" vertical="bottom" textRotation="0" wrapText="false" indent="0" shrinkToFit="false"/>
      <protection locked="true" hidden="false"/>
    </xf>
    <xf numFmtId="164" fontId="0" fillId="6" borderId="36" xfId="0" applyFont="true" applyBorder="true" applyAlignment="true" applyProtection="false">
      <alignment horizontal="center" vertical="bottom" textRotation="0" wrapText="false" indent="0" shrinkToFit="false"/>
      <protection locked="true" hidden="false"/>
    </xf>
    <xf numFmtId="164" fontId="0" fillId="6" borderId="14" xfId="0" applyFont="true" applyBorder="true" applyAlignment="true" applyProtection="false">
      <alignment horizontal="center" vertical="bottom" textRotation="0" wrapText="false" indent="0" shrinkToFit="false"/>
      <protection locked="true" hidden="false"/>
    </xf>
    <xf numFmtId="164" fontId="0" fillId="6" borderId="37" xfId="0" applyFont="true" applyBorder="true" applyAlignment="true" applyProtection="false">
      <alignment horizontal="center" vertical="bottom" textRotation="0" wrapText="false" indent="0" shrinkToFit="false"/>
      <protection locked="true" hidden="false"/>
    </xf>
    <xf numFmtId="164" fontId="34" fillId="0" borderId="39" xfId="0" applyFont="true" applyBorder="true" applyAlignment="false" applyProtection="true">
      <alignment horizontal="general" vertical="bottom" textRotation="0" wrapText="false" indent="0" shrinkToFit="false"/>
      <protection locked="false" hidden="false"/>
    </xf>
    <xf numFmtId="164" fontId="0" fillId="0" borderId="33" xfId="0" applyFont="false" applyBorder="true" applyAlignment="false" applyProtection="true">
      <alignment horizontal="general" vertical="bottom" textRotation="0" wrapText="false" indent="0" shrinkToFit="false"/>
      <protection locked="false" hidden="false"/>
    </xf>
    <xf numFmtId="169" fontId="4" fillId="0" borderId="33" xfId="0" applyFont="true" applyBorder="true" applyAlignment="false" applyProtection="true">
      <alignment horizontal="general" vertical="bottom" textRotation="0" wrapText="false" indent="0" shrinkToFit="false"/>
      <protection locked="false" hidden="false"/>
    </xf>
    <xf numFmtId="170" fontId="4" fillId="0" borderId="40" xfId="0" applyFont="true" applyBorder="true" applyAlignment="false" applyProtection="true">
      <alignment horizontal="general" vertical="bottom" textRotation="0" wrapText="false" indent="0" shrinkToFit="false"/>
      <protection locked="false" hidden="false"/>
    </xf>
    <xf numFmtId="171" fontId="4" fillId="0" borderId="39" xfId="0" applyFont="true" applyBorder="true" applyAlignment="true" applyProtection="true">
      <alignment horizontal="right" vertical="bottom" textRotation="0" wrapText="false" indent="0" shrinkToFit="false"/>
      <protection locked="false" hidden="false"/>
    </xf>
    <xf numFmtId="171" fontId="0" fillId="0" borderId="41" xfId="0" applyFont="false" applyBorder="true" applyAlignment="true" applyProtection="true">
      <alignment horizontal="right" vertical="bottom" textRotation="0" wrapText="false" indent="0" shrinkToFit="false"/>
      <protection locked="false" hidden="false"/>
    </xf>
    <xf numFmtId="171" fontId="0" fillId="0" borderId="39" xfId="0" applyFont="false" applyBorder="true" applyAlignment="true" applyProtection="true">
      <alignment horizontal="right" vertical="bottom" textRotation="0" wrapText="false" indent="0" shrinkToFit="false"/>
      <protection locked="false" hidden="false"/>
    </xf>
    <xf numFmtId="171" fontId="0" fillId="0" borderId="33" xfId="0" applyFont="false" applyBorder="true" applyAlignment="true" applyProtection="true">
      <alignment horizontal="right" vertical="bottom" textRotation="0" wrapText="false" indent="0" shrinkToFit="false"/>
      <protection locked="false" hidden="false"/>
    </xf>
    <xf numFmtId="170" fontId="0" fillId="0" borderId="39" xfId="0" applyFont="false" applyBorder="true" applyAlignment="false" applyProtection="true">
      <alignment horizontal="general" vertical="bottom" textRotation="0" wrapText="false" indent="0" shrinkToFit="false"/>
      <protection locked="false" hidden="false"/>
    </xf>
    <xf numFmtId="170" fontId="0" fillId="0" borderId="33" xfId="0" applyFont="false" applyBorder="true" applyAlignment="false" applyProtection="true">
      <alignment horizontal="general" vertical="bottom" textRotation="0" wrapText="false" indent="0" shrinkToFit="false"/>
      <protection locked="false" hidden="false"/>
    </xf>
    <xf numFmtId="171" fontId="0" fillId="0" borderId="33" xfId="0" applyFont="false" applyBorder="true" applyAlignment="false" applyProtection="true">
      <alignment horizontal="general" vertical="bottom" textRotation="0" wrapText="false" indent="0" shrinkToFit="false"/>
      <protection locked="false" hidden="false"/>
    </xf>
    <xf numFmtId="171" fontId="0" fillId="0" borderId="41" xfId="0" applyFont="false" applyBorder="true" applyAlignment="false" applyProtection="true">
      <alignment horizontal="general" vertical="bottom" textRotation="0" wrapText="false" indent="0" shrinkToFit="false"/>
      <protection locked="false" hidden="false"/>
    </xf>
    <xf numFmtId="172" fontId="0" fillId="0" borderId="39" xfId="0" applyFont="false" applyBorder="true" applyAlignment="false" applyProtection="true">
      <alignment horizontal="general" vertical="bottom" textRotation="0" wrapText="false" indent="0" shrinkToFit="false"/>
      <protection locked="false" hidden="false"/>
    </xf>
    <xf numFmtId="170" fontId="0" fillId="0" borderId="40" xfId="0" applyFont="false" applyBorder="true" applyAlignment="false" applyProtection="true">
      <alignment horizontal="general" vertical="bottom" textRotation="0" wrapText="false" indent="0" shrinkToFit="false"/>
      <protection locked="false" hidden="false"/>
    </xf>
    <xf numFmtId="171" fontId="0" fillId="0" borderId="39" xfId="0" applyFont="false" applyBorder="true" applyAlignment="false" applyProtection="true">
      <alignment horizontal="general" vertical="bottom" textRotation="0" wrapText="false" indent="0" shrinkToFit="false"/>
      <protection locked="false" hidden="false"/>
    </xf>
    <xf numFmtId="164" fontId="34" fillId="0" borderId="42" xfId="0" applyFont="true" applyBorder="true" applyAlignment="false" applyProtection="true">
      <alignment horizontal="general" vertical="bottom" textRotation="0" wrapText="false" indent="0" shrinkToFit="false"/>
      <protection locked="false" hidden="false"/>
    </xf>
    <xf numFmtId="164" fontId="0" fillId="0" borderId="43" xfId="0" applyFont="false" applyBorder="true" applyAlignment="false" applyProtection="true">
      <alignment horizontal="general" vertical="bottom" textRotation="0" wrapText="false" indent="0" shrinkToFit="false"/>
      <protection locked="false" hidden="false"/>
    </xf>
    <xf numFmtId="169" fontId="4" fillId="0" borderId="43" xfId="0" applyFont="true" applyBorder="true" applyAlignment="false" applyProtection="true">
      <alignment horizontal="general" vertical="bottom" textRotation="0" wrapText="false" indent="0" shrinkToFit="false"/>
      <protection locked="false" hidden="false"/>
    </xf>
    <xf numFmtId="170" fontId="4" fillId="0" borderId="44" xfId="0" applyFont="true" applyBorder="true" applyAlignment="false" applyProtection="true">
      <alignment horizontal="general" vertical="bottom" textRotation="0" wrapText="false" indent="0" shrinkToFit="false"/>
      <protection locked="false" hidden="false"/>
    </xf>
    <xf numFmtId="171" fontId="4" fillId="0" borderId="42" xfId="0" applyFont="true" applyBorder="true" applyAlignment="true" applyProtection="true">
      <alignment horizontal="right" vertical="bottom" textRotation="0" wrapText="false" indent="0" shrinkToFit="false"/>
      <protection locked="false" hidden="false"/>
    </xf>
    <xf numFmtId="171" fontId="0" fillId="0" borderId="45" xfId="0" applyFont="false" applyBorder="true" applyAlignment="true" applyProtection="true">
      <alignment horizontal="right" vertical="bottom" textRotation="0" wrapText="false" indent="0" shrinkToFit="false"/>
      <protection locked="false" hidden="false"/>
    </xf>
    <xf numFmtId="171" fontId="0" fillId="0" borderId="42" xfId="0" applyFont="false" applyBorder="true" applyAlignment="true" applyProtection="true">
      <alignment horizontal="right" vertical="bottom" textRotation="0" wrapText="false" indent="0" shrinkToFit="false"/>
      <protection locked="false" hidden="false"/>
    </xf>
    <xf numFmtId="171" fontId="0" fillId="0" borderId="43" xfId="0" applyFont="false" applyBorder="true" applyAlignment="true" applyProtection="true">
      <alignment horizontal="right" vertical="bottom" textRotation="0" wrapText="false" indent="0" shrinkToFit="false"/>
      <protection locked="false" hidden="false"/>
    </xf>
    <xf numFmtId="170" fontId="0" fillId="0" borderId="42" xfId="0" applyFont="false" applyBorder="true" applyAlignment="false" applyProtection="true">
      <alignment horizontal="general" vertical="bottom" textRotation="0" wrapText="false" indent="0" shrinkToFit="false"/>
      <protection locked="false" hidden="false"/>
    </xf>
    <xf numFmtId="170" fontId="0" fillId="0" borderId="43" xfId="0" applyFont="false" applyBorder="true" applyAlignment="false" applyProtection="true">
      <alignment horizontal="general" vertical="bottom" textRotation="0" wrapText="false" indent="0" shrinkToFit="false"/>
      <protection locked="false" hidden="false"/>
    </xf>
    <xf numFmtId="171" fontId="0" fillId="0" borderId="43" xfId="0" applyFont="false" applyBorder="true" applyAlignment="false" applyProtection="true">
      <alignment horizontal="general" vertical="bottom" textRotation="0" wrapText="false" indent="0" shrinkToFit="false"/>
      <protection locked="false" hidden="false"/>
    </xf>
    <xf numFmtId="171" fontId="0" fillId="0" borderId="45" xfId="0" applyFont="false" applyBorder="true" applyAlignment="false" applyProtection="true">
      <alignment horizontal="general" vertical="bottom" textRotation="0" wrapText="false" indent="0" shrinkToFit="false"/>
      <protection locked="false" hidden="false"/>
    </xf>
    <xf numFmtId="172" fontId="0" fillId="0" borderId="42" xfId="0" applyFont="false" applyBorder="true" applyAlignment="false" applyProtection="true">
      <alignment horizontal="general" vertical="bottom" textRotation="0" wrapText="false" indent="0" shrinkToFit="false"/>
      <protection locked="false" hidden="false"/>
    </xf>
    <xf numFmtId="170" fontId="0" fillId="0" borderId="44" xfId="0" applyFont="false" applyBorder="true" applyAlignment="false" applyProtection="true">
      <alignment horizontal="general" vertical="bottom" textRotation="0" wrapText="false" indent="0" shrinkToFit="false"/>
      <protection locked="false" hidden="false"/>
    </xf>
    <xf numFmtId="171" fontId="0" fillId="0" borderId="42" xfId="0" applyFont="false" applyBorder="true" applyAlignment="false" applyProtection="true">
      <alignment horizontal="general" vertical="bottom" textRotation="0" wrapText="false" indent="0" shrinkToFit="false"/>
      <protection locked="false" hidden="false"/>
    </xf>
    <xf numFmtId="169" fontId="4" fillId="0" borderId="0" xfId="0" applyFont="true" applyBorder="false" applyAlignment="false" applyProtection="false">
      <alignment horizontal="general" vertical="bottom" textRotation="0" wrapText="false" indent="0" shrinkToFit="false"/>
      <protection locked="true" hidden="false"/>
    </xf>
    <xf numFmtId="173" fontId="4" fillId="0" borderId="0" xfId="0" applyFont="tru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10" fillId="2" borderId="9" xfId="0" applyFont="true" applyBorder="true" applyAlignment="false" applyProtection="false">
      <alignment horizontal="general" vertical="bottom" textRotation="0" wrapText="false" indent="0" shrinkToFit="false"/>
      <protection locked="true" hidden="false"/>
    </xf>
    <xf numFmtId="164" fontId="54" fillId="2" borderId="9" xfId="0" applyFont="true" applyBorder="true" applyAlignment="false" applyProtection="false">
      <alignment horizontal="general" vertical="bottom" textRotation="0" wrapText="false" indent="0" shrinkToFit="false"/>
      <protection locked="true" hidden="false"/>
    </xf>
    <xf numFmtId="164" fontId="0" fillId="2" borderId="9" xfId="0" applyFont="false" applyBorder="true" applyAlignment="false" applyProtection="false">
      <alignment horizontal="general" vertical="bottom" textRotation="0" wrapText="false" indent="0" shrinkToFit="false"/>
      <protection locked="true" hidden="false"/>
    </xf>
    <xf numFmtId="164" fontId="55" fillId="2" borderId="46" xfId="0" applyFont="true" applyBorder="true" applyAlignment="true" applyProtection="false">
      <alignment horizontal="right" vertical="bottom" textRotation="0" wrapText="false" indent="0" shrinkToFit="false"/>
      <protection locked="tru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0" fillId="2" borderId="11" xfId="0" applyFont="false" applyBorder="true" applyAlignment="false" applyProtection="false">
      <alignment horizontal="general" vertical="bottom"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54" fillId="2" borderId="0" xfId="0" applyFont="true" applyBorder="true" applyAlignment="false" applyProtection="false">
      <alignment horizontal="general" vertical="bottom" textRotation="0" wrapText="false" indent="0" shrinkToFit="false"/>
      <protection locked="true" hidden="false"/>
    </xf>
    <xf numFmtId="164" fontId="56" fillId="2" borderId="0" xfId="0" applyFont="true" applyBorder="true" applyAlignment="true" applyProtection="false">
      <alignment horizontal="left" vertical="bottom" textRotation="0" wrapText="false" indent="0" shrinkToFit="false"/>
      <protection locked="true" hidden="false"/>
    </xf>
    <xf numFmtId="164" fontId="54" fillId="2" borderId="0" xfId="0" applyFont="true" applyBorder="true" applyAlignment="true" applyProtection="false">
      <alignment horizontal="left" vertical="bottom" textRotation="0" wrapText="false" indent="0" shrinkToFit="false"/>
      <protection locked="true" hidden="false"/>
    </xf>
    <xf numFmtId="164" fontId="0" fillId="2" borderId="47" xfId="0" applyFont="false" applyBorder="true" applyAlignment="false" applyProtection="false">
      <alignment horizontal="general" vertical="bottom" textRotation="0" wrapText="false" indent="0" shrinkToFit="false"/>
      <protection locked="true" hidden="false"/>
    </xf>
    <xf numFmtId="164" fontId="57" fillId="2" borderId="11" xfId="0" applyFont="true" applyBorder="true" applyAlignment="false" applyProtection="false">
      <alignment horizontal="general" vertical="bottom" textRotation="0" wrapText="false" indent="0" shrinkToFit="false"/>
      <protection locked="true" hidden="false"/>
    </xf>
    <xf numFmtId="164" fontId="58" fillId="2" borderId="0" xfId="0" applyFont="true" applyBorder="true" applyAlignment="true" applyProtection="false">
      <alignment horizontal="general" vertical="bottom" textRotation="0" wrapText="false" indent="0" shrinkToFit="false"/>
      <protection locked="true" hidden="false"/>
    </xf>
    <xf numFmtId="164" fontId="59" fillId="2" borderId="0" xfId="0" applyFont="true" applyBorder="true" applyAlignment="false" applyProtection="false">
      <alignment horizontal="general" vertical="bottom" textRotation="0" wrapText="false" indent="0" shrinkToFit="false"/>
      <protection locked="true" hidden="false"/>
    </xf>
    <xf numFmtId="164" fontId="60" fillId="2" borderId="47" xfId="0" applyFont="true" applyBorder="true" applyAlignment="true" applyProtection="false">
      <alignment horizontal="right" vertical="bottom" textRotation="0" wrapText="false" indent="0" shrinkToFit="false"/>
      <protection locked="true" hidden="false"/>
    </xf>
    <xf numFmtId="164" fontId="0" fillId="8" borderId="0" xfId="0" applyFont="fals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2" shrinkToFit="false"/>
      <protection locked="true" hidden="false"/>
    </xf>
    <xf numFmtId="164" fontId="61" fillId="8" borderId="0" xfId="0" applyFont="true" applyBorder="true" applyAlignment="false" applyProtection="false">
      <alignment horizontal="general" vertical="bottom" textRotation="0" wrapText="false" indent="0" shrinkToFit="false"/>
      <protection locked="true" hidden="false"/>
    </xf>
    <xf numFmtId="164" fontId="62" fillId="8" borderId="0" xfId="0" applyFont="true" applyBorder="true" applyAlignment="false" applyProtection="false">
      <alignment horizontal="general" vertical="bottom" textRotation="0" wrapText="false" indent="0" shrinkToFit="false"/>
      <protection locked="true" hidden="false"/>
    </xf>
    <xf numFmtId="164" fontId="63" fillId="8" borderId="0" xfId="0" applyFont="true" applyBorder="true" applyAlignment="false" applyProtection="false">
      <alignment horizontal="general" vertical="bottom" textRotation="0" wrapText="false" indent="0" shrinkToFit="false"/>
      <protection locked="true" hidden="false"/>
    </xf>
    <xf numFmtId="164" fontId="62" fillId="0" borderId="0" xfId="0" applyFont="tru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0" shrinkToFit="false"/>
      <protection locked="true" hidden="false"/>
    </xf>
    <xf numFmtId="164" fontId="16" fillId="8" borderId="0" xfId="0" applyFont="true" applyBorder="true" applyAlignment="true" applyProtection="false">
      <alignment horizontal="center" vertical="bottom" textRotation="0" wrapText="false" indent="0" shrinkToFit="false"/>
      <protection locked="true" hidden="false"/>
    </xf>
    <xf numFmtId="164" fontId="64" fillId="8" borderId="0" xfId="0" applyFont="true" applyBorder="true" applyAlignment="true" applyProtection="false">
      <alignment horizontal="center" vertical="bottom" textRotation="0" wrapText="false" indent="0" shrinkToFit="false"/>
      <protection locked="true" hidden="false"/>
    </xf>
    <xf numFmtId="164" fontId="64" fillId="0" borderId="0" xfId="0" applyFont="true" applyBorder="true" applyAlignment="true" applyProtection="false">
      <alignment horizontal="center" vertical="bottom" textRotation="0" wrapText="false" indent="0" shrinkToFit="false"/>
      <protection locked="true" hidden="false"/>
    </xf>
    <xf numFmtId="164" fontId="65"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general" vertical="bottom" textRotation="0" wrapText="false" indent="0" shrinkToFit="false"/>
      <protection locked="true" hidden="false"/>
    </xf>
    <xf numFmtId="164" fontId="64" fillId="8" borderId="0" xfId="0" applyFont="true" applyBorder="true" applyAlignment="true" applyProtection="false">
      <alignment horizontal="left" vertical="bottom" textRotation="0" wrapText="false" indent="0" shrinkToFit="false"/>
      <protection locked="true" hidden="false"/>
    </xf>
    <xf numFmtId="164" fontId="62" fillId="0" borderId="0" xfId="0" applyFont="true" applyBorder="true" applyAlignment="true" applyProtection="false">
      <alignment horizontal="general" vertical="bottom" textRotation="0" wrapText="false" indent="0" shrinkToFit="false"/>
      <protection locked="true" hidden="false"/>
    </xf>
    <xf numFmtId="164" fontId="62" fillId="8" borderId="0" xfId="0" applyFont="true" applyBorder="true" applyAlignment="true" applyProtection="false">
      <alignment horizontal="general" vertical="bottom" textRotation="0" wrapText="false" indent="0" shrinkToFit="false"/>
      <protection locked="true" hidden="false"/>
    </xf>
    <xf numFmtId="164" fontId="66"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1" shrinkToFit="false"/>
      <protection locked="true" hidden="false"/>
    </xf>
    <xf numFmtId="164" fontId="61" fillId="8" borderId="0" xfId="0" applyFont="true" applyBorder="true" applyAlignment="true" applyProtection="false">
      <alignment horizontal="center" vertical="bottom" textRotation="0" wrapText="false" indent="0" shrinkToFit="false"/>
      <protection locked="true" hidden="false"/>
    </xf>
    <xf numFmtId="164" fontId="62" fillId="8" borderId="0" xfId="0" applyFont="true" applyBorder="true" applyAlignment="true" applyProtection="false">
      <alignment horizontal="center" vertical="bottom" textRotation="0" wrapText="false" indent="0" shrinkToFit="false"/>
      <protection locked="true" hidden="false"/>
    </xf>
    <xf numFmtId="164" fontId="62" fillId="0" borderId="0" xfId="0" applyFont="true" applyBorder="true" applyAlignment="true" applyProtection="false">
      <alignment horizontal="center" vertical="bottom" textRotation="0" wrapText="false" indent="0" shrinkToFit="false"/>
      <protection locked="true" hidden="false"/>
    </xf>
    <xf numFmtId="164" fontId="4" fillId="8" borderId="0" xfId="0" applyFont="true" applyBorder="true" applyAlignment="false" applyProtection="false">
      <alignment horizontal="general" vertical="bottom" textRotation="0" wrapText="false" indent="0" shrinkToFit="false"/>
      <protection locked="true" hidden="false"/>
    </xf>
    <xf numFmtId="164" fontId="66" fillId="8" borderId="0" xfId="0" applyFont="true" applyBorder="true" applyAlignment="false" applyProtection="false">
      <alignment horizontal="general" vertical="bottom" textRotation="0" wrapText="false" indent="0" shrinkToFit="false"/>
      <protection locked="true" hidden="false"/>
    </xf>
    <xf numFmtId="164" fontId="80" fillId="2" borderId="46" xfId="0" applyFont="tru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false" indent="0" shrinkToFit="false"/>
      <protection locked="true" hidden="true"/>
    </xf>
    <xf numFmtId="164" fontId="30" fillId="2" borderId="48" xfId="0" applyFont="true" applyBorder="true" applyAlignment="true" applyProtection="true">
      <alignment horizontal="left" vertical="bottom" textRotation="0" wrapText="false" indent="0" shrinkToFit="false"/>
      <protection locked="true" hidden="true"/>
    </xf>
    <xf numFmtId="164" fontId="30" fillId="2" borderId="49" xfId="0" applyFont="true" applyBorder="true" applyAlignment="true" applyProtection="true">
      <alignment horizontal="center" vertical="bottom" textRotation="0" wrapText="false" indent="0" shrinkToFit="false"/>
      <protection locked="true" hidden="true"/>
    </xf>
    <xf numFmtId="164" fontId="29" fillId="2" borderId="49" xfId="0" applyFont="true" applyBorder="true" applyAlignment="true" applyProtection="true">
      <alignment horizontal="left" vertical="bottom" textRotation="0" wrapText="false" indent="0" shrinkToFit="false"/>
      <protection locked="true" hidden="true"/>
    </xf>
    <xf numFmtId="164" fontId="30" fillId="4" borderId="0" xfId="0" applyFont="true" applyBorder="true" applyAlignment="true" applyProtection="true">
      <alignment horizontal="center" vertical="bottom" textRotation="0" wrapText="false" indent="0" shrinkToFit="false"/>
      <protection locked="false" hidden="false"/>
    </xf>
    <xf numFmtId="164" fontId="0" fillId="4" borderId="0" xfId="0" applyFont="false" applyBorder="false" applyAlignment="false" applyProtection="true">
      <alignment horizontal="general" vertical="bottom" textRotation="0" wrapText="false" indent="0" shrinkToFit="false"/>
      <protection locked="true" hidden="true"/>
    </xf>
    <xf numFmtId="164" fontId="86" fillId="2" borderId="49" xfId="0" applyFont="true" applyBorder="true" applyAlignment="true" applyProtection="true">
      <alignment horizontal="right" vertical="bottom" textRotation="0" wrapText="false" indent="0" shrinkToFit="false"/>
      <protection locked="true" hidden="true"/>
    </xf>
    <xf numFmtId="164" fontId="60" fillId="8" borderId="11" xfId="0" applyFont="true" applyBorder="true" applyAlignment="true" applyProtection="true">
      <alignment horizontal="right" vertical="bottom" textRotation="0" wrapText="false" indent="0" shrinkToFit="false"/>
      <protection locked="true" hidden="true"/>
    </xf>
    <xf numFmtId="164" fontId="0" fillId="2" borderId="35" xfId="0" applyFont="false" applyBorder="true" applyAlignment="false" applyProtection="true">
      <alignment horizontal="general" vertical="bottom" textRotation="0" wrapText="false" indent="0" shrinkToFit="false"/>
      <protection locked="true" hidden="true"/>
    </xf>
    <xf numFmtId="164" fontId="34" fillId="9" borderId="48" xfId="0" applyFont="true" applyBorder="true" applyAlignment="true" applyProtection="true">
      <alignment horizontal="left" vertical="bottom" textRotation="0" wrapText="false" indent="0" shrinkToFit="false"/>
      <protection locked="false" hidden="false"/>
    </xf>
    <xf numFmtId="164" fontId="34" fillId="9" borderId="5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true">
      <alignment horizontal="general" vertical="bottom" textRotation="0" wrapText="false" indent="0" shrinkToFit="false"/>
      <protection locked="true" hidden="true"/>
    </xf>
    <xf numFmtId="164" fontId="87" fillId="9" borderId="16" xfId="0" applyFont="true" applyBorder="true" applyAlignment="true" applyProtection="true">
      <alignment horizontal="left" vertical="bottom" textRotation="0" wrapText="false" indent="0" shrinkToFit="false"/>
      <protection locked="false" hidden="false"/>
    </xf>
    <xf numFmtId="164" fontId="53" fillId="9" borderId="49" xfId="0" applyFont="true" applyBorder="true" applyAlignment="true" applyProtection="true">
      <alignment horizontal="left" vertical="bottom" textRotation="0" wrapText="false" indent="0" shrinkToFit="false"/>
      <protection locked="true" hidden="false"/>
    </xf>
    <xf numFmtId="164" fontId="87" fillId="4" borderId="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true" hidden="false"/>
    </xf>
    <xf numFmtId="164" fontId="53"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2" borderId="51" xfId="0" applyFont="fals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true" applyProtection="true">
      <alignment horizontal="general" vertical="bottom" textRotation="0" wrapText="false" indent="0" shrinkToFit="false"/>
      <protection locked="true" hidden="true"/>
    </xf>
    <xf numFmtId="164" fontId="34" fillId="9" borderId="49" xfId="0" applyFont="true" applyBorder="true" applyAlignment="true" applyProtection="true">
      <alignment horizontal="general" vertical="bottom" textRotation="0" wrapText="false" indent="0" shrinkToFit="false"/>
      <protection locked="true" hidden="true"/>
    </xf>
    <xf numFmtId="164" fontId="34" fillId="9" borderId="16" xfId="0" applyFont="true" applyBorder="true" applyAlignment="true" applyProtection="true">
      <alignment horizontal="general" vertical="bottom" textRotation="0" wrapText="false" indent="0" shrinkToFit="false"/>
      <protection locked="true" hidden="true"/>
    </xf>
    <xf numFmtId="165" fontId="34" fillId="9" borderId="52" xfId="0" applyFont="true" applyBorder="true" applyAlignment="true" applyProtection="true">
      <alignment horizontal="general" vertical="bottom" textRotation="0" wrapText="false" indent="0" shrinkToFit="false"/>
      <protection locked="false" hidden="false"/>
    </xf>
    <xf numFmtId="164" fontId="34" fillId="9" borderId="0" xfId="0" applyFont="true" applyBorder="false" applyAlignment="false" applyProtection="true">
      <alignment horizontal="general" vertical="bottom" textRotation="0" wrapText="false" indent="0" shrinkToFit="false"/>
      <protection locked="true" hidden="true"/>
    </xf>
    <xf numFmtId="164" fontId="34" fillId="9" borderId="52" xfId="0" applyFont="true" applyBorder="true" applyAlignment="true" applyProtection="true">
      <alignment horizontal="left" vertical="bottom" textRotation="0" wrapText="false" indent="0" shrinkToFit="false"/>
      <protection locked="false" hidden="false"/>
    </xf>
    <xf numFmtId="164" fontId="34" fillId="9" borderId="53" xfId="0" applyFont="true" applyBorder="true" applyAlignment="true" applyProtection="true">
      <alignment horizontal="right" vertical="bottom" textRotation="0" wrapText="false" indent="0" shrinkToFit="false"/>
      <protection locked="true" hidden="true"/>
    </xf>
    <xf numFmtId="164" fontId="34" fillId="8" borderId="11" xfId="0" applyFont="true" applyBorder="true" applyAlignment="true" applyProtection="true">
      <alignment horizontal="right" vertical="bottom" textRotation="0" wrapText="false" indent="0" shrinkToFit="false"/>
      <protection locked="true" hidden="true"/>
    </xf>
    <xf numFmtId="174" fontId="88" fillId="6" borderId="54" xfId="0" applyFont="true" applyBorder="true" applyAlignment="true" applyProtection="true">
      <alignment horizontal="right" vertical="bottom" textRotation="0" wrapText="false" indent="0" shrinkToFit="false"/>
      <protection locked="true" hidden="false"/>
    </xf>
    <xf numFmtId="169" fontId="34" fillId="9" borderId="14" xfId="0" applyFont="true" applyBorder="true" applyAlignment="true" applyProtection="true">
      <alignment horizontal="center" vertical="bottom" textRotation="0" wrapText="false" indent="0" shrinkToFit="false"/>
      <protection locked="false" hidden="false"/>
    </xf>
    <xf numFmtId="164" fontId="34" fillId="6" borderId="14" xfId="0" applyFont="tru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false" applyProtection="true">
      <alignment horizontal="general" vertical="bottom" textRotation="0" wrapText="false" indent="0" shrinkToFit="false"/>
      <protection locked="true" hidden="true"/>
    </xf>
    <xf numFmtId="164" fontId="34" fillId="6" borderId="54" xfId="0" applyFont="true" applyBorder="true" applyAlignment="false" applyProtection="true">
      <alignment horizontal="general" vertical="bottom" textRotation="0" wrapText="false" indent="0" shrinkToFit="false"/>
      <protection locked="true" hidden="true"/>
    </xf>
    <xf numFmtId="164" fontId="89" fillId="10" borderId="55" xfId="0" applyFont="true" applyBorder="true" applyAlignment="false" applyProtection="true">
      <alignment horizontal="general" vertical="bottom" textRotation="0" wrapText="false" indent="0" shrinkToFit="false"/>
      <protection locked="true" hidden="true"/>
    </xf>
    <xf numFmtId="164" fontId="0" fillId="10" borderId="56" xfId="0" applyFont="false" applyBorder="true" applyAlignment="false" applyProtection="true">
      <alignment horizontal="general" vertical="bottom" textRotation="0" wrapText="false" indent="0" shrinkToFit="false"/>
      <protection locked="true" hidden="true"/>
    </xf>
    <xf numFmtId="164" fontId="0" fillId="10" borderId="57" xfId="0" applyFont="false" applyBorder="true" applyAlignment="false" applyProtection="true">
      <alignment horizontal="general" vertical="bottom" textRotation="0" wrapText="false" indent="0" shrinkToFit="false"/>
      <protection locked="true" hidden="true"/>
    </xf>
    <xf numFmtId="164" fontId="48" fillId="10" borderId="57" xfId="0" applyFont="true" applyBorder="true" applyAlignment="false" applyProtection="true">
      <alignment horizontal="general" vertical="bottom" textRotation="0" wrapText="false" indent="0" shrinkToFit="false"/>
      <protection locked="true" hidden="true"/>
    </xf>
    <xf numFmtId="164" fontId="48" fillId="8" borderId="58" xfId="0" applyFont="true" applyBorder="true" applyAlignment="false" applyProtection="true">
      <alignment horizontal="general" vertical="bottom" textRotation="0" wrapText="false" indent="0" shrinkToFit="false"/>
      <protection locked="true" hidden="true"/>
    </xf>
    <xf numFmtId="164" fontId="33" fillId="3" borderId="59" xfId="0" applyFont="true" applyBorder="true" applyAlignment="false" applyProtection="true">
      <alignment horizontal="general" vertical="bottom" textRotation="0" wrapText="false" indent="0" shrinkToFit="false"/>
      <protection locked="true" hidden="true"/>
    </xf>
    <xf numFmtId="169" fontId="34" fillId="3" borderId="60" xfId="0" applyFont="true" applyBorder="true" applyAlignment="true" applyProtection="true">
      <alignment horizontal="center" vertical="bottom" textRotation="0" wrapText="false" indent="0" shrinkToFit="false"/>
      <protection locked="true" hidden="true"/>
    </xf>
    <xf numFmtId="164" fontId="34" fillId="3" borderId="54" xfId="0" applyFont="true" applyBorder="true" applyAlignment="true" applyProtection="true">
      <alignment horizontal="center" vertical="bottom" textRotation="0" wrapText="false" indent="0" shrinkToFit="false"/>
      <protection locked="true" hidden="true"/>
    </xf>
    <xf numFmtId="164" fontId="34" fillId="4" borderId="0" xfId="0" applyFont="true" applyBorder="true" applyAlignment="true" applyProtection="true">
      <alignment horizontal="center" vertical="bottom" textRotation="0" wrapText="false" indent="0" shrinkToFit="false"/>
      <protection locked="true" hidden="true"/>
    </xf>
    <xf numFmtId="164" fontId="34" fillId="3" borderId="0" xfId="0" applyFont="true" applyBorder="true" applyAlignment="true" applyProtection="true">
      <alignment horizontal="center" vertical="bottom" textRotation="0" wrapText="false" indent="0" shrinkToFit="false"/>
      <protection locked="true" hidden="true"/>
    </xf>
    <xf numFmtId="164" fontId="34" fillId="6" borderId="51" xfId="0" applyFont="true" applyBorder="true" applyAlignment="true" applyProtection="true">
      <alignment horizontal="center" vertical="bottom" textRotation="0" wrapText="false" indent="0" shrinkToFit="false"/>
      <protection locked="true" hidden="true"/>
    </xf>
    <xf numFmtId="164" fontId="34" fillId="10" borderId="61" xfId="0" applyFont="true" applyBorder="true" applyAlignment="true" applyProtection="true">
      <alignment horizontal="left" vertical="bottom" textRotation="0" wrapText="false" indent="0" shrinkToFit="false"/>
      <protection locked="true" hidden="true"/>
    </xf>
    <xf numFmtId="164" fontId="34" fillId="10" borderId="62" xfId="0" applyFont="true" applyBorder="true" applyAlignment="true" applyProtection="true">
      <alignment horizontal="center" vertical="bottom" textRotation="0" wrapText="false" indent="0" shrinkToFit="false"/>
      <protection locked="true" hidden="true"/>
    </xf>
    <xf numFmtId="164" fontId="36" fillId="10" borderId="62" xfId="0" applyFont="true" applyBorder="true" applyAlignment="true" applyProtection="true">
      <alignment horizontal="center" vertical="bottom" textRotation="0" wrapText="false" indent="0" shrinkToFit="false"/>
      <protection locked="true" hidden="true"/>
    </xf>
    <xf numFmtId="173" fontId="36" fillId="10" borderId="63" xfId="0" applyFont="true" applyBorder="true" applyAlignment="true" applyProtection="true">
      <alignment horizontal="general" vertical="top" textRotation="0" wrapText="false" indent="0" shrinkToFit="false"/>
      <protection locked="true" hidden="true"/>
    </xf>
    <xf numFmtId="173" fontId="36" fillId="10" borderId="64" xfId="0" applyFont="true" applyBorder="true" applyAlignment="true" applyProtection="true">
      <alignment horizontal="general" vertical="top" textRotation="0" wrapText="false" indent="0" shrinkToFit="false"/>
      <protection locked="true" hidden="true"/>
    </xf>
    <xf numFmtId="173" fontId="41" fillId="10" borderId="65" xfId="0" applyFont="true" applyBorder="true" applyAlignment="true" applyProtection="true">
      <alignment horizontal="left" vertical="top" textRotation="0" wrapText="false" indent="0" shrinkToFit="false"/>
      <protection locked="true" hidden="true"/>
    </xf>
    <xf numFmtId="173" fontId="4" fillId="10" borderId="66" xfId="0" applyFont="true" applyBorder="true" applyAlignment="true" applyProtection="true">
      <alignment horizontal="center" vertical="top" textRotation="0" wrapText="false" indent="0" shrinkToFit="false"/>
      <protection locked="true" hidden="true"/>
    </xf>
    <xf numFmtId="173" fontId="41" fillId="8" borderId="58" xfId="0" applyFont="true" applyBorder="true" applyAlignment="true" applyProtection="true">
      <alignment horizontal="left" vertical="top" textRotation="0" wrapText="false" indent="0" shrinkToFit="false"/>
      <protection locked="true" hidden="true"/>
    </xf>
    <xf numFmtId="164" fontId="34" fillId="9" borderId="38" xfId="0" applyFont="true" applyBorder="true" applyAlignment="true" applyProtection="true">
      <alignment horizontal="center" vertical="bottom" textRotation="0" wrapText="false" indent="0" shrinkToFit="false"/>
      <protection locked="false" hidden="false"/>
    </xf>
    <xf numFmtId="164" fontId="4" fillId="9" borderId="38" xfId="0" applyFont="true" applyBorder="true" applyAlignment="true" applyProtection="true">
      <alignment horizontal="center" vertical="bottom" textRotation="0" wrapText="false" indent="0" shrinkToFit="false"/>
      <protection locked="false" hidden="false"/>
    </xf>
    <xf numFmtId="164" fontId="4" fillId="4" borderId="0" xfId="0" applyFont="true" applyBorder="true" applyAlignment="true" applyProtection="true">
      <alignment horizontal="center" vertical="bottom" textRotation="0" wrapText="false" indent="0" shrinkToFit="false"/>
      <protection locked="true" hidden="true"/>
    </xf>
    <xf numFmtId="164" fontId="34" fillId="6" borderId="0" xfId="0" applyFont="true" applyBorder="true" applyAlignment="true" applyProtection="true">
      <alignment horizontal="center" vertical="bottom" textRotation="0" wrapText="false" indent="0" shrinkToFit="false"/>
      <protection locked="true" hidden="true"/>
    </xf>
    <xf numFmtId="164" fontId="48" fillId="10" borderId="67" xfId="0" applyFont="true" applyBorder="true" applyAlignment="true" applyProtection="true">
      <alignment horizontal="left" vertical="bottom" textRotation="0" wrapText="false" indent="0" shrinkToFit="false"/>
      <protection locked="true" hidden="true"/>
    </xf>
    <xf numFmtId="164" fontId="34" fillId="10" borderId="68" xfId="0" applyFont="true" applyBorder="true" applyAlignment="true" applyProtection="true">
      <alignment horizontal="center" vertical="bottom" textRotation="0" wrapText="false" indent="0" shrinkToFit="false"/>
      <protection locked="true" hidden="true"/>
    </xf>
    <xf numFmtId="164" fontId="4" fillId="10" borderId="68" xfId="0" applyFont="true" applyBorder="true" applyAlignment="true" applyProtection="true">
      <alignment horizontal="right" vertical="bottom" textRotation="0" wrapText="false" indent="0" shrinkToFit="false"/>
      <protection locked="true" hidden="true"/>
    </xf>
    <xf numFmtId="164" fontId="4" fillId="10" borderId="69" xfId="0" applyFont="true" applyBorder="true" applyAlignment="true" applyProtection="true">
      <alignment horizontal="left" vertical="bottom" textRotation="0" wrapText="false" indent="0" shrinkToFit="false"/>
      <protection locked="true" hidden="true"/>
    </xf>
    <xf numFmtId="164" fontId="90" fillId="10" borderId="70" xfId="0" applyFont="true" applyBorder="true" applyAlignment="true" applyProtection="true">
      <alignment horizontal="general" vertical="bottom" textRotation="0" wrapText="false" indent="0" shrinkToFit="false"/>
      <protection locked="true" hidden="true"/>
    </xf>
    <xf numFmtId="164" fontId="41" fillId="10" borderId="71" xfId="0" applyFont="true" applyBorder="true" applyAlignment="true" applyProtection="true">
      <alignment horizontal="center" vertical="top" textRotation="0" wrapText="false" indent="0" shrinkToFit="false"/>
      <protection locked="true" hidden="true"/>
    </xf>
    <xf numFmtId="164" fontId="41" fillId="10" borderId="72" xfId="0" applyFont="true" applyBorder="true" applyAlignment="true" applyProtection="true">
      <alignment horizontal="right" vertical="top" textRotation="0" wrapText="false" indent="0" shrinkToFit="false"/>
      <protection locked="true" hidden="true"/>
    </xf>
    <xf numFmtId="164" fontId="91" fillId="8" borderId="58" xfId="0" applyFont="true" applyBorder="true" applyAlignment="true" applyProtection="true">
      <alignment horizontal="center" vertical="top" textRotation="0" wrapText="false" indent="0" shrinkToFit="false"/>
      <protection locked="true" hidden="true"/>
    </xf>
    <xf numFmtId="164" fontId="53" fillId="3" borderId="59" xfId="0" applyFont="true" applyBorder="true" applyAlignment="false" applyProtection="true">
      <alignment horizontal="general" vertical="bottom"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67" fontId="92" fillId="6" borderId="0" xfId="0" applyFont="true" applyBorder="false" applyAlignment="true" applyProtection="true">
      <alignment horizontal="left" vertical="bottom" textRotation="0" wrapText="false" indent="0" shrinkToFit="false"/>
      <protection locked="true" hidden="true"/>
    </xf>
    <xf numFmtId="164" fontId="34" fillId="6" borderId="51" xfId="0" applyFont="true" applyBorder="true" applyAlignment="true" applyProtection="true">
      <alignment horizontal="left" vertical="bottom" textRotation="0" wrapText="false" indent="0" shrinkToFit="false"/>
      <protection locked="true" hidden="true"/>
    </xf>
    <xf numFmtId="164" fontId="4" fillId="10" borderId="58" xfId="0" applyFont="true" applyBorder="true" applyAlignment="true" applyProtection="true">
      <alignment horizontal="center" vertical="bottom" textRotation="0" wrapText="false" indent="0" shrinkToFit="false"/>
      <protection locked="true" hidden="true"/>
    </xf>
    <xf numFmtId="164" fontId="4" fillId="10" borderId="0" xfId="0" applyFont="true" applyBorder="true" applyAlignment="true" applyProtection="true">
      <alignment horizontal="center" vertical="bottom" textRotation="0" wrapText="false" indent="0" shrinkToFit="false"/>
      <protection locked="true" hidden="true"/>
    </xf>
    <xf numFmtId="164" fontId="93" fillId="10" borderId="0" xfId="0" applyFont="true" applyBorder="true" applyAlignment="true" applyProtection="true">
      <alignment horizontal="center" vertical="bottom" textRotation="90" wrapText="false" indent="0" shrinkToFit="false"/>
      <protection locked="true" hidden="true"/>
    </xf>
    <xf numFmtId="164" fontId="41" fillId="10" borderId="0" xfId="0" applyFont="true" applyBorder="true" applyAlignment="true" applyProtection="true">
      <alignment horizontal="right" vertical="bottom" textRotation="0" wrapText="false" indent="0" shrinkToFit="false"/>
      <protection locked="true" hidden="true"/>
    </xf>
    <xf numFmtId="164" fontId="37" fillId="10" borderId="73" xfId="0" applyFont="true" applyBorder="true" applyAlignment="true" applyProtection="true">
      <alignment horizontal="left" vertical="top" textRotation="0" wrapText="false" indent="0" shrinkToFit="false"/>
      <protection locked="true" hidden="true"/>
    </xf>
    <xf numFmtId="164" fontId="37" fillId="10" borderId="74" xfId="0" applyFont="true" applyBorder="true" applyAlignment="true" applyProtection="true">
      <alignment horizontal="left" vertical="top" textRotation="0" wrapText="false" indent="0" shrinkToFit="false"/>
      <protection locked="true" hidden="true"/>
    </xf>
    <xf numFmtId="164" fontId="37" fillId="10" borderId="75" xfId="0" applyFont="true" applyBorder="true" applyAlignment="true" applyProtection="true">
      <alignment horizontal="left" vertical="top" textRotation="0" wrapText="false" indent="0" shrinkToFit="false"/>
      <protection locked="true" hidden="true"/>
    </xf>
    <xf numFmtId="164" fontId="38" fillId="8" borderId="0" xfId="0" applyFont="true" applyBorder="true" applyAlignment="true" applyProtection="true">
      <alignment horizontal="left" vertical="top" textRotation="0" wrapText="false" indent="0" shrinkToFit="false"/>
      <protection locked="true" hidden="true"/>
    </xf>
    <xf numFmtId="164" fontId="41" fillId="6" borderId="0" xfId="0" applyFont="true" applyBorder="false" applyAlignment="true" applyProtection="true">
      <alignment horizontal="left" vertical="bottom" textRotation="0" wrapText="false" indent="0" shrinkToFit="false"/>
      <protection locked="true" hidden="true"/>
    </xf>
    <xf numFmtId="164" fontId="41" fillId="6" borderId="51" xfId="0" applyFont="true" applyBorder="true" applyAlignment="true" applyProtection="true">
      <alignment horizontal="right" vertical="bottom" textRotation="0" wrapText="false" indent="0" shrinkToFit="false"/>
      <protection locked="true" hidden="true"/>
    </xf>
    <xf numFmtId="164" fontId="42" fillId="10" borderId="76" xfId="0" applyFont="true" applyBorder="true" applyAlignment="true" applyProtection="true">
      <alignment horizontal="right" vertical="top" textRotation="0" wrapText="false" indent="0" shrinkToFit="false"/>
      <protection locked="true" hidden="true"/>
    </xf>
    <xf numFmtId="172" fontId="4" fillId="10" borderId="0" xfId="0" applyFont="true" applyBorder="true" applyAlignment="true" applyProtection="true">
      <alignment horizontal="center" vertical="top" textRotation="0" wrapText="false" indent="0" shrinkToFit="false"/>
      <protection locked="true" hidden="true"/>
    </xf>
    <xf numFmtId="172" fontId="4" fillId="8" borderId="58" xfId="0" applyFont="true" applyBorder="true" applyAlignment="true" applyProtection="true">
      <alignment horizontal="left" vertical="top"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75" fontId="4" fillId="4" borderId="0" xfId="0" applyFont="true" applyBorder="true" applyAlignment="true" applyProtection="true">
      <alignment horizontal="center" vertical="bottom" textRotation="0" wrapText="false" indent="0" shrinkToFit="false"/>
      <protection locked="true" hidden="true"/>
    </xf>
    <xf numFmtId="173" fontId="35" fillId="6" borderId="49" xfId="0" applyFont="true" applyBorder="true" applyAlignment="true" applyProtection="true">
      <alignment horizontal="right" vertical="bottom" textRotation="0" wrapText="false" indent="0" shrinkToFit="false"/>
      <protection locked="true" hidden="true"/>
    </xf>
    <xf numFmtId="175" fontId="35" fillId="6" borderId="51" xfId="0" applyFont="true" applyBorder="true" applyAlignment="true" applyProtection="true">
      <alignment horizontal="right" vertical="bottom" textRotation="0" wrapText="false" indent="0" shrinkToFit="false"/>
      <protection locked="true" hidden="true"/>
    </xf>
    <xf numFmtId="164" fontId="34" fillId="10" borderId="58" xfId="0" applyFont="true" applyBorder="true" applyAlignment="true" applyProtection="true">
      <alignment horizontal="center" vertical="bottom" textRotation="0" wrapText="false" indent="0" shrinkToFit="false"/>
      <protection locked="true" hidden="true"/>
    </xf>
    <xf numFmtId="164" fontId="34" fillId="10" borderId="0" xfId="0" applyFont="true" applyBorder="true" applyAlignment="true" applyProtection="true">
      <alignment horizontal="center" vertical="bottom" textRotation="0" wrapText="false" indent="0" shrinkToFit="false"/>
      <protection locked="true" hidden="true"/>
    </xf>
    <xf numFmtId="173" fontId="4" fillId="10" borderId="0" xfId="0" applyFont="true" applyBorder="true" applyAlignment="true" applyProtection="true">
      <alignment horizontal="left" vertical="bottom" textRotation="0" wrapText="false" indent="0" shrinkToFit="false"/>
      <protection locked="true" hidden="true"/>
    </xf>
    <xf numFmtId="164" fontId="4" fillId="11" borderId="50" xfId="0" applyFont="true" applyBorder="true" applyAlignment="true" applyProtection="true">
      <alignment horizontal="center" vertical="bottom" textRotation="0" wrapText="false" indent="0" shrinkToFit="false"/>
      <protection locked="false" hidden="false"/>
    </xf>
    <xf numFmtId="164" fontId="4" fillId="11" borderId="54" xfId="0" applyFont="true" applyBorder="true" applyAlignment="true" applyProtection="true">
      <alignment horizontal="center" vertical="bottom" textRotation="0" wrapText="false" indent="0" shrinkToFit="false"/>
      <protection locked="false" hidden="false"/>
    </xf>
    <xf numFmtId="164" fontId="4" fillId="10" borderId="77" xfId="0" applyFont="true" applyBorder="true" applyAlignment="true" applyProtection="true">
      <alignment horizontal="center" vertical="bottom" textRotation="0" wrapText="false" indent="0" shrinkToFit="false"/>
      <protection locked="true" hidden="true"/>
    </xf>
    <xf numFmtId="173" fontId="34" fillId="10" borderId="33" xfId="0" applyFont="true" applyBorder="true" applyAlignment="true" applyProtection="true">
      <alignment horizontal="left" vertical="bottom" textRotation="0" wrapText="false" indent="0" shrinkToFit="false"/>
      <protection locked="true" hidden="true"/>
    </xf>
    <xf numFmtId="173" fontId="48" fillId="10" borderId="33" xfId="0" applyFont="true" applyBorder="true" applyAlignment="true" applyProtection="true">
      <alignment horizontal="left" vertical="bottom" textRotation="0" wrapText="false" indent="0" shrinkToFit="false"/>
      <protection locked="true" hidden="true"/>
    </xf>
    <xf numFmtId="173" fontId="4" fillId="10" borderId="27" xfId="0" applyFont="true" applyBorder="true" applyAlignment="true" applyProtection="true">
      <alignment horizontal="center" vertical="bottom" textRotation="0" wrapText="false" indent="0" shrinkToFit="false"/>
      <protection locked="true" hidden="true"/>
    </xf>
    <xf numFmtId="176" fontId="4" fillId="10" borderId="0" xfId="0" applyFont="true" applyBorder="true" applyAlignment="true" applyProtection="true">
      <alignment horizontal="left" vertical="top" textRotation="0" wrapText="false" indent="0" shrinkToFit="false"/>
      <protection locked="true" hidden="true"/>
    </xf>
    <xf numFmtId="176" fontId="4" fillId="8" borderId="58" xfId="0" applyFont="true" applyBorder="true" applyAlignment="true" applyProtection="true">
      <alignment horizontal="left" vertical="top" textRotation="0" wrapText="false" indent="0" shrinkToFit="false"/>
      <protection locked="true" hidden="true"/>
    </xf>
    <xf numFmtId="164" fontId="33" fillId="3" borderId="78" xfId="0" applyFont="true" applyBorder="true" applyAlignment="false" applyProtection="true">
      <alignment horizontal="general" vertical="bottom" textRotation="0" wrapText="false" indent="0" shrinkToFit="false"/>
      <protection locked="true" hidden="true"/>
    </xf>
    <xf numFmtId="164" fontId="4" fillId="11" borderId="79" xfId="0" applyFont="true" applyBorder="true" applyAlignment="true" applyProtection="true">
      <alignment horizontal="center" vertical="bottom" textRotation="0" wrapText="false" indent="0" shrinkToFit="false"/>
      <protection locked="false" hidden="false"/>
    </xf>
    <xf numFmtId="164" fontId="4" fillId="11" borderId="80" xfId="0" applyFont="true" applyBorder="true" applyAlignment="true" applyProtection="true">
      <alignment horizontal="center" vertical="bottom" textRotation="0" wrapText="false" indent="0" shrinkToFit="false"/>
      <protection locked="false" hidden="false"/>
    </xf>
    <xf numFmtId="173" fontId="33" fillId="6" borderId="0" xfId="0" applyFont="true" applyBorder="false" applyAlignment="false" applyProtection="true">
      <alignment horizontal="general" vertical="bottom" textRotation="0" wrapText="false" indent="0" shrinkToFit="false"/>
      <protection locked="true" hidden="true"/>
    </xf>
    <xf numFmtId="175"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right" vertical="bottom" textRotation="0" wrapText="false" indent="0" shrinkToFit="false"/>
      <protection locked="true" hidden="true"/>
    </xf>
    <xf numFmtId="176" fontId="4" fillId="10" borderId="0"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left" vertical="bottom" textRotation="0" wrapText="false" indent="0" shrinkToFit="false"/>
      <protection locked="true" hidden="true"/>
    </xf>
    <xf numFmtId="164" fontId="33" fillId="3" borderId="81" xfId="0" applyFont="true" applyBorder="true" applyAlignment="false" applyProtection="true">
      <alignment horizontal="general" vertical="bottom" textRotation="0" wrapText="false" indent="0" shrinkToFit="false"/>
      <protection locked="true" hidden="true"/>
    </xf>
    <xf numFmtId="164" fontId="4" fillId="11" borderId="82" xfId="0" applyFont="true" applyBorder="true" applyAlignment="true" applyProtection="true">
      <alignment horizontal="center" vertical="bottom" textRotation="0" wrapText="false" indent="0" shrinkToFit="false"/>
      <protection locked="false" hidden="false"/>
    </xf>
    <xf numFmtId="164" fontId="4" fillId="11" borderId="40" xfId="0" applyFont="true" applyBorder="true" applyAlignment="true" applyProtection="true">
      <alignment horizontal="center" vertical="bottom" textRotation="0" wrapText="false" indent="0" shrinkToFit="false"/>
      <protection locked="false" hidden="false"/>
    </xf>
    <xf numFmtId="164" fontId="37" fillId="10" borderId="26" xfId="0" applyFont="true" applyBorder="true" applyAlignment="true" applyProtection="true">
      <alignment horizontal="left" vertical="top" textRotation="0" wrapText="false" indent="0" shrinkToFit="false"/>
      <protection locked="true" hidden="true"/>
    </xf>
    <xf numFmtId="164" fontId="34" fillId="10" borderId="33" xfId="0" applyFont="true" applyBorder="true" applyAlignment="true" applyProtection="true">
      <alignment horizontal="left" vertical="top" textRotation="0" wrapText="false" indent="0" shrinkToFit="false"/>
      <protection locked="true" hidden="true"/>
    </xf>
    <xf numFmtId="164" fontId="38" fillId="10" borderId="83" xfId="0" applyFont="true" applyBorder="true" applyAlignment="true" applyProtection="true">
      <alignment horizontal="left" vertical="top" textRotation="0" wrapText="false" indent="0" shrinkToFit="false"/>
      <protection locked="true" hidden="true"/>
    </xf>
    <xf numFmtId="164" fontId="48" fillId="8" borderId="58" xfId="0" applyFont="true" applyBorder="true" applyAlignment="true" applyProtection="true">
      <alignment horizontal="left" vertical="top" textRotation="0" wrapText="false" indent="0" shrinkToFit="false"/>
      <protection locked="true" hidden="true"/>
    </xf>
    <xf numFmtId="164" fontId="41" fillId="10" borderId="76" xfId="0" applyFont="true" applyBorder="true" applyAlignment="true" applyProtection="true">
      <alignment horizontal="right" vertical="top" textRotation="0" wrapText="false" indent="0" shrinkToFit="false"/>
      <protection locked="true" hidden="true"/>
    </xf>
    <xf numFmtId="176" fontId="4" fillId="10" borderId="0" xfId="0" applyFont="true" applyBorder="true" applyAlignment="true" applyProtection="true">
      <alignment horizontal="right" vertical="top" textRotation="0" wrapText="false" indent="0" shrinkToFit="false"/>
      <protection locked="true" hidden="true"/>
    </xf>
    <xf numFmtId="176" fontId="4" fillId="8" borderId="58" xfId="0" applyFont="true" applyBorder="true" applyAlignment="true" applyProtection="true">
      <alignment horizontal="right" vertical="top" textRotation="0" wrapText="false" indent="0" shrinkToFit="false"/>
      <protection locked="true" hidden="true"/>
    </xf>
    <xf numFmtId="164" fontId="41" fillId="10" borderId="84"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left" vertical="top" textRotation="0" wrapText="false" indent="0" shrinkToFit="false"/>
      <protection locked="true" hidden="true"/>
    </xf>
    <xf numFmtId="164" fontId="33" fillId="3" borderId="86" xfId="0" applyFont="true" applyBorder="true" applyAlignment="false" applyProtection="true">
      <alignment horizontal="general" vertical="bottom" textRotation="0" wrapText="false" indent="0" shrinkToFit="false"/>
      <protection locked="true" hidden="true"/>
    </xf>
    <xf numFmtId="164" fontId="4" fillId="11" borderId="87" xfId="0" applyFont="true" applyBorder="true" applyAlignment="true" applyProtection="true">
      <alignment horizontal="center" vertical="bottom" textRotation="0" wrapText="false" indent="0" shrinkToFit="false"/>
      <protection locked="false" hidden="false"/>
    </xf>
    <xf numFmtId="164" fontId="4" fillId="11" borderId="88" xfId="0" applyFont="true" applyBorder="true" applyAlignment="true" applyProtection="true">
      <alignment horizontal="center" vertical="bottom" textRotation="0" wrapText="false" indent="0" shrinkToFit="false"/>
      <protection locked="false" hidden="false"/>
    </xf>
    <xf numFmtId="173" fontId="33" fillId="6" borderId="16" xfId="0" applyFont="true" applyBorder="true" applyAlignment="false" applyProtection="true">
      <alignment horizontal="general" vertical="bottom" textRotation="0" wrapText="false" indent="0" shrinkToFit="false"/>
      <protection locked="true" hidden="true"/>
    </xf>
    <xf numFmtId="173" fontId="33" fillId="6" borderId="35"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center" vertical="bottom" textRotation="0" wrapText="false" indent="0" shrinkToFit="false"/>
      <protection locked="true" hidden="true"/>
    </xf>
    <xf numFmtId="164" fontId="0" fillId="6" borderId="0" xfId="0" applyFont="false" applyBorder="false" applyAlignment="false" applyProtection="true">
      <alignment horizontal="general" vertical="bottom" textRotation="0" wrapText="false" indent="0" shrinkToFit="false"/>
      <protection locked="true" hidden="true"/>
    </xf>
    <xf numFmtId="173"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right" vertical="bottom" textRotation="0" wrapText="false" indent="0" shrinkToFit="false"/>
      <protection locked="true" hidden="true"/>
    </xf>
    <xf numFmtId="173" fontId="4" fillId="10" borderId="0" xfId="0" applyFont="true" applyBorder="true" applyAlignment="true" applyProtection="true">
      <alignment horizontal="center" vertical="bottom" textRotation="0" wrapText="false" indent="0" shrinkToFit="false"/>
      <protection locked="true" hidden="true"/>
    </xf>
    <xf numFmtId="164" fontId="0" fillId="2" borderId="37" xfId="0" applyFont="false" applyBorder="true" applyAlignment="false" applyProtection="true">
      <alignment horizontal="general" vertical="bottom" textRotation="0" wrapText="false" indent="0" shrinkToFit="false"/>
      <protection locked="true" hidden="true"/>
    </xf>
    <xf numFmtId="164" fontId="33" fillId="3" borderId="89" xfId="0" applyFont="true" applyBorder="true" applyAlignment="false" applyProtection="true">
      <alignment horizontal="general" vertical="bottom" textRotation="0" wrapText="false" indent="0" shrinkToFit="false"/>
      <protection locked="true" hidden="true"/>
    </xf>
    <xf numFmtId="164" fontId="4" fillId="11" borderId="90" xfId="0" applyFont="true" applyBorder="true" applyAlignment="true" applyProtection="true">
      <alignment horizontal="center" vertical="bottom" textRotation="0" wrapText="false" indent="0" shrinkToFit="false"/>
      <protection locked="false" hidden="false"/>
    </xf>
    <xf numFmtId="164" fontId="4" fillId="11" borderId="44" xfId="0" applyFont="true" applyBorder="true" applyAlignment="true" applyProtection="true">
      <alignment horizontal="center" vertical="bottom" textRotation="0" wrapText="false" indent="0" shrinkToFit="false"/>
      <protection locked="false" hidden="false"/>
    </xf>
    <xf numFmtId="175" fontId="41" fillId="4" borderId="0" xfId="0" applyFont="true" applyBorder="true" applyAlignment="true" applyProtection="true">
      <alignment horizontal="center" vertical="bottom" textRotation="0" wrapText="false" indent="0" shrinkToFit="false"/>
      <protection locked="true" hidden="true"/>
    </xf>
    <xf numFmtId="164" fontId="0" fillId="10" borderId="76" xfId="0" applyFont="false" applyBorder="true" applyAlignment="false" applyProtection="true">
      <alignment horizontal="general" vertical="bottom" textRotation="0" wrapText="false" indent="0" shrinkToFit="false"/>
      <protection locked="true" hidden="true"/>
    </xf>
    <xf numFmtId="164" fontId="0" fillId="10" borderId="0" xfId="0" applyFont="false" applyBorder="false" applyAlignment="false" applyProtection="true">
      <alignment horizontal="general" vertical="bottom" textRotation="0" wrapText="false" indent="0" shrinkToFit="false"/>
      <protection locked="true" hidden="true"/>
    </xf>
    <xf numFmtId="164" fontId="4" fillId="10" borderId="0" xfId="0" applyFont="true" applyBorder="true" applyAlignment="true" applyProtection="true">
      <alignment horizontal="left" vertical="top" textRotation="0" wrapText="false" indent="0" shrinkToFit="false"/>
      <protection locked="true" hidden="true"/>
    </xf>
    <xf numFmtId="164" fontId="0" fillId="8" borderId="58" xfId="0" applyFont="false" applyBorder="true" applyAlignment="false" applyProtection="true">
      <alignment horizontal="general" vertical="bottom" textRotation="0" wrapText="false" indent="0" shrinkToFit="false"/>
      <protection locked="true" hidden="true"/>
    </xf>
    <xf numFmtId="164" fontId="94" fillId="0" borderId="0" xfId="0" applyFont="true" applyBorder="false" applyAlignment="false" applyProtection="true">
      <alignment horizontal="general" vertical="bottom" textRotation="0" wrapText="false" indent="0" shrinkToFit="false"/>
      <protection locked="true" hidden="true"/>
    </xf>
    <xf numFmtId="167" fontId="94" fillId="6" borderId="48" xfId="0" applyFont="true" applyBorder="true" applyAlignment="false" applyProtection="true">
      <alignment horizontal="general" vertical="bottom" textRotation="0" wrapText="false" indent="0" shrinkToFit="false"/>
      <protection locked="true" hidden="true"/>
    </xf>
    <xf numFmtId="164" fontId="94" fillId="6" borderId="49" xfId="0" applyFont="true" applyBorder="true" applyAlignment="true" applyProtection="true">
      <alignment horizontal="center" vertical="bottom" textRotation="0" wrapText="false" indent="0" shrinkToFit="false"/>
      <protection locked="true" hidden="true"/>
    </xf>
    <xf numFmtId="164" fontId="41" fillId="6" borderId="50" xfId="0" applyFont="true" applyBorder="true" applyAlignment="false" applyProtection="true">
      <alignment horizontal="general" vertical="bottom" textRotation="0" wrapText="false" indent="0" shrinkToFit="false"/>
      <protection locked="true" hidden="true"/>
    </xf>
    <xf numFmtId="166" fontId="4" fillId="4" borderId="0" xfId="0" applyFont="true" applyBorder="true" applyAlignment="true" applyProtection="true">
      <alignment horizontal="center" vertical="bottom" textRotation="0" wrapText="false" indent="0" shrinkToFit="false"/>
      <protection locked="true" hidden="true"/>
    </xf>
    <xf numFmtId="173" fontId="53" fillId="3" borderId="49" xfId="0" applyFont="true" applyBorder="true" applyAlignment="true" applyProtection="true">
      <alignment horizontal="right" vertical="bottom" textRotation="0" wrapText="false" indent="0" shrinkToFit="false"/>
      <protection locked="true" hidden="true"/>
    </xf>
    <xf numFmtId="173" fontId="53" fillId="3" borderId="54" xfId="0" applyFont="true" applyBorder="true" applyAlignment="true" applyProtection="true">
      <alignment horizontal="right" vertical="bottom" textRotation="0" wrapText="false" indent="0" shrinkToFit="false"/>
      <protection locked="true" hidden="true"/>
    </xf>
    <xf numFmtId="164" fontId="41" fillId="4" borderId="0" xfId="0" applyFont="true" applyBorder="true" applyAlignment="false" applyProtection="true">
      <alignment horizontal="general" vertical="bottom" textRotation="0" wrapText="false" indent="0" shrinkToFit="false"/>
      <protection locked="true" hidden="true"/>
    </xf>
    <xf numFmtId="164" fontId="0" fillId="10" borderId="67" xfId="0" applyFont="false" applyBorder="true" applyAlignment="false" applyProtection="true">
      <alignment horizontal="general" vertical="bottom" textRotation="0" wrapText="false" indent="0" shrinkToFit="false"/>
      <protection locked="true" hidden="true"/>
    </xf>
    <xf numFmtId="164" fontId="41" fillId="10" borderId="68" xfId="0" applyFont="true" applyBorder="true" applyAlignment="false" applyProtection="true">
      <alignment horizontal="general" vertical="bottom" textRotation="0" wrapText="false" indent="0" shrinkToFit="false"/>
      <protection locked="true" hidden="true"/>
    </xf>
    <xf numFmtId="173" fontId="34" fillId="10" borderId="68" xfId="0" applyFont="true" applyBorder="true" applyAlignment="true" applyProtection="true">
      <alignment horizontal="left" vertical="bottom" textRotation="0" wrapText="false" indent="0" shrinkToFit="false"/>
      <protection locked="true" hidden="true"/>
    </xf>
    <xf numFmtId="164" fontId="0" fillId="10" borderId="91" xfId="0" applyFont="false" applyBorder="true" applyAlignment="false" applyProtection="true">
      <alignment horizontal="general" vertical="bottom" textRotation="0" wrapText="false" indent="0" shrinkToFit="false"/>
      <protection locked="true" hidden="true"/>
    </xf>
    <xf numFmtId="164" fontId="0" fillId="10" borderId="68" xfId="0" applyFont="false" applyBorder="true" applyAlignment="false" applyProtection="true">
      <alignment horizontal="general" vertical="bottom" textRotation="0" wrapText="false" indent="0" shrinkToFit="false"/>
      <protection locked="true" hidden="true"/>
    </xf>
    <xf numFmtId="164" fontId="4" fillId="10" borderId="68" xfId="0" applyFont="true" applyBorder="true" applyAlignment="true" applyProtection="true">
      <alignment horizontal="left" vertical="top" textRotation="0" wrapText="false" indent="0" shrinkToFit="false"/>
      <protection locked="true" hidden="true"/>
    </xf>
    <xf numFmtId="164" fontId="41" fillId="3" borderId="59" xfId="0" applyFont="true" applyBorder="true" applyAlignment="true" applyProtection="true">
      <alignment horizontal="right" vertical="bottom" textRotation="0" wrapText="false" indent="0" shrinkToFit="false"/>
      <protection locked="true" hidden="true"/>
    </xf>
    <xf numFmtId="167" fontId="4" fillId="3" borderId="50" xfId="0" applyFont="true" applyBorder="true" applyAlignment="true" applyProtection="true">
      <alignment horizontal="center" vertical="bottom" textRotation="0" wrapText="false" indent="0" shrinkToFit="false"/>
      <protection locked="true" hidden="true"/>
    </xf>
    <xf numFmtId="173" fontId="4" fillId="3" borderId="54" xfId="0" applyFont="true" applyBorder="true" applyAlignment="true" applyProtection="true">
      <alignment horizontal="center" vertical="bottom" textRotation="0" wrapText="false" indent="0" shrinkToFit="false"/>
      <protection locked="true" hidden="true"/>
    </xf>
    <xf numFmtId="164" fontId="4" fillId="4" borderId="34" xfId="0" applyFont="true" applyBorder="true" applyAlignment="true" applyProtection="true">
      <alignment horizontal="center" vertical="bottom" textRotation="0" wrapText="false" indent="0" shrinkToFit="false"/>
      <protection locked="true" hidden="true"/>
    </xf>
    <xf numFmtId="164" fontId="41" fillId="4" borderId="34" xfId="0" applyFont="true" applyBorder="true" applyAlignment="true" applyProtection="true">
      <alignment horizontal="center" vertical="bottom" textRotation="0" wrapText="false" indent="0" shrinkToFit="false"/>
      <protection locked="true" hidden="true"/>
    </xf>
    <xf numFmtId="173" fontId="33" fillId="3" borderId="0" xfId="0" applyFont="true" applyBorder="false" applyAlignment="false" applyProtection="true">
      <alignment horizontal="general" vertical="bottom" textRotation="0" wrapText="false" indent="0" shrinkToFit="false"/>
      <protection locked="true" hidden="true"/>
    </xf>
    <xf numFmtId="166" fontId="34" fillId="3" borderId="34" xfId="0" applyFont="true" applyBorder="true" applyAlignment="true" applyProtection="true">
      <alignment horizontal="center" vertical="bottom" textRotation="0" wrapText="false" indent="0" shrinkToFit="false"/>
      <protection locked="true" hidden="true"/>
    </xf>
    <xf numFmtId="166" fontId="34" fillId="4" borderId="0" xfId="0" applyFont="true" applyBorder="true" applyAlignment="true" applyProtection="true">
      <alignment horizontal="center" vertical="bottom" textRotation="0" wrapText="false" indent="0" shrinkToFit="false"/>
      <protection locked="true" hidden="true"/>
    </xf>
    <xf numFmtId="166" fontId="34" fillId="3" borderId="0" xfId="0" applyFont="true" applyBorder="true" applyAlignment="true" applyProtection="true">
      <alignment horizontal="center" vertical="bottom" textRotation="0" wrapText="false" indent="0" shrinkToFit="false"/>
      <protection locked="true" hidden="true"/>
    </xf>
    <xf numFmtId="164" fontId="34" fillId="3" borderId="16" xfId="0" applyFont="true" applyBorder="true" applyAlignment="true" applyProtection="true">
      <alignment horizontal="center" vertical="bottom" textRotation="0" wrapText="false" indent="0" shrinkToFit="false"/>
      <protection locked="true" hidden="true"/>
    </xf>
    <xf numFmtId="164" fontId="41" fillId="3" borderId="0" xfId="0" applyFont="true" applyBorder="true" applyAlignment="true" applyProtection="true">
      <alignment horizontal="left" vertical="bottom" textRotation="0" wrapText="false" indent="0" shrinkToFit="false"/>
      <protection locked="true" hidden="true"/>
    </xf>
    <xf numFmtId="164" fontId="41" fillId="3" borderId="92" xfId="0" applyFont="true" applyBorder="true" applyAlignment="true" applyProtection="true">
      <alignment horizontal="left" vertical="bottom" textRotation="0" wrapText="false" indent="0" shrinkToFit="false"/>
      <protection locked="true" hidden="true"/>
    </xf>
    <xf numFmtId="164" fontId="0" fillId="8" borderId="93" xfId="0" applyFont="false" applyBorder="true" applyAlignment="false" applyProtection="true">
      <alignment horizontal="general" vertical="bottom" textRotation="0" wrapText="false" indent="0" shrinkToFit="false"/>
      <protection locked="true" hidden="true"/>
    </xf>
    <xf numFmtId="173" fontId="4" fillId="3" borderId="50" xfId="0" applyFont="true" applyBorder="true" applyAlignment="true" applyProtection="true">
      <alignment horizontal="center" vertical="bottom" textRotation="0" wrapText="false" indent="0" shrinkToFit="false"/>
      <protection locked="true" hidden="true"/>
    </xf>
    <xf numFmtId="175" fontId="4" fillId="4" borderId="34" xfId="0" applyFont="true" applyBorder="true" applyAlignment="true" applyProtection="true">
      <alignment horizontal="left" vertical="bottom" textRotation="0" wrapText="false" indent="0" shrinkToFit="false"/>
      <protection locked="true" hidden="true"/>
    </xf>
    <xf numFmtId="175" fontId="71" fillId="4" borderId="17" xfId="0" applyFont="true" applyBorder="true" applyAlignment="true" applyProtection="true">
      <alignment horizontal="left" vertical="bottom" textRotation="0" wrapText="false" indent="0" shrinkToFit="false"/>
      <protection locked="true" hidden="true"/>
    </xf>
    <xf numFmtId="173" fontId="34" fillId="3" borderId="38" xfId="0" applyFont="true" applyBorder="true" applyAlignment="true" applyProtection="true">
      <alignment horizontal="center" vertical="bottom" textRotation="0" wrapText="false" indent="0" shrinkToFit="false"/>
      <protection locked="true" hidden="true"/>
    </xf>
    <xf numFmtId="175" fontId="94" fillId="3" borderId="0" xfId="0" applyFont="true" applyBorder="true" applyAlignment="true" applyProtection="true">
      <alignment horizontal="left" vertical="bottom" textRotation="0" wrapText="false" indent="0" shrinkToFit="false"/>
      <protection locked="true" hidden="true"/>
    </xf>
    <xf numFmtId="175" fontId="4" fillId="3" borderId="0" xfId="0" applyFont="true" applyBorder="true" applyAlignment="true" applyProtection="true">
      <alignment horizontal="center" vertical="bottom" textRotation="0" wrapText="false" indent="0" shrinkToFit="false"/>
      <protection locked="true" hidden="true"/>
    </xf>
    <xf numFmtId="175" fontId="34" fillId="3" borderId="0" xfId="0" applyFont="true" applyBorder="true" applyAlignment="true" applyProtection="true">
      <alignment horizontal="center" vertical="bottom" textRotation="0" wrapText="false" indent="0" shrinkToFit="false"/>
      <protection locked="true" hidden="true"/>
    </xf>
    <xf numFmtId="164" fontId="92" fillId="3" borderId="0" xfId="0" applyFont="true" applyBorder="true" applyAlignment="false" applyProtection="true">
      <alignment horizontal="general" vertical="bottom" textRotation="0" wrapText="false" indent="0" shrinkToFit="false"/>
      <protection locked="true" hidden="true"/>
    </xf>
    <xf numFmtId="164" fontId="92" fillId="3" borderId="14" xfId="0" applyFont="true" applyBorder="true" applyAlignment="false" applyProtection="true">
      <alignment horizontal="general" vertical="bottom" textRotation="0" wrapText="false" indent="0" shrinkToFit="false"/>
      <protection locked="true" hidden="true"/>
    </xf>
    <xf numFmtId="164" fontId="0" fillId="4" borderId="14" xfId="0" applyFont="false" applyBorder="true" applyAlignment="false" applyProtection="true">
      <alignment horizontal="general" vertical="bottom" textRotation="0" wrapText="false" indent="0" shrinkToFit="false"/>
      <protection locked="true" hidden="true"/>
    </xf>
    <xf numFmtId="164" fontId="4" fillId="3" borderId="48" xfId="0" applyFont="true" applyBorder="true" applyAlignment="true" applyProtection="true">
      <alignment horizontal="center" vertical="bottom" textRotation="0" wrapText="false" indent="0" shrinkToFit="false"/>
      <protection locked="true" hidden="true"/>
    </xf>
    <xf numFmtId="164" fontId="4" fillId="3" borderId="50" xfId="0" applyFont="true" applyBorder="true" applyAlignment="true" applyProtection="true">
      <alignment horizontal="right" vertical="bottom" textRotation="0" wrapText="false" indent="0" shrinkToFit="false"/>
      <protection locked="true" hidden="true"/>
    </xf>
    <xf numFmtId="164" fontId="4" fillId="3" borderId="59" xfId="0" applyFont="true" applyBorder="true" applyAlignment="true" applyProtection="true">
      <alignment horizontal="center" vertical="bottom" textRotation="0" wrapText="false" indent="0" shrinkToFit="false"/>
      <protection locked="true" hidden="true"/>
    </xf>
    <xf numFmtId="175" fontId="4" fillId="3" borderId="94" xfId="0" applyFont="true" applyBorder="true" applyAlignment="true" applyProtection="true">
      <alignment horizontal="center" vertical="bottom" textRotation="0" wrapText="false" indent="0" shrinkToFit="false"/>
      <protection locked="true" hidden="true"/>
    </xf>
    <xf numFmtId="175" fontId="4" fillId="4" borderId="36" xfId="0" applyFont="true" applyBorder="true" applyAlignment="true" applyProtection="true">
      <alignment horizontal="center" vertical="bottom" textRotation="0" wrapText="false" indent="0" shrinkToFit="false"/>
      <protection locked="true" hidden="true"/>
    </xf>
    <xf numFmtId="175" fontId="4" fillId="4" borderId="38" xfId="0" applyFont="true" applyBorder="true" applyAlignment="true" applyProtection="true">
      <alignment horizontal="center" vertical="bottom" textRotation="0" wrapText="false" indent="0" shrinkToFit="false"/>
      <protection locked="true" hidden="true"/>
    </xf>
    <xf numFmtId="175" fontId="4" fillId="3" borderId="16" xfId="0" applyFont="true" applyBorder="true" applyAlignment="true" applyProtection="true">
      <alignment horizontal="center" vertical="bottom" textRotation="0" wrapText="false" indent="0" shrinkToFit="false"/>
      <protection locked="true" hidden="true"/>
    </xf>
    <xf numFmtId="175" fontId="4" fillId="3" borderId="34" xfId="0" applyFont="true" applyBorder="true" applyAlignment="true" applyProtection="true">
      <alignment horizontal="center" vertical="bottom" textRotation="0" wrapText="false" indent="0" shrinkToFit="false"/>
      <protection locked="true" hidden="true"/>
    </xf>
    <xf numFmtId="175" fontId="35" fillId="3" borderId="49" xfId="0" applyFont="true" applyBorder="true" applyAlignment="true" applyProtection="true">
      <alignment horizontal="center" vertical="bottom" textRotation="0" wrapText="false" indent="0" shrinkToFit="false"/>
      <protection locked="true" hidden="true"/>
    </xf>
    <xf numFmtId="164" fontId="4" fillId="3" borderId="49" xfId="0" applyFont="true" applyBorder="true" applyAlignment="true" applyProtection="true">
      <alignment horizontal="center" vertical="bottom" textRotation="0" wrapText="false" indent="0" shrinkToFit="false"/>
      <protection locked="true" hidden="true"/>
    </xf>
    <xf numFmtId="164" fontId="33" fillId="3" borderId="50" xfId="0" applyFont="true" applyBorder="true" applyAlignment="true" applyProtection="true">
      <alignment horizontal="center" vertical="bottom" textRotation="0" wrapText="false" indent="0" shrinkToFit="false"/>
      <protection locked="true" hidden="true"/>
    </xf>
    <xf numFmtId="164" fontId="53" fillId="4" borderId="34" xfId="0" applyFont="true" applyBorder="true" applyAlignment="true" applyProtection="true">
      <alignment horizontal="center" vertical="bottom" textRotation="0" wrapText="false" indent="0" shrinkToFit="false"/>
      <protection locked="true" hidden="true"/>
    </xf>
    <xf numFmtId="164" fontId="53" fillId="4" borderId="16" xfId="0" applyFont="true" applyBorder="true" applyAlignment="true" applyProtection="true">
      <alignment horizontal="center" vertical="bottom" textRotation="0" wrapText="false" indent="0" shrinkToFit="false"/>
      <protection locked="true" hidden="true"/>
    </xf>
    <xf numFmtId="164" fontId="53" fillId="4" borderId="0" xfId="0" applyFont="true" applyBorder="true" applyAlignment="true" applyProtection="true">
      <alignment horizontal="center" vertical="bottom" textRotation="0" wrapText="false" indent="0" shrinkToFit="false"/>
      <protection locked="true" hidden="true"/>
    </xf>
    <xf numFmtId="164" fontId="53" fillId="4" borderId="17" xfId="0" applyFont="true" applyBorder="true" applyAlignment="true" applyProtection="true">
      <alignment horizontal="center" vertical="bottom" textRotation="0" wrapText="false" indent="0" shrinkToFit="false"/>
      <protection locked="true" hidden="true"/>
    </xf>
    <xf numFmtId="164" fontId="0" fillId="3" borderId="54" xfId="0" applyFont="true" applyBorder="true" applyAlignment="true" applyProtection="true">
      <alignment horizontal="center" vertical="bottom" textRotation="0" wrapText="false" indent="0" shrinkToFit="false"/>
      <protection locked="true" hidden="true"/>
    </xf>
    <xf numFmtId="164" fontId="4" fillId="3" borderId="54" xfId="0" applyFont="true" applyBorder="true" applyAlignment="true" applyProtection="true">
      <alignment horizontal="center" vertical="bottom" textRotation="0" wrapText="false" indent="0" shrinkToFit="false"/>
      <protection locked="true" hidden="true"/>
    </xf>
    <xf numFmtId="164" fontId="0" fillId="4" borderId="0" xfId="0" applyFont="true" applyBorder="false" applyAlignment="true" applyProtection="true">
      <alignment horizontal="general" vertical="bottom" textRotation="0" wrapText="false" indent="0" shrinkToFit="false"/>
      <protection locked="true" hidden="true"/>
    </xf>
    <xf numFmtId="164" fontId="4" fillId="9" borderId="95" xfId="0" applyFont="true" applyBorder="true" applyAlignment="true" applyProtection="true">
      <alignment horizontal="general" vertical="bottom" textRotation="0" wrapText="false" indent="0" shrinkToFit="false"/>
      <protection locked="false" hidden="false"/>
    </xf>
    <xf numFmtId="164" fontId="4" fillId="9" borderId="94" xfId="0" applyFont="true" applyBorder="true" applyAlignment="true" applyProtection="true">
      <alignment horizontal="general" vertical="bottom" textRotation="0" wrapText="false" indent="0" shrinkToFit="false"/>
      <protection locked="false" hidden="false"/>
    </xf>
    <xf numFmtId="164" fontId="4" fillId="9" borderId="80" xfId="0" applyFont="true" applyBorder="true" applyAlignment="true" applyProtection="true">
      <alignment horizontal="general" vertical="bottom" textRotation="0" wrapText="false" indent="0" shrinkToFit="false"/>
      <protection locked="false" hidden="false"/>
    </xf>
    <xf numFmtId="167" fontId="4" fillId="4" borderId="96" xfId="0" applyFont="true" applyBorder="true" applyAlignment="true" applyProtection="true">
      <alignment horizontal="general" vertical="bottom" textRotation="0" wrapText="false" indent="0" shrinkToFit="false"/>
      <protection locked="true" hidden="true"/>
    </xf>
    <xf numFmtId="167" fontId="4" fillId="4" borderId="97" xfId="0" applyFont="true" applyBorder="true" applyAlignment="true" applyProtection="true">
      <alignment horizontal="general" vertical="bottom" textRotation="0" wrapText="false" indent="0" shrinkToFit="false"/>
      <protection locked="true" hidden="true"/>
    </xf>
    <xf numFmtId="167" fontId="4" fillId="3" borderId="80" xfId="0" applyFont="true" applyBorder="true" applyAlignment="true" applyProtection="true">
      <alignment horizontal="right" vertical="bottom" textRotation="0" wrapText="false" indent="0" shrinkToFit="false"/>
      <protection locked="true" hidden="true"/>
    </xf>
    <xf numFmtId="167" fontId="33" fillId="6" borderId="80" xfId="0" applyFont="true" applyBorder="true" applyAlignment="true" applyProtection="true">
      <alignment horizontal="general" vertical="bottom" textRotation="0" wrapText="false" indent="0" shrinkToFit="false"/>
      <protection locked="true" hidden="true"/>
    </xf>
    <xf numFmtId="166" fontId="95" fillId="4" borderId="80" xfId="0" applyFont="true" applyBorder="true" applyAlignment="true" applyProtection="true">
      <alignment horizontal="center" vertical="bottom" textRotation="0" wrapText="false" indent="0" shrinkToFit="false"/>
      <protection locked="true" hidden="true"/>
    </xf>
    <xf numFmtId="166" fontId="33" fillId="3" borderId="80" xfId="0" applyFont="true" applyBorder="true" applyAlignment="true" applyProtection="true">
      <alignment horizontal="center" vertical="bottom" textRotation="0" wrapText="false" indent="0" shrinkToFit="false"/>
      <protection locked="true" hidden="true"/>
    </xf>
    <xf numFmtId="167" fontId="41" fillId="6" borderId="98" xfId="0" applyFont="true" applyBorder="true" applyAlignment="true" applyProtection="true">
      <alignment horizontal="general" vertical="bottom" textRotation="0" wrapText="false" indent="0" shrinkToFit="false"/>
      <protection locked="true" hidden="true"/>
    </xf>
    <xf numFmtId="164" fontId="4" fillId="6" borderId="98" xfId="0" applyFont="true" applyBorder="true" applyAlignment="true" applyProtection="true">
      <alignment horizontal="left" vertical="bottom" textRotation="0" wrapText="false" indent="0" shrinkToFit="false"/>
      <protection locked="true" hidden="true"/>
    </xf>
    <xf numFmtId="164" fontId="0" fillId="6" borderId="99" xfId="0" applyFont="true" applyBorder="true" applyAlignment="true" applyProtection="true">
      <alignment horizontal="right" vertical="bottom" textRotation="0" wrapText="false" indent="0" shrinkToFit="false"/>
      <protection locked="false" hidden="false"/>
    </xf>
    <xf numFmtId="167" fontId="4" fillId="6" borderId="99" xfId="0" applyFont="true" applyBorder="true" applyAlignment="true" applyProtection="true">
      <alignment horizontal="right" vertical="bottom" textRotation="0" wrapText="false" indent="0" shrinkToFit="false"/>
      <protection locked="true" hidden="true"/>
    </xf>
    <xf numFmtId="167" fontId="0" fillId="4" borderId="93" xfId="0" applyFont="false" applyBorder="true" applyAlignment="false" applyProtection="true">
      <alignment horizontal="general" vertical="bottom" textRotation="0" wrapText="false" indent="0" shrinkToFit="false"/>
      <protection locked="true" hidden="true"/>
    </xf>
    <xf numFmtId="167" fontId="0" fillId="4" borderId="0" xfId="0" applyFont="false" applyBorder="true" applyAlignment="false" applyProtection="true">
      <alignment horizontal="general" vertical="bottom" textRotation="0" wrapText="false" indent="0" shrinkToFit="false"/>
      <protection locked="true" hidden="true"/>
    </xf>
    <xf numFmtId="164" fontId="41" fillId="0" borderId="96" xfId="0" applyFont="true" applyBorder="true" applyAlignment="false" applyProtection="true">
      <alignment horizontal="general" vertical="bottom" textRotation="0" wrapText="false" indent="0" shrinkToFit="false"/>
      <protection locked="false" hidden="false"/>
    </xf>
    <xf numFmtId="164" fontId="41" fillId="0" borderId="97" xfId="0" applyFont="true" applyBorder="true" applyAlignment="true" applyProtection="true">
      <alignment horizontal="general" vertical="bottom" textRotation="0" wrapText="false" indent="0" shrinkToFit="false"/>
      <protection locked="false" hidden="false"/>
    </xf>
    <xf numFmtId="167" fontId="0" fillId="4" borderId="0" xfId="0" applyFont="false" applyBorder="true" applyAlignment="true" applyProtection="true">
      <alignment horizontal="general" vertical="bottom" textRotation="0" wrapText="false" indent="0" shrinkToFit="false"/>
      <protection locked="true" hidden="true"/>
    </xf>
    <xf numFmtId="164" fontId="4" fillId="9" borderId="81" xfId="0" applyFont="true" applyBorder="true" applyAlignment="true" applyProtection="true">
      <alignment horizontal="general" vertical="bottom" textRotation="0" wrapText="false" indent="0" shrinkToFit="false"/>
      <protection locked="false" hidden="false"/>
    </xf>
    <xf numFmtId="164" fontId="4" fillId="9" borderId="41" xfId="0" applyFont="true" applyBorder="true" applyAlignment="true" applyProtection="true">
      <alignment horizontal="general" vertical="bottom" textRotation="0" wrapText="false" indent="0" shrinkToFit="false"/>
      <protection locked="false" hidden="false"/>
    </xf>
    <xf numFmtId="164" fontId="4" fillId="9" borderId="40" xfId="0" applyFont="true" applyBorder="true" applyAlignment="true" applyProtection="true">
      <alignment horizontal="general" vertical="bottom" textRotation="0" wrapText="false" indent="0" shrinkToFit="false"/>
      <protection locked="false" hidden="false"/>
    </xf>
    <xf numFmtId="167" fontId="4" fillId="4" borderId="100" xfId="0" applyFont="true" applyBorder="true" applyAlignment="true" applyProtection="true">
      <alignment horizontal="general" vertical="bottom" textRotation="0" wrapText="false" indent="0" shrinkToFit="false"/>
      <protection locked="true" hidden="true"/>
    </xf>
    <xf numFmtId="167" fontId="4" fillId="4" borderId="101" xfId="0" applyFont="true" applyBorder="true" applyAlignment="true" applyProtection="true">
      <alignment horizontal="general" vertical="bottom" textRotation="0" wrapText="false" indent="0" shrinkToFit="false"/>
      <protection locked="true" hidden="true"/>
    </xf>
    <xf numFmtId="167" fontId="4" fillId="3" borderId="40" xfId="0" applyFont="true" applyBorder="true" applyAlignment="true" applyProtection="true">
      <alignment horizontal="right" vertical="bottom" textRotation="0" wrapText="false" indent="0" shrinkToFit="false"/>
      <protection locked="true" hidden="true"/>
    </xf>
    <xf numFmtId="167" fontId="33" fillId="6" borderId="40" xfId="0" applyFont="true" applyBorder="true" applyAlignment="true" applyProtection="true">
      <alignment horizontal="general" vertical="bottom" textRotation="0" wrapText="false" indent="0" shrinkToFit="false"/>
      <protection locked="true" hidden="true"/>
    </xf>
    <xf numFmtId="166" fontId="95" fillId="4" borderId="40" xfId="0" applyFont="true" applyBorder="true" applyAlignment="true" applyProtection="true">
      <alignment horizontal="center" vertical="bottom" textRotation="0" wrapText="false" indent="0" shrinkToFit="false"/>
      <protection locked="true" hidden="true"/>
    </xf>
    <xf numFmtId="166" fontId="33" fillId="3" borderId="40" xfId="0" applyFont="true" applyBorder="true" applyAlignment="true" applyProtection="true">
      <alignment horizontal="center" vertical="bottom" textRotation="0" wrapText="false" indent="0" shrinkToFit="false"/>
      <protection locked="true" hidden="true"/>
    </xf>
    <xf numFmtId="164" fontId="4" fillId="6" borderId="33" xfId="0" applyFont="true" applyBorder="true" applyAlignment="true" applyProtection="true">
      <alignment horizontal="left" vertical="bottom" textRotation="0" wrapText="false" indent="0" shrinkToFit="false"/>
      <protection locked="true" hidden="true"/>
    </xf>
    <xf numFmtId="164" fontId="0" fillId="6" borderId="41" xfId="0" applyFont="true" applyBorder="true" applyAlignment="true" applyProtection="true">
      <alignment horizontal="right" vertical="bottom" textRotation="0" wrapText="false" indent="0" shrinkToFit="false"/>
      <protection locked="false" hidden="false"/>
    </xf>
    <xf numFmtId="167" fontId="4" fillId="6" borderId="41" xfId="0" applyFont="true" applyBorder="true" applyAlignment="true" applyProtection="true">
      <alignment horizontal="right" vertical="bottom" textRotation="0" wrapText="false" indent="0" shrinkToFit="false"/>
      <protection locked="true" hidden="true"/>
    </xf>
    <xf numFmtId="167" fontId="0" fillId="4" borderId="102" xfId="0" applyFont="false" applyBorder="true" applyAlignment="false" applyProtection="true">
      <alignment horizontal="general" vertical="bottom" textRotation="0" wrapText="false" indent="0" shrinkToFit="false"/>
      <protection locked="true" hidden="true"/>
    </xf>
    <xf numFmtId="164" fontId="41" fillId="0" borderId="100" xfId="0" applyFont="true" applyBorder="true" applyAlignment="false" applyProtection="true">
      <alignment horizontal="general" vertical="bottom" textRotation="0" wrapText="false" indent="0" shrinkToFit="false"/>
      <protection locked="false" hidden="false"/>
    </xf>
    <xf numFmtId="164" fontId="41" fillId="0" borderId="101" xfId="0" applyFont="true" applyBorder="true" applyAlignment="true" applyProtection="true">
      <alignment horizontal="general" vertical="bottom" textRotation="0" wrapText="false" indent="0" shrinkToFit="false"/>
      <protection locked="false" hidden="false"/>
    </xf>
    <xf numFmtId="164" fontId="0" fillId="6" borderId="33" xfId="0" applyFont="false" applyBorder="true" applyAlignment="true" applyProtection="false">
      <alignment horizontal="general" vertical="bottom" textRotation="0" wrapText="false" indent="0" shrinkToFit="false"/>
      <protection locked="true" hidden="false"/>
    </xf>
    <xf numFmtId="164" fontId="4" fillId="9" borderId="89" xfId="0" applyFont="true" applyBorder="true" applyAlignment="true" applyProtection="true">
      <alignment horizontal="general" vertical="bottom" textRotation="0" wrapText="false" indent="0" shrinkToFit="false"/>
      <protection locked="false" hidden="false"/>
    </xf>
    <xf numFmtId="164" fontId="4" fillId="9" borderId="45" xfId="0" applyFont="true" applyBorder="true" applyAlignment="true" applyProtection="true">
      <alignment horizontal="general" vertical="bottom" textRotation="0" wrapText="false" indent="0" shrinkToFit="false"/>
      <protection locked="false" hidden="false"/>
    </xf>
    <xf numFmtId="164" fontId="4" fillId="9" borderId="44" xfId="0" applyFont="true" applyBorder="true" applyAlignment="true" applyProtection="true">
      <alignment horizontal="general" vertical="bottom" textRotation="0" wrapText="false" indent="0" shrinkToFit="false"/>
      <protection locked="false" hidden="false"/>
    </xf>
    <xf numFmtId="167" fontId="4" fillId="4" borderId="103" xfId="0" applyFont="true" applyBorder="true" applyAlignment="true" applyProtection="true">
      <alignment horizontal="general" vertical="bottom" textRotation="0" wrapText="false" indent="0" shrinkToFit="false"/>
      <protection locked="true" hidden="true"/>
    </xf>
    <xf numFmtId="167" fontId="4" fillId="4" borderId="104" xfId="0" applyFont="true" applyBorder="true" applyAlignment="true" applyProtection="true">
      <alignment horizontal="general" vertical="bottom" textRotation="0" wrapText="false" indent="0" shrinkToFit="false"/>
      <protection locked="true" hidden="true"/>
    </xf>
    <xf numFmtId="167" fontId="4" fillId="3" borderId="44" xfId="0" applyFont="true" applyBorder="true" applyAlignment="true" applyProtection="true">
      <alignment horizontal="right" vertical="bottom" textRotation="0" wrapText="false" indent="0" shrinkToFit="false"/>
      <protection locked="true" hidden="true"/>
    </xf>
    <xf numFmtId="167" fontId="33" fillId="6" borderId="44" xfId="0" applyFont="true" applyBorder="true" applyAlignment="true" applyProtection="true">
      <alignment horizontal="general" vertical="bottom" textRotation="0" wrapText="false" indent="0" shrinkToFit="false"/>
      <protection locked="true" hidden="true"/>
    </xf>
    <xf numFmtId="166" fontId="95" fillId="4" borderId="44" xfId="0" applyFont="true" applyBorder="true" applyAlignment="true" applyProtection="true">
      <alignment horizontal="center" vertical="bottom" textRotation="0" wrapText="false" indent="0" shrinkToFit="false"/>
      <protection locked="true" hidden="true"/>
    </xf>
    <xf numFmtId="166" fontId="33" fillId="3" borderId="44" xfId="0" applyFont="true" applyBorder="true" applyAlignment="true" applyProtection="true">
      <alignment horizontal="center" vertical="bottom" textRotation="0" wrapText="false" indent="0" shrinkToFit="false"/>
      <protection locked="true" hidden="true"/>
    </xf>
    <xf numFmtId="167" fontId="41" fillId="6" borderId="14" xfId="0" applyFont="true" applyBorder="true" applyAlignment="true" applyProtection="true">
      <alignment horizontal="general" vertical="bottom" textRotation="0" wrapText="false" indent="0" shrinkToFit="false"/>
      <protection locked="true" hidden="true"/>
    </xf>
    <xf numFmtId="164" fontId="4" fillId="6" borderId="43" xfId="0" applyFont="true" applyBorder="true" applyAlignment="true" applyProtection="true">
      <alignment horizontal="left" vertical="bottom" textRotation="0" wrapText="false" indent="0" shrinkToFit="false"/>
      <protection locked="true" hidden="true"/>
    </xf>
    <xf numFmtId="164" fontId="0" fillId="6" borderId="45" xfId="0" applyFont="true" applyBorder="true" applyAlignment="true" applyProtection="true">
      <alignment horizontal="right" vertical="bottom" textRotation="0" wrapText="false" indent="0" shrinkToFit="false"/>
      <protection locked="false" hidden="false"/>
    </xf>
    <xf numFmtId="167" fontId="4" fillId="6" borderId="45" xfId="0" applyFont="true" applyBorder="true" applyAlignment="true" applyProtection="true">
      <alignment horizontal="right" vertical="bottom" textRotation="0" wrapText="false" indent="0" shrinkToFit="false"/>
      <protection locked="true" hidden="true"/>
    </xf>
    <xf numFmtId="167" fontId="0" fillId="4" borderId="36" xfId="0" applyFont="false" applyBorder="true" applyAlignment="false" applyProtection="true">
      <alignment horizontal="general" vertical="bottom" textRotation="0" wrapText="false" indent="0" shrinkToFit="false"/>
      <protection locked="true" hidden="true"/>
    </xf>
    <xf numFmtId="167" fontId="0" fillId="4" borderId="38" xfId="0" applyFont="false" applyBorder="true" applyAlignment="false" applyProtection="true">
      <alignment horizontal="general" vertical="bottom" textRotation="0" wrapText="false" indent="0" shrinkToFit="false"/>
      <protection locked="true" hidden="true"/>
    </xf>
    <xf numFmtId="164" fontId="41" fillId="0" borderId="103" xfId="0" applyFont="true" applyBorder="true" applyAlignment="false" applyProtection="true">
      <alignment horizontal="general" vertical="bottom" textRotation="0" wrapText="false" indent="0" shrinkToFit="false"/>
      <protection locked="false" hidden="false"/>
    </xf>
    <xf numFmtId="164" fontId="41" fillId="0" borderId="104" xfId="0" applyFont="true" applyBorder="true" applyAlignment="true" applyProtection="true">
      <alignment horizontal="general" vertical="bottom" textRotation="0" wrapText="false" indent="0" shrinkToFit="false"/>
      <protection locked="false" hidden="false"/>
    </xf>
    <xf numFmtId="164" fontId="41" fillId="4" borderId="93" xfId="0" applyFont="true" applyBorder="true" applyAlignment="false" applyProtection="true">
      <alignment horizontal="general" vertical="bottom" textRotation="0" wrapText="false" indent="0" shrinkToFit="false"/>
      <protection locked="true" hidden="true"/>
    </xf>
    <xf numFmtId="173" fontId="36" fillId="0" borderId="0" xfId="0" applyFont="true" applyBorder="true" applyAlignment="true" applyProtection="true">
      <alignment horizontal="center" vertical="top" textRotation="0" wrapText="false" indent="0" shrinkToFit="false"/>
      <protection locked="true" hidden="true"/>
    </xf>
    <xf numFmtId="164" fontId="0" fillId="0" borderId="0" xfId="0" applyFont="false" applyBorder="true" applyAlignment="true" applyProtection="true">
      <alignment horizontal="general" vertical="bottom" textRotation="0" wrapText="false" indent="0" shrinkToFit="false"/>
      <protection locked="true" hidden="true"/>
    </xf>
    <xf numFmtId="174" fontId="4" fillId="4" borderId="14" xfId="0" applyFont="true" applyBorder="true" applyAlignment="false" applyProtection="true">
      <alignment horizontal="general" vertical="bottom" textRotation="0" wrapText="false" indent="0" shrinkToFit="false"/>
      <protection locked="true" hidden="true"/>
    </xf>
    <xf numFmtId="173" fontId="4" fillId="4" borderId="14" xfId="0" applyFont="true" applyBorder="true" applyAlignment="false" applyProtection="true">
      <alignment horizontal="general" vertical="bottom" textRotation="0" wrapText="false" indent="0" shrinkToFit="false"/>
      <protection locked="true" hidden="true"/>
    </xf>
    <xf numFmtId="166" fontId="4" fillId="4" borderId="14" xfId="0" applyFont="true" applyBorder="true" applyAlignment="false" applyProtection="true">
      <alignment horizontal="general" vertical="bottom" textRotation="0" wrapText="false" indent="0" shrinkToFit="false"/>
      <protection locked="true" hidden="true"/>
    </xf>
    <xf numFmtId="173" fontId="0" fillId="4" borderId="0" xfId="0" applyFont="false" applyBorder="false" applyAlignment="false" applyProtection="true">
      <alignment horizontal="general" vertical="bottom" textRotation="0" wrapText="false" indent="0" shrinkToFit="false"/>
      <protection locked="true" hidden="true"/>
    </xf>
    <xf numFmtId="173" fontId="0" fillId="4" borderId="14" xfId="0" applyFont="false" applyBorder="true" applyAlignment="false" applyProtection="true">
      <alignment horizontal="general" vertical="bottom" textRotation="0" wrapText="false" indent="0" shrinkToFit="false"/>
      <protection locked="true" hidden="true"/>
    </xf>
    <xf numFmtId="166" fontId="0" fillId="4" borderId="14" xfId="0" applyFont="false" applyBorder="true" applyAlignment="false" applyProtection="true">
      <alignment horizontal="general" vertical="bottom" textRotation="0" wrapText="false" indent="0" shrinkToFit="false"/>
      <protection locked="true" hidden="true"/>
    </xf>
    <xf numFmtId="166" fontId="0" fillId="4" borderId="0" xfId="0" applyFont="false" applyBorder="false" applyAlignment="false" applyProtection="true">
      <alignment horizontal="general" vertical="bottom" textRotation="0" wrapText="false" indent="0" shrinkToFit="false"/>
      <protection locked="true" hidden="true"/>
    </xf>
    <xf numFmtId="176" fontId="0" fillId="0" borderId="0" xfId="0" applyFont="false" applyBorder="false" applyAlignment="false" applyProtection="true">
      <alignment horizontal="general" vertical="bottom" textRotation="0" wrapText="false" indent="0" shrinkToFit="false"/>
      <protection locked="true" hidden="true"/>
    </xf>
    <xf numFmtId="166" fontId="0" fillId="0" borderId="0" xfId="0" applyFont="false" applyBorder="false" applyAlignment="true" applyProtection="true">
      <alignment horizontal="general" vertical="bottom" textRotation="0" wrapText="false" indent="0" shrinkToFit="false"/>
      <protection locked="true" hidden="true"/>
    </xf>
    <xf numFmtId="164" fontId="4" fillId="0" borderId="0" xfId="0" applyFont="true" applyBorder="false" applyAlignment="false" applyProtection="true">
      <alignment horizontal="general" vertical="bottom" textRotation="0" wrapText="false" indent="0" shrinkToFit="false"/>
      <protection locked="true" hidden="true"/>
    </xf>
    <xf numFmtId="164" fontId="34" fillId="4" borderId="0" xfId="0" applyFont="true" applyBorder="false" applyAlignment="false" applyProtection="true">
      <alignment horizontal="general" vertical="bottom" textRotation="0" wrapText="false" indent="0" shrinkToFit="false"/>
      <protection locked="true" hidden="true"/>
    </xf>
    <xf numFmtId="164" fontId="71" fillId="4" borderId="0" xfId="0" applyFont="true" applyBorder="false" applyAlignment="false" applyProtection="true">
      <alignment horizontal="general" vertical="bottom" textRotation="0" wrapText="false" indent="0" shrinkToFit="false"/>
      <protection locked="true" hidden="true"/>
    </xf>
    <xf numFmtId="173" fontId="34" fillId="4" borderId="14" xfId="0" applyFont="true" applyBorder="tru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4" fontId="4" fillId="0"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left" vertical="bottom" textRotation="0" wrapText="false" indent="0" shrinkToFit="false"/>
      <protection locked="true" hidden="false"/>
    </xf>
    <xf numFmtId="164" fontId="29" fillId="12" borderId="0" xfId="0" applyFont="true" applyBorder="false" applyAlignment="true" applyProtection="false">
      <alignment horizontal="center" vertical="bottom" textRotation="0" wrapText="false" indent="0" shrinkToFit="false"/>
      <protection locked="true" hidden="false"/>
    </xf>
    <xf numFmtId="165" fontId="34" fillId="13" borderId="48" xfId="0" applyFont="true" applyBorder="true" applyAlignment="false" applyProtection="false">
      <alignment horizontal="general" vertical="bottom" textRotation="0" wrapText="false" indent="0" shrinkToFit="false"/>
      <protection locked="true" hidden="false"/>
    </xf>
    <xf numFmtId="164" fontId="4" fillId="0" borderId="49" xfId="0" applyFont="tru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50" xfId="0" applyFont="false" applyBorder="true" applyAlignment="false" applyProtection="false">
      <alignment horizontal="general" vertical="bottom" textRotation="0" wrapText="false" indent="0" shrinkToFit="false"/>
      <protection locked="true" hidden="false"/>
    </xf>
    <xf numFmtId="164" fontId="30" fillId="12" borderId="0" xfId="0" applyFont="true" applyBorder="false" applyAlignment="true" applyProtection="false">
      <alignment horizontal="left" vertical="bottom" textRotation="0" wrapText="false" indent="0" shrinkToFit="false"/>
      <protection locked="true" hidden="false"/>
    </xf>
    <xf numFmtId="164" fontId="30" fillId="12"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right" vertical="bottom" textRotation="0" wrapText="false" indent="0" shrinkToFit="false"/>
      <protection locked="true" hidden="false"/>
    </xf>
    <xf numFmtId="164" fontId="34" fillId="13" borderId="48" xfId="0" applyFont="true" applyBorder="true" applyAlignment="false" applyProtection="false">
      <alignment horizontal="general" vertical="bottom" textRotation="0" wrapText="false" indent="0" shrinkToFit="false"/>
      <protection locked="true" hidden="false"/>
    </xf>
    <xf numFmtId="164" fontId="100" fillId="12" borderId="0" xfId="0" applyFont="true" applyBorder="false" applyAlignment="true" applyProtection="true">
      <alignment horizontal="right" vertical="bottom" textRotation="0" wrapText="false" indent="0" shrinkToFit="false"/>
      <protection locked="false" hidden="false"/>
    </xf>
    <xf numFmtId="164" fontId="101" fillId="3" borderId="105" xfId="0" applyFont="true" applyBorder="true" applyAlignment="true" applyProtection="false">
      <alignment horizontal="center" vertical="bottom" textRotation="0" wrapText="false" indent="0" shrinkToFit="false"/>
      <protection locked="true" hidden="false"/>
    </xf>
    <xf numFmtId="164" fontId="102" fillId="3" borderId="106" xfId="0" applyFont="true" applyBorder="true" applyAlignment="true" applyProtection="false">
      <alignment horizontal="center" vertical="bottom" textRotation="0" wrapText="false" indent="0" shrinkToFit="false"/>
      <protection locked="true" hidden="false"/>
    </xf>
    <xf numFmtId="164" fontId="4" fillId="0" borderId="11" xfId="0" applyFont="true" applyBorder="true" applyAlignment="true" applyProtection="false">
      <alignment horizontal="center" vertical="bottom" textRotation="0" wrapText="false" indent="0" shrinkToFit="false"/>
      <protection locked="true" hidden="false"/>
    </xf>
    <xf numFmtId="164" fontId="4" fillId="3" borderId="107"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37" fillId="3" borderId="108" xfId="0" applyFont="true" applyBorder="true" applyAlignment="true" applyProtection="false">
      <alignment horizontal="center" vertical="bottom" textRotation="0" wrapText="false" indent="0" shrinkToFit="false"/>
      <protection locked="true" hidden="false"/>
    </xf>
    <xf numFmtId="164" fontId="36" fillId="3" borderId="108" xfId="0" applyFont="true" applyBorder="true" applyAlignment="true" applyProtection="false">
      <alignment horizontal="center" vertical="bottom" textRotation="0" wrapText="false" indent="0" shrinkToFit="false"/>
      <protection locked="true" hidden="false"/>
    </xf>
    <xf numFmtId="164" fontId="34" fillId="0" borderId="11"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37" fillId="3" borderId="109" xfId="0" applyFont="true" applyBorder="true" applyAlignment="true" applyProtection="false">
      <alignment horizontal="left" vertical="bottom" textRotation="0" wrapText="false" indent="0" shrinkToFit="false"/>
      <protection locked="true" hidden="false"/>
    </xf>
    <xf numFmtId="164" fontId="36" fillId="3" borderId="109" xfId="0" applyFont="true" applyBorder="true" applyAlignment="true" applyProtection="false">
      <alignment horizontal="center" vertical="bottom" textRotation="0" wrapText="false" indent="0" shrinkToFit="false"/>
      <protection locked="true" hidden="false"/>
    </xf>
    <xf numFmtId="164" fontId="49" fillId="3" borderId="54" xfId="0" applyFont="true" applyBorder="true" applyAlignment="true" applyProtection="false">
      <alignment horizontal="left" vertical="bottom" textRotation="0" wrapText="false" indent="0" shrinkToFit="false"/>
      <protection locked="true" hidden="false"/>
    </xf>
    <xf numFmtId="164" fontId="47" fillId="3" borderId="110" xfId="0" applyFont="true" applyBorder="true" applyAlignment="true" applyProtection="false">
      <alignment horizontal="right" vertical="bottom" textRotation="0" wrapText="false" indent="0" shrinkToFit="false"/>
      <protection locked="true" hidden="false"/>
    </xf>
    <xf numFmtId="164" fontId="44" fillId="3" borderId="54" xfId="0" applyFont="true" applyBorder="true" applyAlignment="true" applyProtection="false">
      <alignment horizontal="left" vertical="bottom" textRotation="0" wrapText="false" indent="0" shrinkToFit="false"/>
      <protection locked="true" hidden="false"/>
    </xf>
    <xf numFmtId="164" fontId="47" fillId="3" borderId="0" xfId="0" applyFont="true" applyBorder="true" applyAlignment="true" applyProtection="false">
      <alignment horizontal="right" vertical="bottom" textRotation="0" wrapText="false" indent="0" shrinkToFit="false"/>
      <protection locked="true" hidden="false"/>
    </xf>
    <xf numFmtId="164" fontId="45" fillId="3" borderId="54" xfId="0" applyFont="true" applyBorder="true" applyAlignment="true" applyProtection="false">
      <alignment horizontal="right" vertical="bottom" textRotation="0" wrapText="false" indent="0" shrinkToFit="false"/>
      <protection locked="true" hidden="false"/>
    </xf>
    <xf numFmtId="164" fontId="103" fillId="0" borderId="11" xfId="0" applyFont="true" applyBorder="true" applyAlignment="false" applyProtection="false">
      <alignment horizontal="general" vertical="bottom" textRotation="0" wrapText="false" indent="0" shrinkToFit="false"/>
      <protection locked="true" hidden="false"/>
    </xf>
    <xf numFmtId="164" fontId="103" fillId="0" borderId="0" xfId="0" applyFont="true" applyBorder="true" applyAlignment="false" applyProtection="false">
      <alignment horizontal="general" vertical="bottom" textRotation="0" wrapText="false" indent="0" shrinkToFit="false"/>
      <protection locked="true" hidden="false"/>
    </xf>
    <xf numFmtId="164" fontId="0" fillId="14" borderId="34" xfId="0" applyFont="true" applyBorder="true" applyAlignment="false" applyProtection="false">
      <alignment horizontal="general" vertical="bottom" textRotation="0" wrapText="false" indent="0" shrinkToFit="false"/>
      <protection locked="true" hidden="false"/>
    </xf>
    <xf numFmtId="164" fontId="0" fillId="14" borderId="17" xfId="0" applyFont="false" applyBorder="true" applyAlignment="false" applyProtection="false">
      <alignment horizontal="general" vertical="bottom" textRotation="0" wrapText="false" indent="0" shrinkToFit="false"/>
      <protection locked="true" hidden="false"/>
    </xf>
    <xf numFmtId="164" fontId="0" fillId="14" borderId="16" xfId="0" applyFont="true" applyBorder="true" applyAlignment="false" applyProtection="false">
      <alignment horizontal="general" vertical="bottom" textRotation="0" wrapText="false" indent="0" shrinkToFit="false"/>
      <protection locked="true" hidden="false"/>
    </xf>
    <xf numFmtId="164" fontId="0" fillId="3" borderId="34" xfId="0" applyFont="tru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4" fontId="0" fillId="3" borderId="17" xfId="0" applyFont="false" applyBorder="true" applyAlignment="false" applyProtection="false">
      <alignment horizontal="general" vertical="bottom" textRotation="0" wrapText="false" indent="0" shrinkToFit="false"/>
      <protection locked="true" hidden="false"/>
    </xf>
    <xf numFmtId="164" fontId="0" fillId="3" borderId="93" xfId="0" applyFont="true" applyBorder="true" applyAlignment="false" applyProtection="false">
      <alignment horizontal="general" vertical="bottom" textRotation="0" wrapText="false" indent="0" shrinkToFit="false"/>
      <protection locked="true" hidden="false"/>
    </xf>
    <xf numFmtId="164" fontId="0" fillId="3" borderId="102" xfId="0" applyFont="false" applyBorder="true" applyAlignment="false" applyProtection="false">
      <alignment horizontal="general" vertical="bottom" textRotation="0" wrapText="false" indent="0" shrinkToFit="false"/>
      <protection locked="true" hidden="false"/>
    </xf>
    <xf numFmtId="164" fontId="0" fillId="3" borderId="36" xfId="0" applyFont="true" applyBorder="true" applyAlignment="false" applyProtection="false">
      <alignment horizontal="general" vertical="bottom" textRotation="0" wrapText="false" indent="0" shrinkToFit="false"/>
      <protection locked="true" hidden="false"/>
    </xf>
    <xf numFmtId="164" fontId="0" fillId="3" borderId="14" xfId="0" applyFont="false" applyBorder="true" applyAlignment="false" applyProtection="false">
      <alignment horizontal="general" vertical="bottom" textRotation="0" wrapText="false" indent="0" shrinkToFit="false"/>
      <protection locked="true" hidden="false"/>
    </xf>
    <xf numFmtId="164" fontId="0" fillId="3" borderId="38" xfId="0" applyFont="false" applyBorder="true" applyAlignment="false" applyProtection="false">
      <alignment horizontal="general" vertical="bottom" textRotation="0" wrapText="false" indent="0" shrinkToFit="false"/>
      <protection locked="true" hidden="false"/>
    </xf>
    <xf numFmtId="164" fontId="0" fillId="14" borderId="54" xfId="0" applyFont="true" applyBorder="true" applyAlignment="false" applyProtection="false">
      <alignment horizontal="general" vertical="bottom" textRotation="0" wrapText="false" indent="0" shrinkToFit="false"/>
      <protection locked="true" hidden="false"/>
    </xf>
    <xf numFmtId="164" fontId="0" fillId="3" borderId="35" xfId="0" applyFont="true" applyBorder="true" applyAlignment="false" applyProtection="false">
      <alignment horizontal="general" vertical="bottom" textRotation="0" wrapText="false" indent="0" shrinkToFit="false"/>
      <protection locked="true" hidden="false"/>
    </xf>
    <xf numFmtId="164" fontId="0" fillId="3" borderId="37" xfId="0" applyFont="true" applyBorder="true" applyAlignment="false" applyProtection="false">
      <alignment horizontal="general" vertical="bottom" textRotation="0" wrapText="false" indent="0" shrinkToFit="false"/>
      <protection locked="true" hidden="false"/>
    </xf>
    <xf numFmtId="164" fontId="0" fillId="3" borderId="51" xfId="0" applyFont="true" applyBorder="true" applyAlignment="false" applyProtection="false">
      <alignment horizontal="general" vertical="bottom" textRotation="0" wrapText="false" indent="0" shrinkToFit="false"/>
      <protection locked="true" hidden="false"/>
    </xf>
    <xf numFmtId="164" fontId="4" fillId="3" borderId="37" xfId="0" applyFont="true" applyBorder="true" applyAlignment="false" applyProtection="false">
      <alignment horizontal="general" vertical="bottom" textRotation="0" wrapText="false" indent="0" shrinkToFit="false"/>
      <protection locked="true" hidden="false"/>
    </xf>
    <xf numFmtId="164" fontId="44" fillId="3" borderId="35" xfId="0" applyFont="true" applyBorder="true" applyAlignment="true" applyProtection="false">
      <alignment horizontal="left" vertical="bottom" textRotation="0" wrapText="false" indent="0" shrinkToFit="false"/>
      <protection locked="true" hidden="false"/>
    </xf>
    <xf numFmtId="164" fontId="44" fillId="3" borderId="111" xfId="0" applyFont="true" applyBorder="true" applyAlignment="true" applyProtection="false">
      <alignment horizontal="left" vertical="bottom" textRotation="0" wrapText="false" indent="0" shrinkToFit="false"/>
      <protection locked="true" hidden="false"/>
    </xf>
    <xf numFmtId="164" fontId="44" fillId="3" borderId="37" xfId="0" applyFont="true" applyBorder="true" applyAlignment="true" applyProtection="false">
      <alignment horizontal="left" vertical="bottom" textRotation="0" wrapText="false" indent="0" shrinkToFit="false"/>
      <protection locked="true" hidden="false"/>
    </xf>
    <xf numFmtId="164" fontId="44" fillId="3" borderId="54" xfId="0" applyFont="true" applyBorder="true" applyAlignment="true" applyProtection="false">
      <alignment horizontal="left" vertical="top" textRotation="0" wrapText="false" indent="0" shrinkToFit="false"/>
      <protection locked="true" hidden="false"/>
    </xf>
    <xf numFmtId="168" fontId="44" fillId="3" borderId="54" xfId="0" applyFont="true" applyBorder="true" applyAlignment="true" applyProtection="false">
      <alignment horizontal="left" vertical="bottom"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1"/>
    <cellStyle name="Normal 3" xfId="22"/>
    <cellStyle name="*unknown*" xfId="20" builtinId="8"/>
  </cellStyles>
  <dxfs count="73">
    <dxf>
      <fill>
        <patternFill patternType="solid">
          <fgColor rgb="FFFF0000"/>
          <bgColor rgb="FF000000"/>
        </patternFill>
      </fill>
    </dxf>
    <dxf>
      <fill>
        <patternFill patternType="solid">
          <fgColor rgb="FFFF6600"/>
          <bgColor rgb="FF000000"/>
        </patternFill>
      </fill>
    </dxf>
    <dxf>
      <fill>
        <patternFill patternType="solid">
          <fgColor rgb="FFFFFF99"/>
          <bgColor rgb="FF000000"/>
        </patternFill>
      </fill>
    </dxf>
    <dxf>
      <fill>
        <patternFill patternType="solid">
          <bgColor rgb="FF000000"/>
        </patternFill>
      </fill>
    </dxf>
    <dxf>
      <fill>
        <patternFill patternType="solid">
          <fgColor rgb="FF0066CC"/>
          <bgColor rgb="FF000000"/>
        </patternFill>
      </fill>
    </dxf>
    <dxf>
      <fill>
        <patternFill patternType="solid">
          <fgColor rgb="FFC0C0C0"/>
          <bgColor rgb="FF000000"/>
        </patternFill>
      </fill>
    </dxf>
    <dxf>
      <fill>
        <patternFill patternType="solid">
          <fgColor rgb="FF008000"/>
          <bgColor rgb="FF000000"/>
        </patternFill>
      </fill>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8CC8AF"/>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sharedStrings" Target="sharedStrings.xml"/>
</Relationships>
</file>

<file path=xl/ctrlProps/ctrlProps11.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3.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18.xml><?xml version="1.0" encoding="utf-8"?>
<formControlPr xmlns="http://schemas.microsoft.com/office/spreadsheetml/2009/9/main" objectType="Button" lockText="1"/>
</file>

<file path=xl/ctrlProps/ctrlProps19.xml><?xml version="1.0" encoding="utf-8"?>
<formControlPr xmlns="http://schemas.microsoft.com/office/spreadsheetml/2009/9/main" objectType="Button" lockText="1"/>
</file>

<file path=xl/ctrlProps/ctrlProps21.xml><?xml version="1.0" encoding="utf-8"?>
<formControlPr xmlns="http://schemas.microsoft.com/office/spreadsheetml/2009/9/main" objectType="Button" lockText="1"/>
</file>

<file path=xl/ctrlProps/ctrlProps23.xml><?xml version="1.0" encoding="utf-8"?>
<formControlPr xmlns="http://schemas.microsoft.com/office/spreadsheetml/2009/9/main" objectType="Button" lockText="1"/>
</file>

<file path=xl/ctrlProps/ctrlProps24.xml><?xml version="1.0" encoding="utf-8"?>
<formControlPr xmlns="http://schemas.microsoft.com/office/spreadsheetml/2009/9/main" objectType="Button" lockText="1"/>
</file>

<file path=xl/ctrlProps/ctrlProps25.xml><?xml version="1.0" encoding="utf-8"?>
<formControlPr xmlns="http://schemas.microsoft.com/office/spreadsheetml/2009/9/main" objectType="Button" lockText="1"/>
</file>

<file path=xl/ctrlProps/ctrlProps26.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4.xml><?xml version="1.0" encoding="utf-8"?>
<formControlPr xmlns="http://schemas.microsoft.com/office/spreadsheetml/2009/9/main" objectType="Button" lockText="1"/>
</file>

<file path=xl/ctrlProps/ctrlProps35.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39.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2.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5.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Button" lockText="1"/>
</file>

<file path=xl/ctrlProps/ctrlProps4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ctrlProps/ctrlProps8.xml><?xml version="1.0" encoding="utf-8"?>
<formControlPr xmlns="http://schemas.microsoft.com/office/spreadsheetml/2009/9/main" objectType="Button" lockText="1"/>
</file>

<file path=xl/ctrlProps/ctrlProps9.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194760</xdr:colOff>
      <xdr:row>0</xdr:row>
      <xdr:rowOff>57240</xdr:rowOff>
    </xdr:from>
    <xdr:to>
      <xdr:col>12</xdr:col>
      <xdr:colOff>672480</xdr:colOff>
      <xdr:row>5</xdr:row>
      <xdr:rowOff>133920</xdr:rowOff>
    </xdr:to>
    <xdr:pic>
      <xdr:nvPicPr>
        <xdr:cNvPr id="0" name="Picture 7" descr="logoGIS"/>
        <xdr:cNvPicPr/>
      </xdr:nvPicPr>
      <xdr:blipFill>
        <a:blip r:embed="rId1"/>
        <a:stretch/>
      </xdr:blipFill>
      <xdr:spPr>
        <a:xfrm>
          <a:off x="8765280" y="57240"/>
          <a:ext cx="1257120" cy="905400"/>
        </a:xfrm>
        <a:prstGeom prst="rect">
          <a:avLst/>
        </a:prstGeom>
        <a:ln w="0">
          <a:noFill/>
        </a:ln>
      </xdr:spPr>
    </xdr:pic>
    <xdr:clientData/>
  </xdr:twoCellAnchor>
  <xdr:twoCellAnchor editAs="oneCell">
    <xdr:from>
      <xdr:col>0</xdr:col>
      <xdr:colOff>19800</xdr:colOff>
      <xdr:row>0</xdr:row>
      <xdr:rowOff>0</xdr:rowOff>
    </xdr:from>
    <xdr:to>
      <xdr:col>1</xdr:col>
      <xdr:colOff>419400</xdr:colOff>
      <xdr:row>5</xdr:row>
      <xdr:rowOff>284760</xdr:rowOff>
    </xdr:to>
    <xdr:pic>
      <xdr:nvPicPr>
        <xdr:cNvPr id="1" name="Picture 25" descr="IRSTEA_LOGO_fd_gris"/>
        <xdr:cNvPicPr/>
      </xdr:nvPicPr>
      <xdr:blipFill>
        <a:blip r:embed="rId2"/>
        <a:stretch/>
      </xdr:blipFill>
      <xdr:spPr>
        <a:xfrm>
          <a:off x="19800" y="0"/>
          <a:ext cx="1178640" cy="1113480"/>
        </a:xfrm>
        <a:prstGeom prst="rect">
          <a:avLst/>
        </a:prstGeom>
        <a:ln w="0">
          <a:noFill/>
        </a:ln>
      </xdr:spPr>
    </xdr:pic>
    <xdr:clientData/>
  </xdr:twoCellAnchor>
  <xdr:twoCellAnchor editAs="oneCell">
    <xdr:from>
      <xdr:col>0</xdr:col>
      <xdr:colOff>418320</xdr:colOff>
      <xdr:row>13</xdr:row>
      <xdr:rowOff>285840</xdr:rowOff>
    </xdr:from>
    <xdr:to>
      <xdr:col>3</xdr:col>
      <xdr:colOff>108000</xdr:colOff>
      <xdr:row>17</xdr:row>
      <xdr:rowOff>66240</xdr:rowOff>
    </xdr:to>
    <xdr:sp>
      <xdr:nvSpPr>
        <xdr:cNvPr id="2" name="Rectangle 1"/>
        <xdr:cNvSpPr/>
      </xdr:nvSpPr>
      <xdr:spPr>
        <a:xfrm>
          <a:off x="418320" y="4114800"/>
          <a:ext cx="2027160" cy="647280"/>
        </a:xfrm>
        <a:prstGeom prst="rect">
          <a:avLst/>
        </a:prstGeom>
        <a:gradFill rotWithShape="0">
          <a:gsLst>
            <a:gs pos="0">
              <a:srgbClr val="cb6c1d"/>
            </a:gs>
            <a:gs pos="100000">
              <a:srgbClr val="ff8f2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Commencer</a:t>
          </a:r>
          <a:endParaRPr b="0" lang="fr-FR" sz="2000" spc="-1" strike="noStrike">
            <a:latin typeface="Times New Roman"/>
          </a:endParaRPr>
        </a:p>
        <a:p>
          <a:pPr algn="ctr"/>
          <a:r>
            <a:rPr b="0" lang="fr-FR" sz="2000" spc="-1" strike="noStrike">
              <a:solidFill>
                <a:srgbClr val="ffffff"/>
              </a:solidFill>
              <a:latin typeface="Calibri"/>
            </a:rPr>
            <a:t> </a:t>
          </a:r>
          <a:r>
            <a:rPr b="0" lang="fr-FR" sz="2000" spc="-1" strike="noStrike">
              <a:solidFill>
                <a:srgbClr val="ffffff"/>
              </a:solidFill>
              <a:latin typeface="Calibri"/>
            </a:rPr>
            <a:t>la saisie</a:t>
          </a:r>
          <a:endParaRPr b="0" lang="fr-FR" sz="2000" spc="-1" strike="noStrike">
            <a:latin typeface="Times New Roman"/>
          </a:endParaRPr>
        </a:p>
      </xdr:txBody>
    </xdr:sp>
    <xdr:clientData/>
  </xdr:twoCellAnchor>
  <xdr:twoCellAnchor editAs="oneCell">
    <xdr:from>
      <xdr:col>0</xdr:col>
      <xdr:colOff>418320</xdr:colOff>
      <xdr:row>18</xdr:row>
      <xdr:rowOff>9360</xdr:rowOff>
    </xdr:from>
    <xdr:to>
      <xdr:col>3</xdr:col>
      <xdr:colOff>108000</xdr:colOff>
      <xdr:row>20</xdr:row>
      <xdr:rowOff>56880</xdr:rowOff>
    </xdr:to>
    <xdr:sp>
      <xdr:nvSpPr>
        <xdr:cNvPr id="3" name="Rectangle à coins arrondis 2"/>
        <xdr:cNvSpPr/>
      </xdr:nvSpPr>
      <xdr:spPr>
        <a:xfrm>
          <a:off x="418320" y="4867200"/>
          <a:ext cx="2027160" cy="371160"/>
        </a:xfrm>
        <a:prstGeom prst="roundRect">
          <a:avLst>
            <a:gd name="adj" fmla="val 16667"/>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Lisez-moi</a:t>
          </a:r>
          <a:endParaRPr b="0" lang="fr-FR" sz="2000" spc="-1" strike="noStrike">
            <a:latin typeface="Times New Roman"/>
          </a:endParaRPr>
        </a:p>
      </xdr:txBody>
    </xdr:sp>
    <xdr:clientData/>
  </xdr:twoCellAnchor>
  <xdr:twoCellAnchor editAs="oneCell">
    <xdr:from>
      <xdr:col>7</xdr:col>
      <xdr:colOff>136080</xdr:colOff>
      <xdr:row>7</xdr:row>
      <xdr:rowOff>466200</xdr:rowOff>
    </xdr:from>
    <xdr:to>
      <xdr:col>7</xdr:col>
      <xdr:colOff>321840</xdr:colOff>
      <xdr:row>8</xdr:row>
      <xdr:rowOff>180360</xdr:rowOff>
    </xdr:to>
    <xdr:sp>
      <xdr:nvSpPr>
        <xdr:cNvPr id="4" name="ZoneTexte 3"/>
        <xdr:cNvSpPr/>
      </xdr:nvSpPr>
      <xdr:spPr>
        <a:xfrm>
          <a:off x="5590080" y="2399760"/>
          <a:ext cx="185760" cy="266760"/>
        </a:xfrm>
        <a:prstGeom prst="rect">
          <a:avLst/>
        </a:prstGeom>
        <a:noFill/>
        <a:ln w="0">
          <a:noFill/>
        </a:ln>
      </xdr:spPr>
      <xdr:style>
        <a:lnRef idx="0"/>
        <a:fillRef idx="0"/>
        <a:effectRef idx="0"/>
        <a:fontRef idx="minor"/>
      </xdr:style>
    </xdr:sp>
    <xdr:clientData/>
  </xdr:twoCellAnchor>
  <xdr:twoCellAnchor editAs="oneCell">
    <xdr:from>
      <xdr:col>0</xdr:col>
      <xdr:colOff>438120</xdr:colOff>
      <xdr:row>21</xdr:row>
      <xdr:rowOff>38160</xdr:rowOff>
    </xdr:from>
    <xdr:to>
      <xdr:col>1</xdr:col>
      <xdr:colOff>731160</xdr:colOff>
      <xdr:row>22</xdr:row>
      <xdr:rowOff>95040</xdr:rowOff>
    </xdr:to>
    <xdr:sp>
      <xdr:nvSpPr>
        <xdr:cNvPr id="5" name="Rectangle 4"/>
        <xdr:cNvSpPr/>
      </xdr:nvSpPr>
      <xdr:spPr>
        <a:xfrm>
          <a:off x="438120" y="5381640"/>
          <a:ext cx="1072080" cy="218880"/>
        </a:xfrm>
        <a:prstGeom prst="rect">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1100" spc="-1" strike="noStrike">
              <a:solidFill>
                <a:srgbClr val="ffffff"/>
              </a:solidFill>
              <a:latin typeface="Calibri"/>
            </a:rPr>
            <a:t>A propos...</a:t>
          </a:r>
          <a:endParaRPr b="0" lang="fr-FR" sz="1100" spc="-1" strike="noStrike">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Exporter" hidden="0"/>
            <xdr:cNvSpPr/>
          </xdr:nvSpPr>
          <xdr:spPr>
            <a:xfrm>
              <a:off x="0" y="0"/>
              <a:ext cx="0" cy="0"/>
            </a:xfrm>
            <a:prstGeom prst="rect">
              <a:avLst/>
            </a:prstGeom>
          </xdr:spPr>
          <xdr:txBody>
            <a:bodyPr anchor="ctr">
              <a:noAutofit/>
            </a:bodyPr>
            <a:p>
              <a:r>
                <a:t>Exporter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8" descr="Effacer le tableau" hidden="0"/>
            <xdr:cNvSpPr/>
          </xdr:nvSpPr>
          <xdr:spPr>
            <a:xfrm>
              <a:off x="0" y="0"/>
              <a:ext cx="0" cy="0"/>
            </a:xfrm>
            <a:prstGeom prst="rect">
              <a:avLst/>
            </a:prstGeom>
          </xdr:spPr>
          <xdr:txBody>
            <a:bodyPr anchor="ctr">
              <a:noAutofit/>
            </a:bodyPr>
            <a:p>
              <a:r>
                <a:t>Effacer le tableau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 descr="Effacer la ligne" hidden="0"/>
            <xdr:cNvSpPr/>
          </xdr:nvSpPr>
          <xdr:spPr>
            <a:xfrm>
              <a:off x="0" y="0"/>
              <a:ext cx="0" cy="0"/>
            </a:xfrm>
            <a:prstGeom prst="rect">
              <a:avLst/>
            </a:prstGeom>
          </xdr:spPr>
          <xdr:txBody>
            <a:bodyPr anchor="ctr">
              <a:noAutofit/>
            </a:bodyPr>
            <a:p>
              <a:r>
                <a:t>Effacer la ligne</a:t>
              </a:r>
            </a:p>
          </xdr:txBody>
        </xdr:sp>
        <xdr:clientData/>
      </xdr:twoCellAnchor>
    </mc:Choice>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221</xdr:row>
      <xdr:rowOff>142920</xdr:rowOff>
    </xdr:to>
    <xdr:sp>
      <xdr:nvSpPr>
        <xdr:cNvPr id="6" name="Text Box 24"/>
        <xdr:cNvSpPr/>
      </xdr:nvSpPr>
      <xdr:spPr>
        <a:xfrm>
          <a:off x="140040" y="1342800"/>
          <a:ext cx="7019640" cy="3817656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Cette application MS Excel constitue un outil d'aide à la saisie des résultats de relevés floristiques obtenus en application du protocole décrit dans la norme NF T90-395 d'octobre 2003 Indice Biologique Macrophytique en Rivière.  </a:t>
          </a:r>
          <a:endParaRPr b="0" lang="fr-FR" sz="1000" spc="-1" strike="noStrike">
            <a:latin typeface="Times New Roman"/>
          </a:endParaRPr>
        </a:p>
        <a:p>
          <a:r>
            <a:rPr b="1" lang="fr-FR" sz="1000" spc="-1" strike="noStrike">
              <a:solidFill>
                <a:srgbClr val="333333"/>
              </a:solidFill>
              <a:latin typeface="Arial"/>
            </a:rPr>
            <a:t>Il ne se substitue pas à cette norme. Les éléments de calcul de l'indice sont fournis conformément à la norme à la date de diffusion de cette application Excel. La méthode, les référentiels taxinomiques et cette application informatique évoluent en parallèle. Il est donc possible, malgré la mise à jour périodique, que certaines distorsions apparaissent selon les versions des documents. Dans tous les cas, il appartient à l'utilisateur de vérifier cette conformité</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1" lang="fr-FR" sz="1000" spc="-1" strike="noStrike">
              <a:solidFill>
                <a:srgbClr val="333333"/>
              </a:solidFill>
              <a:latin typeface="Arial"/>
            </a:rPr>
            <a:t>Ce classeur Excel contient plusieurs feuilles qui permettent d'une part la saisie assistée des listes floristiques issues des relevés, d'autre part le calcul de l'Indice Biologique Macrophytique en Rivière. Il donne le résultat de l'IBMR conformément à la norme d'octobre 2003 ainsi que la valeur de quelques métriques simples, descriptives du peuplement. Différentes options et fonctions permettent de synthétiser et d'exporter les résultats complets ou partiels.</a:t>
          </a:r>
          <a:endParaRPr b="0" lang="fr-FR" sz="1000" spc="-1" strike="noStrike">
            <a:latin typeface="Times New Roman"/>
          </a:endParaRPr>
        </a:p>
        <a:p>
          <a:r>
            <a:rPr b="1" lang="fr-FR" sz="1000" spc="-1" strike="noStrike">
              <a:solidFill>
                <a:srgbClr val="333333"/>
              </a:solidFill>
              <a:latin typeface="Arial"/>
            </a:rPr>
            <a:t>Les informations à saisir sont concordantes avec les modèles de fiches de terrain pour le relevé de conditions stationnelles et de végétation, diffusées par Irstea sur le site</a:t>
          </a:r>
          <a:r>
            <a:rPr b="0" i="1" lang="fr-FR" sz="1000" spc="-1" strike="noStrike">
              <a:solidFill>
                <a:srgbClr val="333333"/>
              </a:solidFill>
              <a:latin typeface="Arial"/>
            </a:rPr>
            <a:t> http://hydrobio-dce.irstea.fr</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le bouton </a:t>
          </a:r>
          <a:r>
            <a:rPr b="1" lang="fr-FR" sz="1000" spc="-1" strike="noStrike">
              <a:solidFill>
                <a:srgbClr val="0000ff"/>
              </a:solidFill>
              <a:latin typeface="Arial"/>
            </a:rPr>
            <a:t>Commencer la saisie</a:t>
          </a:r>
          <a:r>
            <a:rPr b="0" lang="fr-FR" sz="1000" spc="-1" strike="noStrike">
              <a:solidFill>
                <a:srgbClr val="333333"/>
              </a:solidFill>
              <a:latin typeface="Arial"/>
            </a:rPr>
            <a:t> depuis la page d'accueil ou </a:t>
          </a:r>
          <a:r>
            <a:rPr b="1" lang="fr-FR" sz="1000" spc="-1" strike="noStrike">
              <a:solidFill>
                <a:srgbClr val="0000ff"/>
              </a:solidFill>
              <a:latin typeface="Arial"/>
            </a:rPr>
            <a:t>Nouvelle feuille</a:t>
          </a:r>
          <a:r>
            <a:rPr b="0" lang="fr-FR" sz="1000" spc="-1" strike="noStrike">
              <a:solidFill>
                <a:srgbClr val="333333"/>
              </a:solidFill>
              <a:latin typeface="Arial"/>
            </a:rPr>
            <a:t> depuis une feuille déjà créée pour créer une nouvelle feuille. Un nom doit être saisi pour pouvoir valider la création de cette nouvelle feuille (code de la station par exemple). Ce nom ne peut être ni vide, ni déjà utilisé pour une autre feuille. Nommer ou renommer cette feuille en renseignant la fenêtre qui apparait à la création ou plus tard en double-cliquant sur son nom sur l'onglet au bas de la feuille Excel.  </a:t>
          </a:r>
          <a:endParaRPr b="0" lang="fr-FR" sz="1000" spc="-1" strike="noStrike">
            <a:latin typeface="Times New Roman"/>
          </a:endParaRPr>
        </a:p>
        <a:p>
          <a:r>
            <a:rPr b="0" i="1" lang="fr-FR" sz="1000" spc="-1" strike="noStrike">
              <a:solidFill>
                <a:srgbClr val="333333"/>
              </a:solidFill>
              <a:latin typeface="Arial"/>
            </a:rPr>
            <a:t>Remarque : </a:t>
          </a:r>
          <a:r>
            <a:rPr b="0" lang="fr-FR" sz="1000" spc="-1" strike="noStrike">
              <a:solidFill>
                <a:srgbClr val="333333"/>
              </a:solidFill>
              <a:latin typeface="Arial"/>
            </a:rPr>
            <a:t>Un classeur Excel par lot de stations est préférable à un classeur par station afin de faciliter la bancarisation des données.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Si une erreur a généré un bug -Erreur d'exécution 1004-  (utilisation de caractères interdits dans le nom de station ou deux feuilles ayant gardé le nom par défaut, par exemple), choisissez "fin" dans la boîte de dialogue d'erreur, et modifier le nom de la feuille directement dans l'onglet de cette feuillle (double-clic sur le nom de l'onglet, ou clic droit sur le nom de l'onglet et option "renommer").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0" lang="fr-FR" sz="1000" spc="-1" strike="noStrike">
              <a:solidFill>
                <a:srgbClr val="333333"/>
              </a:solidFill>
              <a:latin typeface="Arial"/>
            </a:rPr>
            <a:t>Remplir les cellules bleu clair du cartouche supérieur, qui permettent de référencer le relevé (cours d'eau, station, date, etc.) et de décrire le peuplement végétal. Le remplissage des autres cases (vertes, jaunes et grises) est automatique. Si ces informations de référencement de l'opération de contrôle ne sont pas renseignées (à l'exception de "(dossier, type de réseau)", les alertes apparaitront lors du calcul.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renseignement des cases bleu moyen est facultatif. Ces informations permettent le contrôle de cohérence de la saisie et le déclenchement d'alertes le cas échéant. Si ces informations ne sont pas renseignées, les alertes pourront apparaitre lors du calcul. Il faudra alors les ignorer.</a:t>
          </a:r>
          <a:endParaRPr b="0" lang="fr-FR" sz="1000" spc="-1" strike="noStrike">
            <a:latin typeface="Times New Roman"/>
          </a:endParaRPr>
        </a:p>
        <a:p>
          <a:r>
            <a:rPr b="0" lang="fr-FR" sz="1000" spc="-1" strike="noStrike">
              <a:solidFill>
                <a:srgbClr val="333333"/>
              </a:solidFill>
              <a:latin typeface="Arial"/>
            </a:rPr>
            <a:t>Les recouvrements à renseigner sont des </a:t>
          </a:r>
          <a:r>
            <a:rPr b="1" lang="fr-FR" sz="1000" spc="-1" strike="noStrike">
              <a:solidFill>
                <a:srgbClr val="333333"/>
              </a:solidFill>
              <a:latin typeface="Arial"/>
            </a:rPr>
            <a:t>recouvrements absolus</a:t>
          </a:r>
          <a:r>
            <a:rPr b="0" lang="fr-FR" sz="1000" spc="-1" strike="noStrike">
              <a:solidFill>
                <a:srgbClr val="333333"/>
              </a:solidFill>
              <a:latin typeface="Arial"/>
            </a:rPr>
            <a:t> (% de surface couverte par rapport à la surface en eau). Il sont à reporter des feuilles de relevé de terrain. Ils ne doivent pas être calculés à partir du relevé floristique, ce qui n'aurait aucune utilité. </a:t>
          </a:r>
          <a:endParaRPr b="0" lang="fr-FR" sz="1000" spc="-1" strike="noStrike">
            <a:latin typeface="Times New Roman"/>
          </a:endParaRPr>
        </a:p>
        <a:p>
          <a:r>
            <a:rPr b="1" lang="fr-FR" sz="1000" spc="-1" strike="noStrike">
              <a:solidFill>
                <a:srgbClr val="333333"/>
              </a:solidFill>
              <a:latin typeface="Arial"/>
            </a:rPr>
            <a:t>Le % de surface totale végétalisée</a:t>
          </a:r>
          <a:r>
            <a:rPr b="0" lang="fr-FR" sz="1000" spc="-1" strike="noStrike">
              <a:solidFill>
                <a:srgbClr val="333333"/>
              </a:solidFill>
              <a:latin typeface="Arial"/>
            </a:rPr>
            <a:t> est la projection verticale de toutes les surfaces végétalisées. Elle ne peut donc pas excéder 100%.</a:t>
          </a:r>
          <a:endParaRPr b="0" lang="fr-FR" sz="1000" spc="-1" strike="noStrike">
            <a:latin typeface="Times New Roman"/>
          </a:endParaRPr>
        </a:p>
        <a:p>
          <a:r>
            <a:rPr b="1" lang="fr-FR" sz="1000" spc="-1" strike="noStrike">
              <a:solidFill>
                <a:srgbClr val="333333"/>
              </a:solidFill>
              <a:latin typeface="Arial"/>
            </a:rPr>
            <a:t>Le recouvrement de chaque groupe floristique</a:t>
          </a:r>
          <a:r>
            <a:rPr b="0" lang="fr-FR" sz="1000" spc="-1" strike="noStrike">
              <a:solidFill>
                <a:srgbClr val="333333"/>
              </a:solidFill>
              <a:latin typeface="Arial"/>
            </a:rPr>
            <a:t> doit être proche de la somme des recouvrements des taxons appartenant à ce groupe (algues, bryophytes, phanérogames). Une différence, en général limitée, peut être observée en cas de pluristratification (un peuplement d'algues recouvrant une formation de phanérogames, par exemple).</a:t>
          </a:r>
          <a:endParaRPr b="0" lang="fr-FR" sz="1000" spc="-1" strike="noStrike">
            <a:latin typeface="Times New Roman"/>
          </a:endParaRPr>
        </a:p>
        <a:p>
          <a:r>
            <a:rPr b="1" lang="fr-FR" sz="1000" spc="-1" strike="noStrike">
              <a:solidFill>
                <a:srgbClr val="333333"/>
              </a:solidFill>
              <a:latin typeface="Arial"/>
            </a:rPr>
            <a:t>Le recouvrement de chaque groupe fonctionnel</a:t>
          </a:r>
          <a:r>
            <a:rPr b="0" lang="fr-FR" sz="1000" spc="-1" strike="noStrike">
              <a:solidFill>
                <a:srgbClr val="333333"/>
              </a:solidFill>
              <a:latin typeface="Arial"/>
            </a:rPr>
            <a:t> doit, de la même manière, être proche de la somme des recouvrements des taxons appartenant à ce groupe. La différence peut toutefois être plus grande que pour les groupes floristiques, en particulier dans les peuplements pluristratifiés (végétation flottante recouvrant un peuplement immergé, par exemple).</a:t>
          </a:r>
          <a:endParaRPr b="0" lang="fr-FR" sz="1000" spc="-1" strike="noStrike">
            <a:latin typeface="Times New Roman"/>
          </a:endParaRPr>
        </a:p>
        <a:p>
          <a:r>
            <a:rPr b="0" lang="fr-FR" sz="1000" spc="-1" strike="noStrike">
              <a:solidFill>
                <a:srgbClr val="333333"/>
              </a:solidFill>
              <a:latin typeface="Arial"/>
            </a:rPr>
            <a:t>Les alertes apparaissent pour une différence de plus de 20% entre le recouvrement de ces groupes et la somme des recouvrements des taxons saisis dans la liste floristique appartenant à ces groupes.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Pour la transmission de résultats de surveillance DCE ou d'autres résultats produits sous agrément ministériel, il est indispensable de renseigner à la fois le nom de l’organisme et le nom de l’opérateur (conformément à l’Arrêté Ministériel « Agrément » du 27 octobre 2011).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Saisir la liste des taxons rencontrés, soit en entrant le code, soit en sélectionnant le nom correspondant dans le menu déroulant. Pour connaître les codes des taxons (saisie plus rapide et plus fiable) cliquer sur </a:t>
          </a:r>
          <a:r>
            <a:rPr b="1" lang="fr-FR" sz="1000" spc="-1" strike="noStrike">
              <a:solidFill>
                <a:srgbClr val="0000ff"/>
              </a:solidFill>
              <a:latin typeface="Arial"/>
            </a:rPr>
            <a:t>Référentiel taxons</a:t>
          </a:r>
          <a:r>
            <a:rPr b="0" lang="fr-FR" sz="1000" spc="-1" strike="noStrike">
              <a:solidFill>
                <a:srgbClr val="333333"/>
              </a:solidFill>
              <a:latin typeface="Arial"/>
            </a:rPr>
            <a:t>. De manière générale, le code est constitué par les 3 premières lettres du genre suivies des 3 premières de l'espèce: "GENESP". Aucun doublon n'existant, certains codes dérogent à cette règle (consulter le référentiel). Pour les déterminations s'arrêtant au genre (algues, en particulier), le code est de la forme : "GEN</a:t>
          </a:r>
          <a:r>
            <a:rPr b="1" lang="fr-FR" sz="1000" spc="-1" strike="noStrike">
              <a:solidFill>
                <a:srgbClr val="333333"/>
              </a:solidFill>
              <a:latin typeface="Arial"/>
            </a:rPr>
            <a:t>SPX</a:t>
          </a:r>
          <a:r>
            <a:rPr b="0" lang="fr-FR" sz="1000" spc="-1" strike="noStrike">
              <a:solidFill>
                <a:srgbClr val="333333"/>
              </a:solidFill>
              <a:latin typeface="Arial"/>
            </a:rPr>
            <a:t>" avec SPX représentant les espèces du genre.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La colonne "Confer" permet de mentionner que le nom attribué ne doit être considéré que comme probable, selon les règles de taxinomie. Cette mention est faite en sélectionnant "Cf." dans le menu déroulant de chaque case de la colonne (Cf.). Cette information est conservée dans l'optique d'une éventuelle confirmation ultérieure ou dans celle d'une évolution des connaissances taxinomiques. Le taxon considéré est toutefois pris en compte dans le calcul de l'IBMR et des métriques.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certains taxons sont saisis en utilisant la liste déroulante, c'est leur nom complet qui apparaît dans la colonne des codes. Lors du calcul de l'IBMR (utilisation du bouton </a:t>
          </a:r>
          <a:r>
            <a:rPr b="1" lang="fr-FR" sz="1000" spc="-1" strike="noStrike">
              <a:solidFill>
                <a:srgbClr val="0000ff"/>
              </a:solidFill>
              <a:latin typeface="Arial"/>
            </a:rPr>
            <a:t>Calcul IBMR</a:t>
          </a:r>
          <a:r>
            <a:rPr b="0" lang="fr-FR" sz="1000" spc="-1" strike="noStrike">
              <a:solidFill>
                <a:srgbClr val="333333"/>
              </a:solidFill>
              <a:latin typeface="Arial"/>
            </a:rPr>
            <a:t>), ce nom complet est remplacé par le code correspondant. Le nom retenu pour ce code apparait alors dans la colonne "nom du taxon". Ce nom doit être contrôlé pour s'assurer qu'il s'agit bien du taxon que l'opérateur voulait saisir.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Quel que soit le mode de saisie du code, la colonne 'noms', alimentée automatiquement, permet de vérifier la bonne saisie des taxons (nom complet, redondances éventuelles) et leur statut (non répertoriés, contributifs) par différents messages et couleurs.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un taxon relevé est absent du référentiel, il peut être ajouté à la liste floristique. En saisissant le code </a:t>
          </a:r>
          <a:r>
            <a:rPr b="1" lang="fr-FR" sz="1000" spc="-1" strike="noStrike">
              <a:solidFill>
                <a:srgbClr val="333333"/>
              </a:solidFill>
              <a:latin typeface="Arial"/>
            </a:rPr>
            <a:t>NEWCOD</a:t>
          </a:r>
          <a:r>
            <a:rPr b="0" lang="fr-FR" sz="1000" spc="-1" strike="noStrike">
              <a:solidFill>
                <a:srgbClr val="333333"/>
              </a:solidFill>
              <a:latin typeface="Arial"/>
            </a:rPr>
            <a:t>, le nom qui s'affiche dans la colonne "noms" lors du calcul de l'indice est celui qui sera saisi manuellement dans la case qui apparait alors en bleu dans la colonne "nouveaux taxons hors référentiel".  </a:t>
          </a:r>
          <a:endParaRPr b="0" lang="fr-FR" sz="1000" spc="-1" strike="noStrike">
            <a:latin typeface="Times New Roman"/>
          </a:endParaRPr>
        </a:p>
        <a:p>
          <a:r>
            <a:rPr b="0" lang="fr-FR" sz="1000" spc="-1" strike="noStrike">
              <a:solidFill>
                <a:srgbClr val="333333"/>
              </a:solidFill>
              <a:latin typeface="Arial"/>
            </a:rPr>
            <a:t>Attention : ces taxons (orthographe, synonymie, validité) ne sont soumis à aucune vérification, leur saisie est laissée à l'appréciation de l'opérateur. Il est fortement conseillé, avant d'ajouter un "nouveau taxon", de vérifier dans le référentiel qu'il ne s'agit pas d'un synonyme d'un taxon déjà répertorié, éventuellement sous une orthographe différente.</a:t>
          </a:r>
          <a:endParaRPr b="0" lang="fr-FR" sz="1000" spc="-1" strike="noStrike">
            <a:latin typeface="Times New Roman"/>
          </a:endParaRPr>
        </a:p>
        <a:p>
          <a:r>
            <a:rPr b="0" lang="fr-FR" sz="1000" spc="-1" strike="noStrike">
              <a:solidFill>
                <a:srgbClr val="333333"/>
              </a:solidFill>
              <a:latin typeface="Arial"/>
            </a:rPr>
            <a:t>Ces "nouveaux taxons" ne sont pas comptabilisés comme contributifs au calcul des indices (IBMR et Robustesse), mais sont pris en compte pour le calcul de certaines métriques (nombre de taxons, par exemple).</a:t>
          </a:r>
          <a:endParaRPr b="0" lang="fr-FR" sz="1000" spc="-1" strike="noStrike">
            <a:latin typeface="Times New Roman"/>
          </a:endParaRPr>
        </a:p>
        <a:p>
          <a:r>
            <a:rPr b="0" lang="fr-FR" sz="1000" spc="-1" strike="noStrike">
              <a:solidFill>
                <a:srgbClr val="333333"/>
              </a:solidFill>
              <a:latin typeface="Arial"/>
            </a:rPr>
            <a:t>Ces taxons ne sont pas ajoutés au référentiel. Ils figurent uniquement dans le relevé saisi.</a:t>
          </a:r>
          <a:endParaRPr b="0" lang="fr-FR" sz="1000" spc="-1" strike="noStrike">
            <a:latin typeface="Times New Roman"/>
          </a:endParaRPr>
        </a:p>
        <a:p>
          <a:r>
            <a:rPr b="0" i="1" lang="fr-FR" sz="1000" spc="-1" strike="noStrike">
              <a:solidFill>
                <a:srgbClr val="333333"/>
              </a:solidFill>
              <a:latin typeface="Arial"/>
            </a:rPr>
            <a:t>Remarque</a:t>
          </a:r>
          <a:r>
            <a:rPr b="0" lang="fr-FR" sz="1000" spc="-1" strike="noStrike">
              <a:solidFill>
                <a:srgbClr val="333333"/>
              </a:solidFill>
              <a:latin typeface="Arial"/>
            </a:rPr>
            <a:t> : les taxons notoirement "non macrophytiques", tels que définis dans la méthode de relevé normalisée, ne doivent pas être saisis (espèces ligneuses, en particulier).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Entrer le recouvrement </a:t>
          </a:r>
          <a:r>
            <a:rPr b="1" lang="fr-FR" sz="1000" spc="-1" strike="noStrike">
              <a:solidFill>
                <a:srgbClr val="333333"/>
              </a:solidFill>
              <a:latin typeface="Arial"/>
            </a:rPr>
            <a:t>(obligatoirement en %)</a:t>
          </a:r>
          <a:r>
            <a:rPr b="0" lang="fr-FR" sz="1000" spc="-1" strike="noStrike">
              <a:solidFill>
                <a:srgbClr val="333333"/>
              </a:solidFill>
              <a:latin typeface="Arial"/>
            </a:rPr>
            <a:t> de chaque taxon, pour la ou les unité(s) de relevé considérée(s). Si le relevé a été mené en classes (comme la norme d'octobre 2003 en laisse la possibilité) et que l'information en % n'est plus disponible, une possibilité d'utiliser cette feuille de saisie consiste à traduire les classes en taux de recouvrement médian pour la classe (0,05% pour la classe </a:t>
          </a:r>
          <a:r>
            <a:rPr b="1" lang="fr-FR" sz="1000" spc="-1" strike="noStrike">
              <a:solidFill>
                <a:srgbClr val="333333"/>
              </a:solidFill>
              <a:latin typeface="Arial"/>
            </a:rPr>
            <a:t>1 </a:t>
          </a:r>
          <a:r>
            <a:rPr b="0" lang="fr-FR" sz="1000" spc="-1" strike="noStrike">
              <a:solidFill>
                <a:srgbClr val="333333"/>
              </a:solidFill>
              <a:latin typeface="Arial"/>
            </a:rPr>
            <a:t>; 0,55% pour la classe </a:t>
          </a:r>
          <a:r>
            <a:rPr b="1" lang="fr-FR" sz="1000" spc="-1" strike="noStrike">
              <a:solidFill>
                <a:srgbClr val="333333"/>
              </a:solidFill>
              <a:latin typeface="Arial"/>
            </a:rPr>
            <a:t>2 </a:t>
          </a:r>
          <a:r>
            <a:rPr b="0" lang="fr-FR" sz="1000" spc="-1" strike="noStrike">
              <a:solidFill>
                <a:srgbClr val="333333"/>
              </a:solidFill>
              <a:latin typeface="Arial"/>
            </a:rPr>
            <a:t>; 5% pour la classe </a:t>
          </a:r>
          <a:r>
            <a:rPr b="1" lang="fr-FR" sz="1000" spc="-1" strike="noStrike">
              <a:solidFill>
                <a:srgbClr val="333333"/>
              </a:solidFill>
              <a:latin typeface="Arial"/>
            </a:rPr>
            <a:t>3 </a:t>
          </a:r>
          <a:r>
            <a:rPr b="0" lang="fr-FR" sz="1000" spc="-1" strike="noStrike">
              <a:solidFill>
                <a:srgbClr val="333333"/>
              </a:solidFill>
              <a:latin typeface="Arial"/>
            </a:rPr>
            <a:t>; 30% pour la classe </a:t>
          </a:r>
          <a:r>
            <a:rPr b="1" lang="fr-FR" sz="1000" spc="-1" strike="noStrike">
              <a:solidFill>
                <a:srgbClr val="333333"/>
              </a:solidFill>
              <a:latin typeface="Arial"/>
            </a:rPr>
            <a:t>4</a:t>
          </a:r>
          <a:r>
            <a:rPr b="0" lang="fr-FR" sz="1000" spc="-1" strike="noStrike">
              <a:solidFill>
                <a:srgbClr val="333333"/>
              </a:solidFill>
              <a:latin typeface="Arial"/>
            </a:rPr>
            <a:t> ; 75% pour la classe </a:t>
          </a:r>
          <a:r>
            <a:rPr b="1" lang="fr-FR" sz="1000" spc="-1" strike="noStrike">
              <a:solidFill>
                <a:srgbClr val="333333"/>
              </a:solidFill>
              <a:latin typeface="Arial"/>
            </a:rPr>
            <a:t>5</a:t>
          </a:r>
          <a:r>
            <a:rPr b="0" lang="fr-FR" sz="1000" spc="-1" strike="noStrike">
              <a:solidFill>
                <a:srgbClr val="333333"/>
              </a:solidFill>
              <a:latin typeface="Arial"/>
            </a:rPr>
            <a:t>). Cette adaptation doit être clairement notée dans la case "observations" du formulaire de description stationnelle.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résultats du calcul de l'indice apparaissent dans les cellules vertes après avoir cliqué sur </a:t>
          </a:r>
          <a:r>
            <a:rPr b="1" lang="fr-FR" sz="1000" spc="-1" strike="noStrike">
              <a:solidFill>
                <a:srgbClr val="0000ff"/>
              </a:solidFill>
              <a:latin typeface="Arial"/>
            </a:rPr>
            <a:t>IBMR</a:t>
          </a:r>
          <a:r>
            <a:rPr b="0" lang="fr-FR" sz="1000" spc="-1" strike="noStrike">
              <a:solidFill>
                <a:srgbClr val="8cc8af"/>
              </a:solidFill>
              <a:latin typeface="Arial"/>
            </a:rPr>
            <a:t>. </a:t>
          </a:r>
          <a:r>
            <a:rPr b="0" lang="fr-FR" sz="1000" spc="-1" strike="noStrike">
              <a:solidFill>
                <a:srgbClr val="333333"/>
              </a:solidFill>
              <a:latin typeface="Arial"/>
            </a:rPr>
            <a:t>Le niveau trophique qui correspond à la note est donnée à titre indicatif d'après les bornes et la terminologie de la norme d'octobre 2003.</a:t>
          </a:r>
          <a:endParaRPr b="0" lang="fr-FR" sz="1000" spc="-1" strike="noStrike">
            <a:latin typeface="Times New Roman"/>
          </a:endParaRPr>
        </a:p>
        <a:p>
          <a:r>
            <a:rPr b="0" i="1" lang="fr-FR" sz="1000" spc="-1" strike="noStrike">
              <a:solidFill>
                <a:srgbClr val="333333"/>
              </a:solidFill>
              <a:latin typeface="Arial"/>
            </a:rPr>
            <a:t>Nota bene</a:t>
          </a:r>
          <a:r>
            <a:rPr b="0" lang="fr-FR" sz="1000" spc="-1" strike="noStrike">
              <a:solidFill>
                <a:srgbClr val="333333"/>
              </a:solidFill>
              <a:latin typeface="Arial"/>
            </a:rPr>
            <a:t> : il ne s'agit pas de classes de "qualité", mais d'un niveau trophique absolu au sens de la méthode IBMR.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Des indications intermédiaires sont indiquées dans les cellules jaunes. Elles peuvent être utilisées en contrôle de cohérence du relevé (rapprochement des taux de recouvrement par somme des taxons et par appréciation globale de la végétalisation, par exemple).</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OPTIONS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Récapitulatif</a:t>
          </a:r>
          <a:r>
            <a:rPr b="0" lang="fr-FR" sz="1000" spc="-1" strike="noStrike">
              <a:solidFill>
                <a:srgbClr val="0000ff"/>
              </a:solidFill>
              <a:latin typeface="Arial"/>
            </a:rPr>
            <a:t> </a:t>
          </a:r>
          <a:r>
            <a:rPr b="0" lang="fr-FR" sz="1000" spc="-1" strike="noStrike">
              <a:solidFill>
                <a:srgbClr val="333333"/>
              </a:solidFill>
              <a:latin typeface="Arial"/>
            </a:rPr>
            <a:t>crée le résumé du calcul sur la station en une ligne dans un tableau. Si une feuille précédente a déjà été récapitulée, une nouvelle ligne est ajoutée dans le même tableau. Ceci permet par exemple de générer un tableau unique pour une campagne ou un cours d'eau. Le tableau se réinitialise en utilisant le bouton </a:t>
          </a:r>
          <a:r>
            <a:rPr b="1" lang="fr-FR" sz="1000" spc="-1" strike="noStrike">
              <a:solidFill>
                <a:srgbClr val="0000ff"/>
              </a:solidFill>
              <a:latin typeface="Arial"/>
            </a:rPr>
            <a:t>Effaçage </a:t>
          </a:r>
          <a:r>
            <a:rPr b="0" lang="fr-FR" sz="1000" spc="-1" strike="noStrike">
              <a:solidFill>
                <a:srgbClr val="333333"/>
              </a:solidFill>
              <a:latin typeface="Arial"/>
            </a:rPr>
            <a:t>de la feuille de récapitulatif. Il se réinitialise également en fermant le classeur Excel et en le réouvrant (nouvelle session de calcul). Ce tableau, prévu pour être imprimé sur un format A4, peut servir d'annexe dans un rapport d'essai, par exemple.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Archive</a:t>
          </a:r>
          <a:r>
            <a:rPr b="0" lang="fr-FR" sz="1000" spc="-1" strike="noStrike">
              <a:solidFill>
                <a:srgbClr val="333333"/>
              </a:solidFill>
              <a:latin typeface="Arial"/>
            </a:rPr>
            <a:t> crée un nouveau fichier Excel contenant uniquement la feuille de relevé complète prête à être archivée sous le nom souhaité. Cette feuille contient alors uniquement du texte et des nombres (ni formules, ni macrocommandes, ni liens à d'autres feuilles) et n'est pas protégée. Toute modification manuelle, sur quelque cellule que ce soit, peut alors être faite selon les besoins de l'opérateur. Ce format est conseillé pour l'archivage des résultats, car la taille informatique de cette feuille est réduite, contrairement à celle du classeur de saisie-calcul, qui contient des feuilles et cellules masquées et pages de codes de commande. De plus, ce format simple est plus sûr à manipuler ou à tranférer entre systèmes informatiques, évitant les interférences avec les fonctions, codes VBA et  formules spécifiques à certaines versions d'Excel ou de logiciels libres équivalents.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Robustesse</a:t>
          </a:r>
          <a:r>
            <a:rPr b="0" lang="fr-FR" sz="1000" spc="-1" strike="noStrike">
              <a:solidFill>
                <a:srgbClr val="333333"/>
              </a:solidFill>
              <a:latin typeface="Arial"/>
            </a:rPr>
            <a:t> recalcule l'IBMR en enlevant le</a:t>
          </a:r>
          <a:r>
            <a:rPr b="1" lang="fr-FR" sz="1000" spc="-1" strike="noStrike">
              <a:solidFill>
                <a:srgbClr val="333333"/>
              </a:solidFill>
              <a:latin typeface="Arial"/>
            </a:rPr>
            <a:t> taxon possédant la plus grande grande valeur E.K</a:t>
          </a:r>
          <a:r>
            <a:rPr b="0" lang="fr-FR" sz="1000" spc="-1" strike="noStrike">
              <a:solidFill>
                <a:srgbClr val="333333"/>
              </a:solidFill>
              <a:latin typeface="Arial"/>
            </a:rPr>
            <a:t> (coefficient de sténoécie x classe de recouvrement). On teste ainsi la robustesse de la note en fonction de la composition floristique, en supprimant du calcul le taxon ayant le plus de poids (le plus sténoèce et abondant). Cette robustesse ne peut mathématiquement être calculée qu'avec un minimum de deux taxons. Une différence inférieure à 1 constitue une indication de robustesse de la note, supérieure à 1 indique que la note est influencée par un taxon particulier (seuil de 1 approximatif). La "robustesse" et ce seuil de 1 ne sont donnés qu'à titre indicatif, comme aide à l'interprétation de la valeur indicielle.</a:t>
          </a:r>
          <a:endParaRPr b="0" lang="fr-FR" sz="1000" spc="-1" strike="noStrike">
            <a:latin typeface="Times New Roman"/>
          </a:endParaRPr>
        </a:p>
        <a:p>
          <a:endParaRPr b="0" lang="fr-FR" sz="1000" spc="-1" strike="noStrike">
            <a:latin typeface="Times New Roman"/>
          </a:endParaRPr>
        </a:p>
        <a:p>
          <a:r>
            <a:rPr b="0" i="1" lang="fr-FR" sz="1000" spc="-1" strike="noStrike" u="sng">
              <a:solidFill>
                <a:srgbClr val="333333"/>
              </a:solidFill>
              <a:uFillTx/>
              <a:latin typeface="Arial"/>
            </a:rPr>
            <a:t>Nota bene</a:t>
          </a:r>
          <a:r>
            <a:rPr b="0" i="1" lang="fr-FR" sz="1000" spc="-1" strike="noStrike">
              <a:solidFill>
                <a:srgbClr val="333333"/>
              </a:solidFill>
              <a:latin typeface="Arial"/>
            </a:rPr>
            <a:t> </a:t>
          </a:r>
          <a:r>
            <a:rPr b="0" lang="fr-FR" sz="1000" spc="-1" strike="noStrike">
              <a:solidFill>
                <a:srgbClr val="333333"/>
              </a:solidFill>
              <a:latin typeface="Arial"/>
            </a:rPr>
            <a:t>: La feuille permet le calcul à partir d'un relevé ayant été indifféremment réalisé sur 1 ou 2 unités de relevé (UR). Lorsqu'une seule UR a été considérée lors du relevé, c'est l'UR1 qui est renseignée (par convention, UR1 : unité la plus rapide ou unité unique). Pour calculer l'indice, les renseignements minimum sont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la part de chaque UR sur la station (100 % pour UR1 si un seul faciès est considéré);</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au moins un taxon contributif saisi;</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le recouvrement de chaque taxon saisi (si ce paramètre n'est pas renseigné pour un taxon, ce taxon ne sera pas pris en compte dans le calcul).</a:t>
          </a:r>
          <a:endParaRPr b="0" lang="fr-FR" sz="1000" spc="-1" strike="noStrike">
            <a:latin typeface="Times New Roman"/>
          </a:endParaRPr>
        </a:p>
        <a:p>
          <a:r>
            <a:rPr b="0" lang="fr-FR" sz="1000" spc="-1" strike="noStrike">
              <a:solidFill>
                <a:srgbClr val="333333"/>
              </a:solidFill>
              <a:latin typeface="Arial"/>
            </a:rPr>
            <a:t>Attention : ces informations minimales requises permettent techniquement le calcul des indicateurs, elles ne garantissent pas la pertinence ou la fiabilité de l'indication, qui reste à évaluer par l'opérateur (nombre de taxons contributifs, conditions stationnelles, conditions de mise en oeuvre de la méthode, etc.).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AIDE A LA SAISIE ET MESSAGES D'ALERTE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Un </a:t>
          </a:r>
          <a:r>
            <a:rPr b="1" lang="fr-FR" sz="1000" spc="-1" strike="noStrike">
              <a:solidFill>
                <a:srgbClr val="333333"/>
              </a:solidFill>
              <a:latin typeface="Arial"/>
            </a:rPr>
            <a:t>triangle rouge </a:t>
          </a:r>
          <a:r>
            <a:rPr b="0" lang="fr-FR" sz="1000" spc="-1" strike="noStrike">
              <a:solidFill>
                <a:srgbClr val="333333"/>
              </a:solidFill>
              <a:latin typeface="Arial"/>
            </a:rPr>
            <a:t>marquant certaines cellules indique qu'un commentaire guide la saisie. Placer le curseur sur les cellules correspondantes pour les faire apparaître.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a:t>
          </a:r>
          <a:r>
            <a:rPr b="1" lang="fr-FR" sz="1000" spc="-1" strike="noStrike">
              <a:solidFill>
                <a:srgbClr val="333333"/>
              </a:solidFill>
              <a:latin typeface="Arial"/>
            </a:rPr>
            <a:t>alertes</a:t>
          </a:r>
          <a:r>
            <a:rPr b="0" lang="fr-FR" sz="1000" spc="-1" strike="noStrike">
              <a:solidFill>
                <a:srgbClr val="333333"/>
              </a:solidFill>
              <a:latin typeface="Arial"/>
            </a:rPr>
            <a:t> qui apparaissent dans des fenêtres lors du calcul de l'indice ont pour objet d'attirer l'attention de l'opérateur sur de possibles incohérences ou erreurs de saisie : somme des recouvrements par groupes floristiques différente de celle par taxons de chaque groupe, écart important entre recouvrement par groupes floristiques et par groupes fonctionnels, absence de recouvrement pour un taxon saisi.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 le contrôle de la somme des recouvrements de chaque UR (doit être égale à 100 %) bloque le calcul. Un message d'erreur invite l'opérateur à corriger ces valeurs.</a:t>
          </a:r>
          <a:endParaRPr b="0" lang="fr-FR" sz="1000" spc="-1" strike="noStrike">
            <a:latin typeface="Times New Roman"/>
          </a:endParaRPr>
        </a:p>
        <a:p>
          <a:r>
            <a:rPr b="0" lang="fr-FR" sz="1000" spc="-1" strike="noStrike">
              <a:solidFill>
                <a:srgbClr val="333333"/>
              </a:solidFill>
              <a:latin typeface="Arial"/>
            </a:rPr>
            <a:t>Les autres messages d'alertes ne bloquent pas la saisie ni le calcul. Si les valeurs saisies ayant déclenché l'alerte sont validées par l'opérateur (non remplissage volontaire des recouvrements par groupes floristiques et fonctionnels, par exemple), l'opérateur peut continuer à renseigner la feuille et utiliser les fonctions, en ignorant les messages correspondants.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NOUVEAU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S'assurer d'avoir renommé la feuille de relevé précédemment remplie.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a:t>
          </a:r>
          <a:r>
            <a:rPr b="1" lang="fr-FR" sz="1000" spc="-1" strike="noStrike">
              <a:solidFill>
                <a:srgbClr val="333333"/>
              </a:solidFill>
              <a:latin typeface="Arial"/>
            </a:rPr>
            <a:t>'Nouvelle feuille</a:t>
          </a:r>
          <a:r>
            <a:rPr b="0" lang="fr-FR" sz="1000" spc="-1" strike="noStrike">
              <a:solidFill>
                <a:srgbClr val="333333"/>
              </a:solidFill>
              <a:latin typeface="Arial"/>
            </a:rPr>
            <a:t>', à partir de n'importe quelle feuille de saisie déjà renseignée ; une nouvelle est générée. Procéder alors comme précédemment, en commençant par nommer cette nouvelle feuille.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1" i="1" lang="fr-FR" sz="1000" spc="-1" strike="noStrike">
              <a:solidFill>
                <a:srgbClr val="333333"/>
              </a:solidFill>
              <a:latin typeface="Arial"/>
            </a:rPr>
            <a:t>REFERENTIEL TAXONS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ff0000"/>
              </a:solidFill>
              <a:latin typeface="Arial"/>
            </a:rPr>
            <a:t> </a:t>
          </a:r>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 cliquant sur </a:t>
          </a:r>
          <a:r>
            <a:rPr b="1" lang="fr-FR" sz="1000" spc="-1" strike="noStrike">
              <a:solidFill>
                <a:srgbClr val="0000ff"/>
              </a:solidFill>
              <a:latin typeface="Arial"/>
            </a:rPr>
            <a:t>Référentiel Taxons</a:t>
          </a:r>
          <a:r>
            <a:rPr b="0" lang="fr-FR" sz="1000" spc="-1" strike="noStrike">
              <a:solidFill>
                <a:srgbClr val="333333"/>
              </a:solidFill>
              <a:latin typeface="Arial"/>
            </a:rPr>
            <a:t> depuis les différentes feuilles, la liste floristique de référence s'ouvre. Elle contient les genres et espèces susceptibles d'être rencontrés en position aquatique dans les cours d'eau français. Les espèces contributives à l'IBMR possèdent une cote spécifique CS de </a:t>
          </a:r>
          <a:r>
            <a:rPr b="1" lang="fr-FR" sz="1000" spc="-1" strike="noStrike">
              <a:solidFill>
                <a:srgbClr val="333333"/>
              </a:solidFill>
              <a:latin typeface="Arial"/>
            </a:rPr>
            <a:t>0 à 20</a:t>
          </a:r>
          <a:r>
            <a:rPr b="0" lang="fr-FR" sz="1000" spc="-1" strike="noStrike">
              <a:solidFill>
                <a:srgbClr val="333333"/>
              </a:solidFill>
              <a:latin typeface="Arial"/>
            </a:rPr>
            <a:t> (20 indiquant une espèce d'eau très oligotrophe) et un coefficient de sténoécie E de </a:t>
          </a:r>
          <a:r>
            <a:rPr b="1" lang="fr-FR" sz="1000" spc="-1" strike="noStrike">
              <a:solidFill>
                <a:srgbClr val="333333"/>
              </a:solidFill>
              <a:latin typeface="Arial"/>
            </a:rPr>
            <a:t>1 à 3</a:t>
          </a:r>
          <a:r>
            <a:rPr b="0" lang="fr-FR" sz="1000" spc="-1" strike="noStrike">
              <a:solidFill>
                <a:srgbClr val="333333"/>
              </a:solidFill>
              <a:latin typeface="Arial"/>
            </a:rPr>
            <a:t> (3 indiquant une espèce sténoèce). Cette liste de référence est mise à jour périodiquement, en lien avec l'évolution des référentiels nationaux (en particulier les référentiels du SANDRE) et les listes floristiques bancarisées issues de la surveillance DCE. Bien que Irstea assure la maintenance de cet outil en visant sa compatibilité avec les outils et référentiels règlementaires nationaux (en particulier dans le cadre de la surveillance DCE), la liste de référence intégrée dans le classeur de saisie-calcul ne constitue en aucune façon un référentiel taxinomique validé au niveau national.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Arial"/>
            </a:rPr>
            <a:t> </a:t>
          </a:r>
          <a:r>
            <a:rPr b="0" lang="fr-FR" sz="1000" spc="-1" strike="noStrike">
              <a:solidFill>
                <a:srgbClr val="333333"/>
              </a:solidFill>
              <a:latin typeface="Arial"/>
            </a:rPr>
            <a:t>Différentes fonctions aident à la recherche ou au tri de la liste, afin d'en faciliter son utilisation. Le bouton </a:t>
          </a:r>
          <a:r>
            <a:rPr b="1" lang="fr-FR" sz="1000" spc="-1" strike="noStrike">
              <a:solidFill>
                <a:srgbClr val="0000ff"/>
              </a:solidFill>
              <a:latin typeface="Arial"/>
            </a:rPr>
            <a:t>Liste IBMR</a:t>
          </a:r>
          <a:r>
            <a:rPr b="0" lang="fr-FR" sz="1000" spc="-1" strike="noStrike">
              <a:solidFill>
                <a:srgbClr val="333333"/>
              </a:solidFill>
              <a:latin typeface="Arial"/>
            </a:rPr>
            <a:t> édite la liste des seuls 208 taxons contributifs au calcul. Cette liste est imprimable.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synonymes les plus usités ou précédemment utilisés dans le protocole de l'IBMR sont indiqués. La fonction </a:t>
          </a:r>
          <a:r>
            <a:rPr b="1" lang="fr-FR" sz="1000" spc="-1" strike="noStrike">
              <a:solidFill>
                <a:srgbClr val="0000ff"/>
              </a:solidFill>
              <a:latin typeface="Arial"/>
            </a:rPr>
            <a:t>Rechercher</a:t>
          </a:r>
          <a:r>
            <a:rPr b="0" lang="fr-FR" sz="1000" spc="-1" strike="noStrike">
              <a:solidFill>
                <a:srgbClr val="333333"/>
              </a:solidFill>
              <a:latin typeface="Arial"/>
            </a:rPr>
            <a:t> permet de trouver tout ou partie d'un code ou d'un nom ou fraction de nom dans le référentiel. Cette fonction doit être utilisée pour vérifier une éventuelle synonymie ou une orthographe différente, par exemple avant de saisir un "nouveau taxon" dans la feuille de saisie, ou pour trouver un code à partir d'un nom.</a:t>
          </a:r>
          <a:endParaRPr b="0" lang="fr-FR" sz="1000" spc="-1" strike="noStrike">
            <a:latin typeface="Times New Roman"/>
          </a:endParaRPr>
        </a:p>
        <a:p>
          <a:r>
            <a:rPr b="0" lang="fr-FR" sz="1000" spc="-1" strike="noStrike">
              <a:solidFill>
                <a:srgbClr val="333333"/>
              </a:solidFill>
              <a:latin typeface="Arial"/>
            </a:rPr>
            <a:t>Par suite de l'évolution de cette liste de référence, il est possible que, pour certains taxons, le code à utiliser ne corresponde plus au nom retenu. Même si cela peut constituer une gêne pour l'aspect mnémotechnique des codes, cela n'a pas d'influence sur le fonctionnement de la feuille de saisie ni sur le calcul. </a:t>
          </a:r>
          <a:endParaRPr b="0" lang="fr-FR" sz="1000" spc="-1" strike="noStrike">
            <a:latin typeface="Times New Roman"/>
          </a:endParaRPr>
        </a:p>
        <a:p>
          <a:r>
            <a:rPr b="0" i="1" lang="fr-FR" sz="1000" spc="-1" strike="noStrike" u="sng">
              <a:solidFill>
                <a:srgbClr val="333333"/>
              </a:solidFill>
              <a:uFillTx/>
              <a:latin typeface="Arial"/>
            </a:rPr>
            <a:t>Nota bene</a:t>
          </a:r>
          <a:r>
            <a:rPr b="0" lang="fr-FR" sz="1000" spc="-1" strike="noStrike" u="sng">
              <a:solidFill>
                <a:srgbClr val="333333"/>
              </a:solidFill>
              <a:uFillTx/>
              <a:latin typeface="Arial"/>
            </a:rPr>
            <a:t> </a:t>
          </a:r>
          <a:r>
            <a:rPr b="0" lang="fr-FR" sz="1000" spc="-1" strike="noStrike">
              <a:solidFill>
                <a:srgbClr val="333333"/>
              </a:solidFill>
              <a:latin typeface="Arial"/>
            </a:rPr>
            <a:t>: Ces codes constituant une clé essentielle pour les fonctions de calcul et d'aide à la saisie, ils doivent être utilisés en l'état.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Arial"/>
            </a:rPr>
            <a:t> Lorsqu'un nom de taxon a évolué par rapport à la liste définie dans la norme d'octobre 2003, suite aux mises à jour taxonomiques du référentiel, le nom initialement considéré dans la norme est indiqué en vert dans les synonymes. Ces mises à jour de la liste de référence n'ont pas d'impact sur la conformité à la norme du résultat du calcul effectué avec l'application Excel.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Seuls les codes et noms figurant dans la colonne "retenus" sont utilisés par l'application pour calculer l'IBMR. Si un autre code ou nom est utilisé, il ne sera pas pris en compte comme taxon éventuellement contributif, même s'il est connu dans le référentiel taxonomique. </a:t>
          </a:r>
          <a:r>
            <a:rPr b="1" lang="fr-FR" sz="1000" spc="-1" strike="noStrike">
              <a:solidFill>
                <a:srgbClr val="333333"/>
              </a:solidFill>
              <a:latin typeface="Arial"/>
            </a:rPr>
            <a:t>Il appartient donc à l'opérateur de vérifier les synonymies pour utiliser le "nom retenu"</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0" lang="fr-FR" sz="1000" spc="-1" strike="noStrike">
              <a:solidFill>
                <a:srgbClr val="333333"/>
              </a:solidFill>
              <a:latin typeface="Arial"/>
            </a:rPr>
            <a:t>Les valeurs d'aquaticité sont données d'après le référentiel initié pour les bases de données communes de l'exercice européen d'intercalibration (d'après Chauvin, in Birk </a:t>
          </a:r>
          <a:r>
            <a:rPr b="0" i="1" lang="fr-FR" sz="1000" spc="-1" strike="noStrike">
              <a:solidFill>
                <a:srgbClr val="333333"/>
              </a:solidFill>
              <a:latin typeface="Arial"/>
            </a:rPr>
            <a:t>et al</a:t>
          </a:r>
          <a:r>
            <a:rPr b="0" lang="fr-FR" sz="1000" spc="-1" strike="noStrike">
              <a:solidFill>
                <a:srgbClr val="333333"/>
              </a:solidFill>
              <a:latin typeface="Arial"/>
            </a:rPr>
            <a:t>., 2007). La signification de cette cote, qui traduit l'affinité pour l'eau de chaque taxon, est la suivante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1- Taxons exclusivement ou principalement aquatiques en conditions normales d’étiage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2- Taxons aquatiques présentant communément une forme terrestre et une forme aquatique, ou régulièrement amphibies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3- Bryophytes et lichens supra-aquatiques. Peuvent être immergés une partie de l’année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4- Hélophytes ou amphiphytes, normalement rencontrés le pied dans l’eau</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5 -Taxons hygrophiles, susceptibles d’être rencontrés le pied dans l’eau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6- Taxons herbacés rivulaires, forestiers, prairiaux ou rudéraux, accidentellement en position aquatique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7- Arbustes et arbres de la ripisylve (ligneux), pouvant être temporairement inondés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8- Taxons des eaux saumâtres et marais salants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0" lang="fr-FR" sz="1000" spc="-1" strike="noStrike">
              <a:solidFill>
                <a:srgbClr val="ffff00"/>
              </a:solidFill>
              <a:latin typeface="Arial"/>
            </a:rPr>
            <a:t> </a:t>
          </a:r>
          <a:r>
            <a:rPr b="0" lang="fr-FR" sz="1000" spc="-1" strike="noStrike">
              <a:solidFill>
                <a:srgbClr val="333333"/>
              </a:solidFill>
              <a:latin typeface="Arial"/>
            </a:rPr>
            <a:t>La taxonomie et la synonymie données dans cette liste sont principalement issues des références suivantes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1" i="1" lang="fr-FR" sz="1000" spc="-1" strike="noStrike">
              <a:solidFill>
                <a:srgbClr val="333333"/>
              </a:solidFill>
              <a:latin typeface="Arial"/>
            </a:rPr>
            <a:t>Algues et hétérotrophes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 Guiry, M.D. &amp; Guiry, G.M. 2014. AlgaeBase. World-wide electronic publication, National University of Ireland, Galway. http://www.algaebase.org</a:t>
          </a:r>
          <a:endParaRPr b="0" lang="fr-FR" sz="1000" spc="-1" strike="noStrike">
            <a:latin typeface="Times New Roman"/>
          </a:endParaRPr>
        </a:p>
        <a:p>
          <a:r>
            <a:rPr b="0" lang="fr-FR" sz="1000" spc="-1" strike="noStrike">
              <a:solidFill>
                <a:srgbClr val="333333"/>
              </a:solidFill>
              <a:latin typeface="Arial"/>
            </a:rPr>
            <a:t>- Corillion R.,1975. Flore des Charophytes (Characées) du massif armoricain. Jouve éd.</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r>
            <a:rPr b="1" i="1" lang="fr-FR" sz="1000" spc="-1" strike="noStrike">
              <a:solidFill>
                <a:srgbClr val="333333"/>
              </a:solidFill>
              <a:latin typeface="Arial"/>
            </a:rPr>
            <a:t>Bryophytes et Phanérogames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TAXREFF – INPN : Gargominy, O., Tercerie, S., Régnier, C., Ramage, T., Dupont, P., Vandel, E., Daszkiewicz, P. &amp; Poncet, L. 2013. TAXREF v7.0, référentiel taxonomique pour la France. Méthodologie, mise en œuvre et diffusion. Muséum National d’Histoire Naturelle, Paris. Rapport SPN 2013 – 22. 104 pp.</a:t>
          </a:r>
          <a:endParaRPr b="0" lang="fr-FR" sz="1000" spc="-1" strike="noStrike">
            <a:latin typeface="Times New Roman"/>
          </a:endParaRPr>
        </a:p>
        <a:p>
          <a:r>
            <a:rPr b="0" lang="fr-FR" sz="1000" spc="-1" strike="noStrike">
              <a:solidFill>
                <a:srgbClr val="333333"/>
              </a:solidFill>
              <a:latin typeface="Arial"/>
            </a:rPr>
            <a:t>http://inpn.mnhn.fr</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CODE COULEUR EMPLOYE DANS LA FEUILLE DE SAISIE-CALCUL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pour les différentes zones et cellules de la feuille de calcul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CLAIR :  renseignements nécessaires,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MOYEN : renseignements facultatifs, utilisés pour les contrôles et alertes automatiques,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JAUNE :     résultats intermédiaires importants et titres de rubriques,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GRIS :        calculs et affichages automatiques (vérification des noms de taxa),</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ORANGE : boutons de commandes (lancement de calcul, déplacement dans les feuilles),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VERT :       résultats de l'IBMR et statistiques.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100" spc="-1" strike="noStrike">
              <a:solidFill>
                <a:srgbClr val="333333"/>
              </a:solidFill>
              <a:latin typeface="Arial"/>
            </a:rPr>
            <a:t>dernière mise à jour de la notice : 20 mars 2015</a:t>
          </a:r>
          <a:endParaRPr b="0" lang="fr-FR" sz="11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remarque</a:t>
          </a:r>
          <a:r>
            <a:rPr b="0" lang="fr-FR" sz="1000" spc="-1" strike="noStrike">
              <a:solidFill>
                <a:srgbClr val="0066cc"/>
              </a:solidFill>
              <a:latin typeface="Arial"/>
            </a:rPr>
            <a:t> </a:t>
          </a:r>
          <a:r>
            <a:rPr b="0" lang="fr-FR" sz="1000" spc="-1" strike="noStrike">
              <a:solidFill>
                <a:srgbClr val="333333"/>
              </a:solidFill>
              <a:latin typeface="Arial"/>
            </a:rPr>
            <a:t>ou suggestion concernant cet outil et son utilisation : </a:t>
          </a:r>
          <a:r>
            <a:rPr b="0" lang="fr-FR" sz="1000" spc="-1" strike="noStrike" u="sng">
              <a:solidFill>
                <a:srgbClr val="0000ff"/>
              </a:solidFill>
              <a:uFillTx/>
              <a:latin typeface="Arial"/>
            </a:rPr>
            <a:t>macrophytes.ibmr@lists.irstea.fr</a:t>
          </a:r>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741" descr="Version 4&#10;Lisez-moi !" hidden="0"/>
            <xdr:cNvSpPr/>
          </xdr:nvSpPr>
          <xdr:spPr>
            <a:xfrm>
              <a:off x="0" y="0"/>
              <a:ext cx="0" cy="0"/>
            </a:xfrm>
            <a:prstGeom prst="rect">
              <a:avLst/>
            </a:prstGeom>
          </xdr:spPr>
          <xdr:txBody>
            <a:bodyPr anchor="ctr">
              <a:noAutofit/>
            </a:bodyPr>
            <a:p>
              <a:r>
                <a:t>Version 4
Lisez-moi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742"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43" descr="Accueil" hidden="0"/>
            <xdr:cNvSpPr/>
          </xdr:nvSpPr>
          <xdr:spPr>
            <a:xfrm>
              <a:off x="0" y="0"/>
              <a:ext cx="0" cy="0"/>
            </a:xfrm>
            <a:prstGeom prst="rect">
              <a:avLst/>
            </a:prstGeom>
          </xdr:spPr>
          <xdr:txBody>
            <a:bodyPr anchor="ctr">
              <a:noAutofit/>
            </a:bodyPr>
            <a:p>
              <a:r>
                <a:t>Accueil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4"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85" descr="Tri codes " hidden="0"/>
            <xdr:cNvSpPr/>
          </xdr:nvSpPr>
          <xdr:spPr>
            <a:xfrm>
              <a:off x="0" y="0"/>
              <a:ext cx="0" cy="0"/>
            </a:xfrm>
            <a:prstGeom prst="rect">
              <a:avLst/>
            </a:prstGeom>
          </xdr:spPr>
          <xdr:txBody>
            <a:bodyPr anchor="ctr">
              <a:noAutofit/>
            </a:bodyPr>
            <a:p>
              <a:r>
                <a:t>Tri codes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86"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989"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90" descr="Tri SANDRE" hidden="0"/>
            <xdr:cNvSpPr/>
          </xdr:nvSpPr>
          <xdr:spPr>
            <a:xfrm>
              <a:off x="0" y="0"/>
              <a:ext cx="0" cy="0"/>
            </a:xfrm>
            <a:prstGeom prst="rect">
              <a:avLst/>
            </a:prstGeom>
          </xdr:spPr>
          <xdr:txBody>
            <a:bodyPr anchor="ctr">
              <a:noAutofit/>
            </a:bodyPr>
            <a:p>
              <a:r>
                <a:t>Tri SANDRE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991"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992"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993" descr="Rechercher" hidden="0"/>
            <xdr:cNvSpPr/>
          </xdr:nvSpPr>
          <xdr:spPr>
            <a:xfrm>
              <a:off x="0" y="0"/>
              <a:ext cx="0" cy="0"/>
            </a:xfrm>
            <a:prstGeom prst="rect">
              <a:avLst/>
            </a:prstGeom>
          </xdr:spPr>
          <xdr:txBody>
            <a:bodyPr anchor="ctr">
              <a:noAutofit/>
            </a:bodyPr>
            <a:p>
              <a:r>
                <a:t>Rechercher</a:t>
              </a:r>
            </a:p>
          </xdr:txBody>
        </xdr:sp>
        <xdr:clientData/>
      </xdr:twoCellAnchor>
    </mc:Choice>
  </mc:AlternateContent>
  <xdr:twoCellAnchor editAs="oneCell">
    <xdr:from>
      <xdr:col>5</xdr:col>
      <xdr:colOff>0</xdr:colOff>
      <xdr:row>0</xdr:row>
      <xdr:rowOff>95400</xdr:rowOff>
    </xdr:from>
    <xdr:to>
      <xdr:col>6</xdr:col>
      <xdr:colOff>423000</xdr:colOff>
      <xdr:row>1</xdr:row>
      <xdr:rowOff>95400</xdr:rowOff>
    </xdr:to>
    <xdr:clientData/>
  </xdr:twoCellAnchor>
  <xdr:twoCellAnchor editAs="oneCell">
    <xdr:from>
      <xdr:col>5</xdr:col>
      <xdr:colOff>0</xdr:colOff>
      <xdr:row>1</xdr:row>
      <xdr:rowOff>104760</xdr:rowOff>
    </xdr:from>
    <xdr:to>
      <xdr:col>6</xdr:col>
      <xdr:colOff>423000</xdr:colOff>
      <xdr:row>2</xdr:row>
      <xdr:rowOff>133560</xdr:rowOff>
    </xdr:to>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64</xdr:row>
      <xdr:rowOff>85680</xdr:rowOff>
    </xdr:to>
    <xdr:sp>
      <xdr:nvSpPr>
        <xdr:cNvPr id="7" name="Text Box 24"/>
        <xdr:cNvSpPr/>
      </xdr:nvSpPr>
      <xdr:spPr>
        <a:xfrm>
          <a:off x="140040" y="1342800"/>
          <a:ext cx="7019640" cy="1129680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La version 4 de l'application MS-Excel "saisie des relevés floristiques et calcul de l'IBMR" comporte plusieurs évolutions notables par rapport aux versions précédentes. L'utilisateur devra en tenir compte pour en garantir l'usage pertinent.</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Référentiel "taxons"</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Le référentiel taxonomique inclus dans l'application Excel a été significativement mis à jour, dans son contenu et sa structure.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Intégration des taxons contenus dans les relevés réalisés dans le cadre des réseaux de surveillance DCE, bancarisés par Irstea de 2008 à 2012. Le référentiel ne comporte donc </a:t>
          </a:r>
          <a:r>
            <a:rPr b="0" lang="fr-FR" sz="1000" spc="-1" strike="noStrike">
              <a:solidFill>
                <a:srgbClr val="0066cc"/>
              </a:solidFill>
              <a:latin typeface="Arial"/>
            </a:rPr>
            <a:t>maintenant pas uniquement les taxons qualifiables "d'aquatiques"</a:t>
          </a:r>
          <a:r>
            <a:rPr b="0" lang="fr-FR" sz="1000" spc="-1" strike="noStrike">
              <a:solidFill>
                <a:srgbClr val="333333"/>
              </a:solidFill>
              <a:latin typeface="Arial"/>
            </a:rPr>
            <a:t>, comme c'était le cas pour les versions antérieures de ce référentiel, mais tous ceux que l'on peut trouver dans un relevé de type IBMR (à l'exception des espèces ligneuses, non concernées par le protocole). De nombreuses espèces rivulaires ont donc été ajoutées, ce qui permet d'en faciliter la saisie lorsqu'elles sont rencontrées dans les relevés. La distinction de ces espèces peut être faite par leur valeur d'aquaticité, mentionnée dans le référentiel (colonne "aquat." - voir la signification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1" lang="fr-FR" sz="1000" spc="-1" strike="noStrike">
              <a:solidFill>
                <a:srgbClr val="333333"/>
              </a:solidFill>
              <a:latin typeface="Arial"/>
            </a:rPr>
            <a:t>Mise à jour des appellations valides</a:t>
          </a:r>
          <a:r>
            <a:rPr b="0" lang="fr-FR" sz="1000" spc="-1" strike="noStrike">
              <a:solidFill>
                <a:srgbClr val="333333"/>
              </a:solidFill>
              <a:latin typeface="Arial"/>
            </a:rPr>
            <a:t>, selon le référentiel national le plus récent (travaux du MNHN - INPN). Cette mise à jour a conduit à modifier de nombreuses apellations qui avaient été retenues lors des premières mises en oeuvre du protocole IBMR (norme d'octobre 2003 puis mise à jour du référentiel en 2006). L'application Excel ne gérant pas automatiquement les synonymies, ces modifications des noms retenus impliquent pour l'opérateur de les utiliser pour que ces taxons soient, le cas échéant, correctement pris en compte dans le calcul de l'IBMR. </a:t>
          </a:r>
          <a:r>
            <a:rPr b="0" lang="fr-FR" sz="1000" spc="-1" strike="noStrike">
              <a:solidFill>
                <a:srgbClr val="0066cc"/>
              </a:solidFill>
              <a:latin typeface="Arial"/>
            </a:rPr>
            <a:t>L'utilisateur vieillera donc tout particulièrement à vérifier dans le référentiel taxons les appelations retenues</a:t>
          </a:r>
          <a:r>
            <a:rPr b="0" lang="fr-FR" sz="1000" spc="-1" strike="noStrike">
              <a:solidFill>
                <a:srgbClr val="333333"/>
              </a:solidFill>
              <a:latin typeface="Arial"/>
            </a:rPr>
            <a:t>, dès lors que la mention "taxon non répertorié ou synonyme" apparait lors de la saisie.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appellations anciennement retenues (versions antérieures ou norme d'octobre 2003) sont indiquées en synonymes dans le référentiel. Un code couleur (vert) est utilisé pour les identifier, afin de permettre à l'opérateur de retrouver les correspondances, à toutes fins utiles.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Une simplification de la synonymie mentionnée a été appliquée, afin de n'indiquer que les appellations anciennement retenues dans les outils de mise en oeuvre du protocole IBMR ou les appellations les plus usitées. </a:t>
          </a:r>
          <a:r>
            <a:rPr b="0" lang="fr-FR" sz="1000" spc="-1" strike="noStrike">
              <a:solidFill>
                <a:srgbClr val="0066cc"/>
              </a:solidFill>
              <a:latin typeface="Arial"/>
            </a:rPr>
            <a:t>Ce référentiel "taxons" n'est donc pas un référentiel taxinomique ou nomenclatural complet</a:t>
          </a:r>
          <a:r>
            <a:rPr b="0" lang="fr-FR" sz="1000" spc="-1" strike="noStrike">
              <a:solidFill>
                <a:srgbClr val="333333"/>
              </a:solidFill>
              <a:latin typeface="Arial"/>
            </a:rPr>
            <a:t>, mais uniquement un outil d'application du protocole.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Calibri"/>
            </a:rPr>
            <a:t></a:t>
          </a:r>
          <a:r>
            <a:rPr b="0" lang="fr-FR" sz="1000" spc="-1" strike="noStrike">
              <a:solidFill>
                <a:srgbClr val="333333"/>
              </a:solidFill>
              <a:latin typeface="Arial"/>
            </a:rPr>
            <a:t> </a:t>
          </a:r>
          <a:r>
            <a:rPr b="0" lang="fr-FR" sz="1000" spc="-1" strike="noStrike">
              <a:solidFill>
                <a:srgbClr val="333333"/>
              </a:solidFill>
              <a:latin typeface="Arial"/>
            </a:rPr>
            <a:t>Pour les algues (à l'exception des Characées), seuls les genres apparaissent dans les noms retenus. En effet, c'est le niveau taxinomique du genre qui est préconisé dans la méthode, et qui est contributif au calcul des indicateurs, le cas échéant. Dans cette logique, le nom à utiliser est uniquement celui du genre, même pour les genres monospécifiques (ou considérés comme tels à une date donnée). Les espèces les plus connues ou anciennement mentionnés dans les versions antérieures des référentiels IBMR sont indiquées pour information, dans les colonnes "synonymes" (cette notion est ici utilisée au sens de synonyme "méthodologique").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La mise à jour du référentiel taxons est concordante avec l'évolution des référentiels SANDRE "macrophytes", à la date de mise à jour (septembre 2014).</a:t>
          </a:r>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Calculs des indicateurs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 calcul de l'IBMR reste conforme à la norme d'octobre 2013. Il intègre quelques corrections d'erreurs qui pouvaient apparaitre dans les versions précédentes de l'application Excel, dans certains cas de figure particuliers.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1" lang="fr-FR" sz="1000" spc="-1" strike="noStrike">
              <a:solidFill>
                <a:srgbClr val="0066cc"/>
              </a:solidFill>
              <a:latin typeface="Arial"/>
            </a:rPr>
            <a:t>Le calcul de la robustesse a été modifié</a:t>
          </a:r>
          <a:r>
            <a:rPr b="0" lang="fr-FR" sz="1000" spc="-1" strike="noStrike">
              <a:solidFill>
                <a:srgbClr val="333333"/>
              </a:solidFill>
              <a:latin typeface="Arial"/>
            </a:rPr>
            <a:t>, pour correspondre à une notion plus logique de cette métrique, qui doit être indépendante du niveau trophique indiqué par le peuplement. Le résultat peut donc être différent lorsqu'il est calculé avec la version 4.0 et avec les versions précédentes de la feuille Excel. Dans la version 4.0, la valeur de la robustesse correspond à la valeur de l'IBMR recalculée en omettant le taxon ayant le plus fort K.E (recouvrement x sténoécie), c'est à dire celui ayant le poids potentiellement le plus important dans la note finale. Lorsque plusieurs taxons de la liste floristique ont un K.E équivalent, c'est celui qui est rencontré en premier, par ordre descendant, dans la liste telle qu'elle est triée au moment du calcul.</a:t>
          </a:r>
          <a:endParaRPr b="0" lang="fr-FR" sz="1000" spc="-1" strike="noStrike">
            <a:latin typeface="Times New Roman"/>
          </a:endParaRPr>
        </a:p>
        <a:p>
          <a:r>
            <a:rPr b="0" lang="fr-FR" sz="1000" spc="-1" strike="noStrike">
              <a:solidFill>
                <a:srgbClr val="333333"/>
              </a:solidFill>
              <a:latin typeface="Arial"/>
            </a:rPr>
            <a:t>Rappelons que la robustesse n'est pas un indicateur standardisé, elle est fournie au titre d'aide à l'interprétation de l'IBMR.</a:t>
          </a:r>
          <a:endParaRPr b="0" lang="fr-FR" sz="1000" spc="-1" strike="noStrike">
            <a:latin typeface="Times New Roman"/>
          </a:endParaRPr>
        </a:p>
        <a:p>
          <a:endParaRPr b="0" lang="fr-FR" sz="1000" spc="-1" strike="noStrike">
            <a:latin typeface="Times New Roman"/>
          </a:endParaRPr>
        </a:p>
        <a:p>
          <a:r>
            <a:rPr b="1" lang="fr-FR" sz="1100" spc="-1" strike="noStrike">
              <a:solidFill>
                <a:srgbClr val="0000ff"/>
              </a:solidFill>
              <a:latin typeface="Calibri"/>
            </a:rPr>
            <a:t>Autres évolutions</a:t>
          </a:r>
          <a:r>
            <a:rPr b="1" lang="fr-FR" sz="1100" spc="-1" strike="noStrike">
              <a:solidFill>
                <a:srgbClr val="333333"/>
              </a:solidFill>
              <a:latin typeface="Calibri"/>
            </a:rPr>
            <a:t> </a:t>
          </a:r>
          <a:endParaRPr b="0" lang="fr-FR" sz="11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Calibri"/>
            </a:rPr>
            <a:t> </a:t>
          </a:r>
          <a:r>
            <a:rPr b="0" lang="fr-FR" sz="1000" spc="-1" strike="noStrike">
              <a:solidFill>
                <a:srgbClr val="333333"/>
              </a:solidFill>
              <a:latin typeface="Arial"/>
            </a:rPr>
            <a:t>Un certain nombre d'évolutions ou de corrections de détail ont été apportées, afin d'améliorer la rapidité de certaines fonctions, ou de corriger des erreurs mineures susceptibles de se produire dans certains circonstances. Ces modifications n'ont pas d'impact sur l'utilisation de l'application, dans la continuité des versions précédentes.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Des fonctions ont été améliorées, induisant une présentation différente. La fonction de recherche dans la feuille "référentiel taxons", par exemple, a été réorganisée. Son utilisation est explicitée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Les modes de tri du référentiel ont été complétés par une fonction de tri selon les codes SANDRE, pour faciliter la recherche de correspondances entre codes taxons et codes SANDRE.</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complémentaire : </a:t>
          </a:r>
          <a:r>
            <a:rPr b="0" lang="fr-FR" sz="1000" spc="-1" strike="noStrike" u="sng">
              <a:solidFill>
                <a:srgbClr val="0000ff"/>
              </a:solidFill>
              <a:uFillTx/>
              <a:latin typeface="Arial"/>
            </a:rPr>
            <a:t>macrophytes.ibmr@lists.irstea.fr </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retour notice" hidden="0"/>
            <xdr:cNvSpPr/>
          </xdr:nvSpPr>
          <xdr:spPr>
            <a:xfrm>
              <a:off x="0" y="0"/>
              <a:ext cx="0" cy="0"/>
            </a:xfrm>
            <a:prstGeom prst="rect">
              <a:avLst/>
            </a:prstGeom>
          </xdr:spPr>
          <xdr:txBody>
            <a:bodyPr anchor="ctr">
              <a:noAutofit/>
            </a:bodyPr>
            <a:p>
              <a:r>
                <a:t>retour notice</a:t>
              </a:r>
            </a:p>
          </xdr:txBody>
        </xdr:sp>
        <xdr:clientData/>
      </xdr:twoCellAnchor>
    </mc:Choice>
  </mc:AlternateContent>
</xdr:wsDr>
</file>

<file path=xl/drawings/drawing2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39"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40"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41"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42"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343"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344"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345"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347"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348"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349"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350"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351"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352"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3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5"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6"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7"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8"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9"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10"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11"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12"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13"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3</xdr:row>
      <xdr:rowOff>47520</xdr:rowOff>
    </xdr:from>
    <xdr:to>
      <xdr:col>8</xdr:col>
      <xdr:colOff>711360</xdr:colOff>
      <xdr:row>9</xdr:row>
      <xdr:rowOff>75960</xdr:rowOff>
    </xdr:to>
    <xdr:sp>
      <xdr:nvSpPr>
        <xdr:cNvPr id="8" name="Text Box 5"/>
        <xdr:cNvSpPr/>
      </xdr:nvSpPr>
      <xdr:spPr>
        <a:xfrm>
          <a:off x="4750920" y="628560"/>
          <a:ext cx="4898880" cy="1171440"/>
        </a:xfrm>
        <a:prstGeom prst="rect">
          <a:avLst/>
        </a:prstGeom>
        <a:solidFill>
          <a:srgbClr val="ffff00"/>
        </a:solidFill>
        <a:ln w="9360">
          <a:solidFill>
            <a:srgbClr val="000000"/>
          </a:solidFill>
          <a:miter/>
        </a:ln>
      </xdr:spPr>
      <xdr:style>
        <a:lnRef idx="0"/>
        <a:fillRef idx="0"/>
        <a:effectRef idx="0"/>
        <a:fontRef idx="minor"/>
      </xdr:style>
      <xdr:txBody>
        <a:bodyPr lIns="27360" rIns="0" tIns="22680" bIns="0" anchor="t">
          <a:noAutofit/>
        </a:bodyPr>
        <a:p>
          <a:r>
            <a:rPr b="1" i="1" lang="fr-FR" sz="1000" spc="-1" strike="noStrike" u="sng">
              <a:solidFill>
                <a:srgbClr val="333333"/>
              </a:solidFill>
              <a:uFillTx/>
              <a:latin typeface="Arial"/>
            </a:rPr>
            <a:t>Attention</a:t>
          </a:r>
          <a:r>
            <a:rPr b="0" i="1" lang="fr-FR" sz="1000" spc="-1" strike="noStrike">
              <a:solidFill>
                <a:srgbClr val="333333"/>
              </a:solidFill>
              <a:latin typeface="Arial"/>
            </a:rPr>
            <a:t> : Sa mise à jour doit être faite par recopie manuelle </a:t>
          </a:r>
          <a:r>
            <a:rPr b="0" i="1" lang="fr-FR" sz="1000" spc="-1" strike="noStrike">
              <a:solidFill>
                <a:srgbClr val="333333"/>
              </a:solidFill>
              <a:latin typeface="Calibri"/>
            </a:rPr>
            <a:t>des cellules B6 à B1500 les noms de la liste taxons de référence, après tri par nom de taxons.</a:t>
          </a:r>
          <a:endParaRPr b="0" lang="fr-FR" sz="1000" spc="-1" strike="noStrike">
            <a:latin typeface="Times New Roman"/>
          </a:endParaRPr>
        </a:p>
        <a:p>
          <a:r>
            <a:rPr b="1" i="1" lang="fr-FR" sz="1000" spc="-1" strike="noStrike">
              <a:solidFill>
                <a:srgbClr val="333333"/>
              </a:solidFill>
              <a:latin typeface="Arial"/>
            </a:rPr>
            <a:t>Ce tableau n'est utilisé que par la liste déroulante d'aide à la saisie dans la feuille de calcul.</a:t>
          </a:r>
          <a:endParaRPr b="0" lang="fr-FR" sz="1000" spc="-1" strike="noStrike">
            <a:latin typeface="Times New Roman"/>
          </a:endParaRPr>
        </a:p>
      </xdr:txBody>
    </xdr:sp>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
</Relationships>
</file>

<file path=xl/worksheets/_rels/sheet3.xml.rels><?xml version="1.0" encoding="UTF-8"?>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2.vml"/><Relationship Id="rId3" Type="http://schemas.openxmlformats.org/officeDocument/2006/relationships/ctrlProp" Target="../ctrlProps/ctrlProps11.xml"/><Relationship Id="rId4" Type="http://schemas.openxmlformats.org/officeDocument/2006/relationships/ctrlProp" Target="../ctrlProps/ctrlProps12.xml"/><Relationship Id="rId5" Type="http://schemas.openxmlformats.org/officeDocument/2006/relationships/ctrlProp" Target="../ctrlProps/ctrlProps13.xml"/><Relationship Id="rId6" Type="http://schemas.openxmlformats.org/officeDocument/2006/relationships/ctrlProp" Target="../ctrlProps/ctrlProps14.xml"/>
</Relationships>
</file>

<file path=xl/worksheets/_rels/sheet4.xml.rels><?xml version="1.0" encoding="UTF-8"?>
<Relationships xmlns="http://schemas.openxmlformats.org/package/2006/relationships"><Relationship Id="rId1" Type="http://schemas.openxmlformats.org/officeDocument/2006/relationships/drawing" Target="../drawings/drawing15.xml"/><Relationship Id="rId2" Type="http://schemas.openxmlformats.org/officeDocument/2006/relationships/vmlDrawing" Target="../drawings/vmlDrawing3.vml"/><Relationship Id="rId3" Type="http://schemas.openxmlformats.org/officeDocument/2006/relationships/ctrlProp" Target="../ctrlProps/ctrlProps16.xml"/><Relationship Id="rId4" Type="http://schemas.openxmlformats.org/officeDocument/2006/relationships/ctrlProp" Target="../ctrlProps/ctrlProps17.xml"/><Relationship Id="rId5" Type="http://schemas.openxmlformats.org/officeDocument/2006/relationships/ctrlProp" Target="../ctrlProps/ctrlProps18.xml"/><Relationship Id="rId6" Type="http://schemas.openxmlformats.org/officeDocument/2006/relationships/ctrlProp" Target="../ctrlProps/ctrlProps19.xml"/>
</Relationships>
</file>

<file path=xl/worksheets/_rels/sheet5.xml.rels><?xml version="1.0" encoding="UTF-8"?>
<Relationships xmlns="http://schemas.openxmlformats.org/package/2006/relationships"><Relationship Id="rId1" Type="http://schemas.openxmlformats.org/officeDocument/2006/relationships/drawing" Target="../drawings/drawing20.xml"/><Relationship Id="rId2" Type="http://schemas.openxmlformats.org/officeDocument/2006/relationships/vmlDrawing" Target="../drawings/vmlDrawing4.vml"/><Relationship Id="rId3" Type="http://schemas.openxmlformats.org/officeDocument/2006/relationships/ctrlProp" Target="../ctrlProps/ctrlProps21.xml"/>
</Relationships>
</file>

<file path=xl/worksheets/_rels/sheet6.xml.rels><?xml version="1.0" encoding="UTF-8"?>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22.xml"/><Relationship Id="rId3" Type="http://schemas.openxmlformats.org/officeDocument/2006/relationships/vmlDrawing" Target="../drawings/vmlDrawing5.vml"/><Relationship Id="rId4" Type="http://schemas.openxmlformats.org/officeDocument/2006/relationships/ctrlProp" Target="../ctrlProps/ctrlProps23.xml"/><Relationship Id="rId5" Type="http://schemas.openxmlformats.org/officeDocument/2006/relationships/ctrlProp" Target="../ctrlProps/ctrlProps24.xml"/><Relationship Id="rId6" Type="http://schemas.openxmlformats.org/officeDocument/2006/relationships/ctrlProp" Target="../ctrlProps/ctrlProps25.xml"/><Relationship Id="rId7" Type="http://schemas.openxmlformats.org/officeDocument/2006/relationships/ctrlProp" Target="../ctrlProps/ctrlProps26.xml"/><Relationship Id="rId8" Type="http://schemas.openxmlformats.org/officeDocument/2006/relationships/ctrlProp" Target="../ctrlProps/ctrlProps27.xml"/><Relationship Id="rId9" Type="http://schemas.openxmlformats.org/officeDocument/2006/relationships/ctrlProp" Target="../ctrlProps/ctrlProps28.xml"/><Relationship Id="rId10" Type="http://schemas.openxmlformats.org/officeDocument/2006/relationships/ctrlProp" Target="../ctrlProps/ctrlProps29.xml"/><Relationship Id="rId11" Type="http://schemas.openxmlformats.org/officeDocument/2006/relationships/ctrlProp" Target="../ctrlProps/ctrlProps30.xml"/><Relationship Id="rId12" Type="http://schemas.openxmlformats.org/officeDocument/2006/relationships/ctrlProp" Target="../ctrlProps/ctrlProps31.xml"/><Relationship Id="rId13" Type="http://schemas.openxmlformats.org/officeDocument/2006/relationships/ctrlProp" Target="../ctrlProps/ctrlProps32.xml"/><Relationship Id="rId14" Type="http://schemas.openxmlformats.org/officeDocument/2006/relationships/ctrlProp" Target="../ctrlProps/ctrlProps33.xml"/><Relationship Id="rId15" Type="http://schemas.openxmlformats.org/officeDocument/2006/relationships/ctrlProp" Target="../ctrlProps/ctrlProps34.xml"/><Relationship Id="rId16" Type="http://schemas.openxmlformats.org/officeDocument/2006/relationships/ctrlProp" Target="../ctrlProps/ctrlProps35.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36.xml"/><Relationship Id="rId3" Type="http://schemas.openxmlformats.org/officeDocument/2006/relationships/vmlDrawing" Target="../drawings/vmlDrawing6.vml"/><Relationship Id="rId4" Type="http://schemas.openxmlformats.org/officeDocument/2006/relationships/ctrlProp" Target="../ctrlProps/ctrlProps37.xml"/><Relationship Id="rId5" Type="http://schemas.openxmlformats.org/officeDocument/2006/relationships/ctrlProp" Target="../ctrlProps/ctrlProps38.xml"/><Relationship Id="rId6" Type="http://schemas.openxmlformats.org/officeDocument/2006/relationships/ctrlProp" Target="../ctrlProps/ctrlProps39.xml"/><Relationship Id="rId7" Type="http://schemas.openxmlformats.org/officeDocument/2006/relationships/ctrlProp" Target="../ctrlProps/ctrlProps40.xml"/><Relationship Id="rId8" Type="http://schemas.openxmlformats.org/officeDocument/2006/relationships/ctrlProp" Target="../ctrlProps/ctrlProps41.xml"/><Relationship Id="rId9" Type="http://schemas.openxmlformats.org/officeDocument/2006/relationships/ctrlProp" Target="../ctrlProps/ctrlProps42.xml"/><Relationship Id="rId10" Type="http://schemas.openxmlformats.org/officeDocument/2006/relationships/ctrlProp" Target="../ctrlProps/ctrlProps43.xml"/><Relationship Id="rId11" Type="http://schemas.openxmlformats.org/officeDocument/2006/relationships/ctrlProp" Target="../ctrlProps/ctrlProps44.xml"/><Relationship Id="rId12" Type="http://schemas.openxmlformats.org/officeDocument/2006/relationships/ctrlProp" Target="../ctrlProps/ctrlProps45.xml"/><Relationship Id="rId13" Type="http://schemas.openxmlformats.org/officeDocument/2006/relationships/ctrlProp" Target="../ctrlProps/ctrlProps46.xml"/><Relationship Id="rId14" Type="http://schemas.openxmlformats.org/officeDocument/2006/relationships/ctrlProp" Target="../ctrlProps/ctrlProps47.xml"/><Relationship Id="rId15" Type="http://schemas.openxmlformats.org/officeDocument/2006/relationships/ctrlProp" Target="../ctrlProps/ctrlProps48.xml"/><Relationship Id="rId16" Type="http://schemas.openxmlformats.org/officeDocument/2006/relationships/ctrlProp" Target="../ctrlProps/ctrlProps49.xml"/>
</Relationships>
</file>

<file path=xl/worksheets/_rels/sheet8.xml.rels><?xml version="1.0" encoding="UTF-8"?>
<Relationships xmlns="http://schemas.openxmlformats.org/package/2006/relationships"><Relationship Id="rId1" Type="http://schemas.openxmlformats.org/officeDocument/2006/relationships/drawing" Target="../drawings/drawing5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O37"/>
  <sheetViews>
    <sheetView showFormulas="false" showGridLines="true" showRowColHeaders="fals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0546875" defaultRowHeight="12.75" zeroHeight="false" outlineLevelRow="0" outlineLevelCol="0"/>
  <sheetData>
    <row r="1" customFormat="false" ht="19.5" hidden="false" customHeight="false" outlineLevel="0" collapsed="false">
      <c r="A1" s="1" t="s">
        <v>0</v>
      </c>
      <c r="B1" s="1"/>
      <c r="C1" s="1"/>
      <c r="D1" s="1"/>
      <c r="E1" s="1"/>
      <c r="F1" s="1"/>
      <c r="G1" s="1"/>
      <c r="H1" s="1"/>
      <c r="I1" s="1"/>
      <c r="J1" s="1"/>
      <c r="K1" s="1"/>
      <c r="L1" s="1"/>
      <c r="M1" s="1"/>
      <c r="N1" s="2"/>
      <c r="O1" s="2"/>
    </row>
    <row r="2" customFormat="false" ht="12.75" hidden="false" customHeight="false" outlineLevel="0" collapsed="false">
      <c r="A2" s="3"/>
      <c r="B2" s="4"/>
      <c r="C2" s="4"/>
      <c r="D2" s="4"/>
      <c r="E2" s="5"/>
      <c r="F2" s="5"/>
      <c r="G2" s="5"/>
      <c r="H2" s="5"/>
      <c r="I2" s="5"/>
      <c r="J2" s="5"/>
      <c r="K2" s="5"/>
      <c r="L2" s="5"/>
      <c r="M2" s="6"/>
      <c r="N2" s="2"/>
      <c r="O2" s="2"/>
    </row>
    <row r="3" customFormat="false" ht="6" hidden="false" customHeight="true" outlineLevel="0" collapsed="false">
      <c r="A3" s="7"/>
      <c r="B3" s="8"/>
      <c r="C3" s="8"/>
      <c r="D3" s="8"/>
      <c r="E3" s="8"/>
      <c r="F3" s="8"/>
      <c r="G3" s="8"/>
      <c r="H3" s="8"/>
      <c r="I3" s="8"/>
      <c r="J3" s="8"/>
      <c r="K3" s="8"/>
      <c r="L3" s="8"/>
      <c r="M3" s="9"/>
    </row>
    <row r="4" customFormat="false" ht="14.25" hidden="false" customHeight="false" outlineLevel="0" collapsed="false">
      <c r="A4" s="10"/>
      <c r="B4" s="4"/>
      <c r="C4" s="4"/>
      <c r="D4" s="4"/>
      <c r="E4" s="4"/>
      <c r="F4" s="4"/>
      <c r="G4" s="4"/>
      <c r="H4" s="4"/>
      <c r="I4" s="4"/>
      <c r="J4" s="4"/>
      <c r="K4" s="4"/>
      <c r="L4" s="4"/>
      <c r="M4" s="11"/>
    </row>
    <row r="5" customFormat="false" ht="12.75" hidden="false" customHeight="false" outlineLevel="0" collapsed="false">
      <c r="A5" s="10"/>
      <c r="B5" s="4"/>
      <c r="C5" s="4"/>
      <c r="D5" s="4"/>
      <c r="E5" s="5"/>
      <c r="F5" s="5"/>
      <c r="G5" s="5"/>
      <c r="H5" s="5"/>
      <c r="I5" s="5"/>
      <c r="J5" s="5"/>
      <c r="K5" s="5"/>
      <c r="L5" s="5"/>
      <c r="M5" s="12"/>
      <c r="N5" s="2"/>
      <c r="O5" s="2"/>
    </row>
    <row r="6" customFormat="false" ht="43.5" hidden="false" customHeight="false" outlineLevel="0" collapsed="false">
      <c r="A6" s="13"/>
      <c r="B6" s="14"/>
      <c r="C6" s="15" t="s">
        <v>1</v>
      </c>
      <c r="D6" s="4"/>
      <c r="E6" s="4"/>
      <c r="F6" s="4"/>
      <c r="G6" s="4"/>
      <c r="H6" s="4"/>
      <c r="I6" s="4"/>
      <c r="J6" s="4"/>
      <c r="K6" s="4"/>
      <c r="L6" s="4"/>
      <c r="M6" s="16"/>
    </row>
    <row r="7" customFormat="false" ht="43.5" hidden="false" customHeight="false" outlineLevel="0" collapsed="false">
      <c r="A7" s="17"/>
      <c r="B7" s="14"/>
      <c r="C7" s="15" t="s">
        <v>2</v>
      </c>
      <c r="D7" s="4"/>
      <c r="E7" s="4"/>
      <c r="F7" s="4"/>
      <c r="G7" s="4"/>
      <c r="H7" s="4"/>
      <c r="I7" s="4"/>
      <c r="J7" s="4"/>
      <c r="K7" s="4"/>
      <c r="L7" s="4"/>
      <c r="M7" s="16"/>
    </row>
    <row r="8" customFormat="false" ht="43.5" hidden="false" customHeight="false" outlineLevel="0" collapsed="false">
      <c r="A8" s="13"/>
      <c r="B8" s="14"/>
      <c r="C8" s="15" t="s">
        <v>3</v>
      </c>
      <c r="D8" s="4"/>
      <c r="E8" s="4"/>
      <c r="F8" s="4"/>
      <c r="G8" s="4"/>
      <c r="H8" s="4"/>
      <c r="I8" s="4"/>
      <c r="J8" s="4"/>
      <c r="K8" s="4"/>
      <c r="L8" s="4"/>
      <c r="M8" s="16"/>
    </row>
    <row r="9" customFormat="false" ht="37.5" hidden="false" customHeight="false" outlineLevel="0" collapsed="false">
      <c r="A9" s="18"/>
      <c r="B9" s="15" t="s">
        <v>4</v>
      </c>
      <c r="C9" s="15" t="s">
        <v>5</v>
      </c>
      <c r="D9" s="4"/>
      <c r="E9" s="4"/>
      <c r="F9" s="4"/>
      <c r="G9" s="4"/>
      <c r="H9" s="4"/>
      <c r="I9" s="4"/>
      <c r="J9" s="19"/>
      <c r="K9" s="4"/>
      <c r="L9" s="20" t="s">
        <v>6</v>
      </c>
      <c r="M9" s="16"/>
    </row>
    <row r="10" customFormat="false" ht="12.75" hidden="false" customHeight="false" outlineLevel="0" collapsed="false">
      <c r="A10" s="7"/>
      <c r="B10" s="8"/>
      <c r="C10" s="8"/>
      <c r="D10" s="8"/>
      <c r="E10" s="8"/>
      <c r="F10" s="8"/>
      <c r="G10" s="8"/>
      <c r="H10" s="8"/>
      <c r="I10" s="8"/>
      <c r="J10" s="8"/>
      <c r="K10" s="8"/>
      <c r="L10" s="8"/>
      <c r="M10" s="9"/>
    </row>
    <row r="11" customFormat="false" ht="12.75" hidden="false" customHeight="false" outlineLevel="0" collapsed="false">
      <c r="A11" s="10"/>
      <c r="B11" s="4"/>
      <c r="C11" s="4"/>
      <c r="D11" s="4"/>
      <c r="E11" s="4"/>
      <c r="F11" s="4"/>
      <c r="G11" s="4"/>
      <c r="H11" s="4"/>
      <c r="I11" s="4"/>
      <c r="J11" s="4"/>
      <c r="K11" s="4"/>
      <c r="L11" s="4"/>
      <c r="M11" s="16"/>
    </row>
    <row r="12" customFormat="false" ht="12.75" hidden="false" customHeight="false" outlineLevel="0" collapsed="false">
      <c r="A12" s="10"/>
      <c r="B12" s="4"/>
      <c r="C12" s="4"/>
      <c r="D12" s="4"/>
      <c r="E12" s="4"/>
      <c r="F12" s="4"/>
      <c r="G12" s="4"/>
      <c r="H12" s="4"/>
      <c r="I12" s="4"/>
      <c r="J12" s="4"/>
      <c r="K12" s="4"/>
      <c r="L12" s="4"/>
      <c r="M12" s="16"/>
    </row>
    <row r="13" customFormat="false" ht="30" hidden="false" customHeight="false" outlineLevel="0" collapsed="false">
      <c r="A13" s="10"/>
      <c r="B13" s="4"/>
      <c r="C13" s="4"/>
      <c r="D13" s="4"/>
      <c r="E13" s="4"/>
      <c r="F13" s="4"/>
      <c r="G13" s="19"/>
      <c r="H13" s="19"/>
      <c r="I13" s="19"/>
      <c r="J13" s="19"/>
      <c r="K13" s="19"/>
      <c r="L13" s="21" t="s">
        <v>7</v>
      </c>
      <c r="M13" s="16"/>
    </row>
    <row r="14" customFormat="false" ht="30" hidden="false" customHeight="false" outlineLevel="0" collapsed="false">
      <c r="A14" s="10"/>
      <c r="B14" s="4"/>
      <c r="C14" s="4"/>
      <c r="D14" s="4"/>
      <c r="E14" s="4"/>
      <c r="F14" s="4"/>
      <c r="G14" s="19"/>
      <c r="H14" s="19"/>
      <c r="I14" s="19"/>
      <c r="J14" s="19"/>
      <c r="K14" s="19"/>
      <c r="L14" s="21" t="s">
        <v>8</v>
      </c>
      <c r="M14" s="16"/>
    </row>
    <row r="15" customFormat="false" ht="12.75" hidden="false" customHeight="false" outlineLevel="0" collapsed="false">
      <c r="A15" s="10"/>
      <c r="B15" s="4"/>
      <c r="C15" s="4"/>
      <c r="D15" s="4"/>
      <c r="E15" s="4"/>
      <c r="F15" s="4"/>
      <c r="G15" s="4"/>
      <c r="H15" s="4"/>
      <c r="I15" s="4"/>
      <c r="J15" s="4"/>
      <c r="K15" s="4"/>
      <c r="L15" s="4"/>
      <c r="M15" s="16"/>
    </row>
    <row r="16" customFormat="false" ht="12.75" hidden="false" customHeight="false" outlineLevel="0" collapsed="false">
      <c r="A16" s="10"/>
      <c r="B16" s="4"/>
      <c r="C16" s="4"/>
      <c r="D16" s="4"/>
      <c r="E16" s="4"/>
      <c r="F16" s="4"/>
      <c r="G16" s="4"/>
      <c r="H16" s="4"/>
      <c r="I16" s="4"/>
      <c r="J16" s="4"/>
      <c r="K16" s="4"/>
      <c r="L16" s="4"/>
      <c r="M16" s="16"/>
    </row>
    <row r="17" customFormat="false" ht="12.75" hidden="false" customHeight="false" outlineLevel="0" collapsed="false">
      <c r="A17" s="3"/>
      <c r="B17" s="22"/>
      <c r="C17" s="22"/>
      <c r="D17" s="22"/>
      <c r="E17" s="23"/>
      <c r="F17" s="24"/>
      <c r="G17" s="23"/>
      <c r="H17" s="23"/>
      <c r="I17" s="19"/>
      <c r="J17" s="19"/>
      <c r="K17" s="23"/>
      <c r="L17" s="23"/>
      <c r="M17" s="25"/>
      <c r="N17" s="26"/>
    </row>
    <row r="18" customFormat="false" ht="12.75" hidden="false" customHeight="false" outlineLevel="0" collapsed="false">
      <c r="A18" s="27"/>
      <c r="B18" s="28"/>
      <c r="C18" s="22"/>
      <c r="D18" s="29"/>
      <c r="E18" s="30"/>
      <c r="F18" s="30"/>
      <c r="G18" s="30"/>
      <c r="H18" s="30"/>
      <c r="I18" s="30"/>
      <c r="J18" s="31"/>
      <c r="K18" s="31"/>
      <c r="L18" s="32"/>
      <c r="M18" s="33"/>
      <c r="N18" s="26"/>
    </row>
    <row r="19" customFormat="false" ht="12.75" hidden="false" customHeight="false" outlineLevel="0" collapsed="false">
      <c r="A19" s="3"/>
      <c r="B19" s="34"/>
      <c r="C19" s="19"/>
      <c r="D19" s="35"/>
      <c r="E19" s="36"/>
      <c r="F19" s="36"/>
      <c r="G19" s="36"/>
      <c r="H19" s="36"/>
      <c r="I19" s="36"/>
      <c r="J19" s="35"/>
      <c r="K19" s="35"/>
      <c r="L19" s="37"/>
      <c r="M19" s="33"/>
      <c r="N19" s="26"/>
      <c r="O19" s="26"/>
    </row>
    <row r="20" customFormat="false" ht="12.75" hidden="false" customHeight="false" outlineLevel="0" collapsed="false">
      <c r="A20" s="3"/>
      <c r="B20" s="38"/>
      <c r="C20" s="19"/>
      <c r="D20" s="19"/>
      <c r="E20" s="39"/>
      <c r="F20" s="39"/>
      <c r="G20" s="39"/>
      <c r="H20" s="39"/>
      <c r="I20" s="39"/>
      <c r="J20" s="40"/>
      <c r="K20" s="39"/>
      <c r="L20" s="41"/>
      <c r="M20" s="42"/>
      <c r="N20" s="26"/>
      <c r="O20" s="26"/>
    </row>
    <row r="21" customFormat="false" ht="12.75" hidden="false" customHeight="false" outlineLevel="0" collapsed="false">
      <c r="A21" s="27"/>
      <c r="B21" s="28"/>
      <c r="C21" s="19"/>
      <c r="D21" s="35"/>
      <c r="E21" s="30"/>
      <c r="F21" s="30"/>
      <c r="G21" s="30"/>
      <c r="H21" s="30"/>
      <c r="I21" s="30"/>
      <c r="J21" s="31"/>
      <c r="K21" s="43"/>
      <c r="L21" s="32"/>
      <c r="M21" s="44"/>
      <c r="N21" s="45"/>
      <c r="O21" s="26"/>
    </row>
    <row r="22" customFormat="false" ht="12.75" hidden="false" customHeight="false" outlineLevel="0" collapsed="false">
      <c r="A22" s="3"/>
      <c r="B22" s="22"/>
      <c r="C22" s="19"/>
      <c r="D22" s="19"/>
      <c r="E22" s="23"/>
      <c r="F22" s="46"/>
      <c r="G22" s="47"/>
      <c r="H22" s="47"/>
      <c r="I22" s="47"/>
      <c r="J22" s="39"/>
      <c r="K22" s="47"/>
      <c r="L22" s="48"/>
      <c r="M22" s="49"/>
      <c r="N22" s="50"/>
      <c r="O22" s="26"/>
    </row>
    <row r="23" customFormat="false" ht="13.5" hidden="false" customHeight="false" outlineLevel="0" collapsed="false">
      <c r="A23" s="51"/>
      <c r="B23" s="52"/>
      <c r="C23" s="52"/>
      <c r="D23" s="52"/>
      <c r="E23" s="53"/>
      <c r="F23" s="53"/>
      <c r="G23" s="54"/>
      <c r="H23" s="53"/>
      <c r="I23" s="53"/>
      <c r="J23" s="53"/>
      <c r="K23" s="53"/>
      <c r="L23" s="53"/>
      <c r="M23" s="55" t="s">
        <v>9</v>
      </c>
      <c r="N23" s="50"/>
      <c r="O23" s="45"/>
    </row>
    <row r="24" customFormat="false" ht="13.5" hidden="false" customHeight="false" outlineLevel="0" collapsed="false">
      <c r="N24" s="50"/>
      <c r="O24" s="50"/>
    </row>
    <row r="25" customFormat="false" ht="12.75" hidden="false" customHeight="false" outlineLevel="0" collapsed="false">
      <c r="N25" s="56"/>
      <c r="O25" s="50"/>
    </row>
    <row r="26" customFormat="false" ht="6.75" hidden="false" customHeight="true" outlineLevel="0" collapsed="false">
      <c r="N26" s="56"/>
      <c r="O26" s="50"/>
    </row>
    <row r="27" customFormat="false" ht="12.75" hidden="false" customHeight="false" outlineLevel="0" collapsed="false">
      <c r="N27" s="50"/>
      <c r="O27" s="45"/>
    </row>
    <row r="28" customFormat="false" ht="12.75" hidden="false" customHeight="false" outlineLevel="0" collapsed="false">
      <c r="N28" s="45"/>
      <c r="O28" s="45"/>
    </row>
    <row r="29" customFormat="false" ht="12.75" hidden="false" customHeight="false" outlineLevel="0" collapsed="false">
      <c r="N29" s="57"/>
      <c r="O29" s="45"/>
    </row>
    <row r="30" customFormat="false" ht="12.75" hidden="false" customHeight="false" outlineLevel="0" collapsed="false">
      <c r="N30" s="57"/>
      <c r="O30" s="45"/>
    </row>
    <row r="31" customFormat="false" ht="12.75" hidden="false" customHeight="true" outlineLevel="0" collapsed="false">
      <c r="N31" s="26"/>
      <c r="O31" s="57"/>
    </row>
    <row r="32" customFormat="false" ht="12.75" hidden="false" customHeight="false" outlineLevel="0" collapsed="false">
      <c r="N32" s="26"/>
      <c r="O32" s="57"/>
    </row>
    <row r="33" customFormat="false" ht="12.75" hidden="false" customHeight="false" outlineLevel="0" collapsed="false">
      <c r="N33" s="26"/>
      <c r="O33" s="26"/>
    </row>
    <row r="34" customFormat="false" ht="12.75" hidden="false" customHeight="false" outlineLevel="0" collapsed="false">
      <c r="N34" s="26"/>
      <c r="O34" s="26"/>
    </row>
    <row r="35" customFormat="false" ht="12.75" hidden="false" customHeight="false" outlineLevel="0" collapsed="false">
      <c r="N35" s="26"/>
      <c r="O35" s="26"/>
    </row>
    <row r="36" customFormat="false" ht="12.75" hidden="false" customHeight="false" outlineLevel="0" collapsed="false">
      <c r="O36" s="26"/>
    </row>
    <row r="37" customFormat="false" ht="12.75" hidden="false" customHeight="false" outlineLevel="0" collapsed="false">
      <c r="O37" s="26"/>
    </row>
  </sheetData>
  <sheetProtection sheet="true" password="c39f" objects="true" scenarios="true" selectLockedCells="true" selectUnlockedCells="true"/>
  <mergeCells count="4">
    <mergeCell ref="A1:M1"/>
    <mergeCell ref="E18:I18"/>
    <mergeCell ref="E19:I19"/>
    <mergeCell ref="E21:I21"/>
  </mergeCells>
  <printOptions headings="false" gridLines="false" gridLinesSet="true" horizontalCentered="false" verticalCentered="false"/>
  <pageMargins left="0.7875" right="0.7875" top="0.984722222222222" bottom="0.984722222222222" header="0.492361111111111" footer="0.492361111111111"/>
  <pageSetup paperSize="9"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&amp;L&amp;F / &amp;A - imprimé le &amp;D&amp;Rversion GIS Macrophytes juillet 2006</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tabColor rgb="FF8CC8AF"/>
    <pageSetUpPr fitToPage="false"/>
  </sheetPr>
  <dimension ref="A1:IW1174"/>
  <sheetViews>
    <sheetView showFormulas="false" showGridLines="false" showRowColHeaders="false" showZeros="true" rightToLeft="false" tabSelected="false" showOutlineSymbols="true" defaultGridColor="true" view="normal" topLeftCell="A1" colorId="64" zoomScale="100" zoomScaleNormal="100" zoomScalePageLayoutView="100" workbookViewId="0">
      <pane xSplit="0" ySplit="5" topLeftCell="A6" activePane="bottomLeft" state="frozen"/>
      <selection pane="topLeft" activeCell="A1" activeCellId="0" sqref="A1"/>
      <selection pane="bottomLeft" activeCell="A5" activeCellId="0" sqref="A5"/>
    </sheetView>
  </sheetViews>
  <sheetFormatPr defaultColWidth="11.41796875" defaultRowHeight="12.75" zeroHeight="false" outlineLevelRow="0" outlineLevelCol="0"/>
  <cols>
    <col collapsed="false" customWidth="true" hidden="false" outlineLevel="0" max="1" min="1" style="58" width="9.7"/>
    <col collapsed="false" customWidth="true" hidden="false" outlineLevel="0" max="2" min="2" style="58" width="43.14"/>
    <col collapsed="false" customWidth="true" hidden="false" outlineLevel="0" max="3" min="3" style="59" width="24.13"/>
    <col collapsed="false" customWidth="true" hidden="true" outlineLevel="0" max="5" min="4" style="59" width="4.7"/>
    <col collapsed="false" customWidth="true" hidden="false" outlineLevel="0" max="6" min="6" style="58" width="6.85"/>
    <col collapsed="false" customWidth="true" hidden="false" outlineLevel="0" max="7" min="7" style="60" width="6.85"/>
    <col collapsed="false" customWidth="true" hidden="false" outlineLevel="0" max="8" min="8" style="60" width="8.7"/>
    <col collapsed="false" customWidth="true" hidden="false" outlineLevel="0" max="9" min="9" style="59" width="4.99"/>
    <col collapsed="false" customWidth="true" hidden="true" outlineLevel="0" max="10" min="10" style="61" width="4.99"/>
    <col collapsed="false" customWidth="true" hidden="false" outlineLevel="0" max="11" min="11" style="61" width="5.13"/>
    <col collapsed="false" customWidth="true" hidden="false" outlineLevel="0" max="12" min="12" style="59" width="8.7"/>
    <col collapsed="false" customWidth="true" hidden="false" outlineLevel="0" max="13" min="13" style="59" width="30.7"/>
    <col collapsed="false" customWidth="true" hidden="false" outlineLevel="0" max="14" min="14" style="59" width="8.7"/>
    <col collapsed="false" customWidth="true" hidden="false" outlineLevel="0" max="15" min="15" style="59" width="30.7"/>
    <col collapsed="false" customWidth="true" hidden="false" outlineLevel="0" max="16" min="16" style="59" width="8.7"/>
    <col collapsed="false" customWidth="true" hidden="false" outlineLevel="0" max="17" min="17" style="59" width="30.7"/>
    <col collapsed="false" customWidth="false" hidden="false" outlineLevel="0" max="257" min="18" style="58" width="11.42"/>
  </cols>
  <sheetData>
    <row r="1" customFormat="false" ht="18" hidden="false" customHeight="true" outlineLevel="0" collapsed="false">
      <c r="A1" s="62" t="s">
        <v>10</v>
      </c>
      <c r="B1" s="63"/>
      <c r="C1" s="64"/>
      <c r="D1" s="65" t="s">
        <v>11</v>
      </c>
      <c r="E1" s="65"/>
      <c r="F1" s="66"/>
      <c r="G1" s="67"/>
      <c r="H1" s="67"/>
      <c r="I1" s="68"/>
      <c r="J1" s="69"/>
      <c r="K1" s="70"/>
      <c r="L1" s="71"/>
      <c r="M1" s="71"/>
      <c r="N1" s="71"/>
      <c r="O1" s="71"/>
      <c r="P1" s="71"/>
      <c r="Q1" s="71"/>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5" hidden="false" customHeight="false" outlineLevel="0" collapsed="false">
      <c r="A2" s="72"/>
      <c r="B2" s="73"/>
      <c r="C2" s="64"/>
      <c r="D2" s="74"/>
      <c r="E2" s="74"/>
      <c r="F2" s="75"/>
      <c r="G2" s="76"/>
      <c r="H2" s="76"/>
      <c r="I2" s="77"/>
      <c r="J2" s="78"/>
      <c r="K2" s="79"/>
      <c r="L2" s="71"/>
      <c r="M2" s="71"/>
      <c r="N2" s="71"/>
      <c r="O2" s="71"/>
      <c r="P2" s="71"/>
      <c r="Q2" s="71"/>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4.25" hidden="false" customHeight="false" outlineLevel="0" collapsed="false">
      <c r="A3" s="80"/>
      <c r="B3" s="81"/>
      <c r="C3" s="64"/>
      <c r="D3" s="82"/>
      <c r="E3" s="82"/>
      <c r="F3" s="83"/>
      <c r="G3" s="84"/>
      <c r="H3" s="76"/>
      <c r="I3" s="77"/>
      <c r="J3" s="78"/>
      <c r="K3" s="79"/>
      <c r="L3" s="71"/>
      <c r="M3" s="71"/>
      <c r="N3" s="71"/>
      <c r="O3" s="71"/>
      <c r="P3" s="71"/>
      <c r="Q3" s="71"/>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6.5" hidden="false" customHeight="true" outlineLevel="0" collapsed="false">
      <c r="A4" s="80"/>
      <c r="B4" s="85" t="s">
        <v>12</v>
      </c>
      <c r="C4" s="86"/>
      <c r="D4" s="87" t="n">
        <f aca="false">COUNTIF(D6:D1413,"IBMR")-E4</f>
        <v>210</v>
      </c>
      <c r="E4" s="87" t="n">
        <f aca="false">SUM(E6:E1413)</f>
        <v>12</v>
      </c>
      <c r="F4" s="88"/>
      <c r="G4" s="89"/>
      <c r="H4" s="84"/>
      <c r="I4" s="90"/>
      <c r="J4" s="91"/>
      <c r="K4" s="92"/>
      <c r="L4" s="93" t="s">
        <v>13</v>
      </c>
      <c r="M4" s="94"/>
      <c r="N4" s="94"/>
      <c r="O4" s="94"/>
      <c r="P4" s="94"/>
      <c r="Q4" s="95"/>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22.5" hidden="false" customHeight="false" outlineLevel="0" collapsed="false">
      <c r="A5" s="96" t="s">
        <v>14</v>
      </c>
      <c r="B5" s="97" t="s">
        <v>15</v>
      </c>
      <c r="C5" s="98" t="s">
        <v>16</v>
      </c>
      <c r="D5" s="99" t="s">
        <v>11</v>
      </c>
      <c r="E5" s="99" t="s">
        <v>17</v>
      </c>
      <c r="F5" s="100" t="s">
        <v>18</v>
      </c>
      <c r="G5" s="100" t="s">
        <v>19</v>
      </c>
      <c r="H5" s="100" t="s">
        <v>20</v>
      </c>
      <c r="I5" s="98" t="s">
        <v>21</v>
      </c>
      <c r="J5" s="101" t="s">
        <v>22</v>
      </c>
      <c r="K5" s="102" t="s">
        <v>23</v>
      </c>
      <c r="L5" s="98" t="s">
        <v>24</v>
      </c>
      <c r="M5" s="98" t="s">
        <v>25</v>
      </c>
      <c r="N5" s="98" t="s">
        <v>26</v>
      </c>
      <c r="O5" s="98" t="s">
        <v>27</v>
      </c>
      <c r="P5" s="98" t="s">
        <v>28</v>
      </c>
      <c r="Q5" s="103" t="s">
        <v>29</v>
      </c>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5" hidden="false" customHeight="false" outlineLevel="0" collapsed="false">
      <c r="A6" s="104"/>
      <c r="B6" s="105" t="s">
        <v>30</v>
      </c>
      <c r="C6" s="106"/>
      <c r="D6" s="107" t="s">
        <v>11</v>
      </c>
      <c r="E6" s="107" t="n">
        <v>1</v>
      </c>
      <c r="F6" s="105"/>
      <c r="G6" s="105"/>
      <c r="H6" s="108"/>
      <c r="I6" s="109" t="s">
        <v>31</v>
      </c>
      <c r="J6" s="110" t="n">
        <v>1</v>
      </c>
      <c r="K6" s="110"/>
      <c r="L6" s="111"/>
      <c r="M6" s="112"/>
      <c r="N6" s="112"/>
      <c r="O6" s="112"/>
      <c r="P6" s="112"/>
      <c r="Q6" s="113"/>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5" hidden="false" customHeight="false" outlineLevel="0" collapsed="false">
      <c r="A7" s="114" t="s">
        <v>32</v>
      </c>
      <c r="B7" s="115" t="s">
        <v>33</v>
      </c>
      <c r="C7" s="116" t="s">
        <v>34</v>
      </c>
      <c r="D7" s="117" t="s">
        <v>11</v>
      </c>
      <c r="E7" s="117" t="n">
        <v>0</v>
      </c>
      <c r="F7" s="118" t="n">
        <v>0</v>
      </c>
      <c r="G7" s="118" t="n">
        <v>3</v>
      </c>
      <c r="H7" s="118" t="n">
        <v>1097</v>
      </c>
      <c r="I7" s="119" t="s">
        <v>31</v>
      </c>
      <c r="J7" s="120" t="n">
        <v>1</v>
      </c>
      <c r="K7" s="121" t="n">
        <v>1</v>
      </c>
      <c r="L7" s="122" t="s">
        <v>35</v>
      </c>
      <c r="M7" s="123" t="s">
        <v>36</v>
      </c>
      <c r="N7" s="123"/>
      <c r="O7" s="123"/>
      <c r="P7" s="123"/>
      <c r="Q7" s="124"/>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5" hidden="false" customHeight="false" outlineLevel="0" collapsed="false">
      <c r="A8" s="114" t="s">
        <v>37</v>
      </c>
      <c r="B8" s="115" t="s">
        <v>38</v>
      </c>
      <c r="C8" s="116" t="s">
        <v>39</v>
      </c>
      <c r="D8" s="117" t="s">
        <v>11</v>
      </c>
      <c r="E8" s="117" t="n">
        <v>0</v>
      </c>
      <c r="F8" s="118" t="n">
        <v>0</v>
      </c>
      <c r="G8" s="118" t="n">
        <v>3</v>
      </c>
      <c r="H8" s="118" t="n">
        <v>1093</v>
      </c>
      <c r="I8" s="125" t="s">
        <v>31</v>
      </c>
      <c r="J8" s="120" t="n">
        <v>1</v>
      </c>
      <c r="K8" s="121" t="n">
        <v>1</v>
      </c>
      <c r="L8" s="126" t="s">
        <v>40</v>
      </c>
      <c r="M8" s="123" t="s">
        <v>41</v>
      </c>
      <c r="N8" s="127"/>
      <c r="O8" s="123"/>
      <c r="P8" s="127"/>
      <c r="Q8" s="124"/>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5" hidden="false" customHeight="true" outlineLevel="0" collapsed="false">
      <c r="A9" s="128"/>
      <c r="B9" s="129" t="s">
        <v>42</v>
      </c>
      <c r="C9" s="130"/>
      <c r="D9" s="131" t="s">
        <v>11</v>
      </c>
      <c r="E9" s="131" t="n">
        <v>1</v>
      </c>
      <c r="F9" s="132"/>
      <c r="G9" s="132"/>
      <c r="H9" s="133"/>
      <c r="I9" s="134" t="s">
        <v>43</v>
      </c>
      <c r="J9" s="135" t="n">
        <v>2</v>
      </c>
      <c r="K9" s="135"/>
      <c r="L9" s="136"/>
      <c r="M9" s="134"/>
      <c r="N9" s="134"/>
      <c r="O9" s="134"/>
      <c r="P9" s="134"/>
      <c r="Q9" s="137"/>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5" hidden="true" customHeight="true" outlineLevel="0" collapsed="false">
      <c r="A10" s="138" t="s">
        <v>44</v>
      </c>
      <c r="B10" s="139" t="s">
        <v>45</v>
      </c>
      <c r="C10" s="140" t="s">
        <v>46</v>
      </c>
      <c r="D10" s="117"/>
      <c r="E10" s="117" t="n">
        <v>0</v>
      </c>
      <c r="F10" s="118" t="s">
        <v>47</v>
      </c>
      <c r="G10" s="118" t="s">
        <v>47</v>
      </c>
      <c r="H10" s="141" t="n">
        <v>1101</v>
      </c>
      <c r="I10" s="142" t="s">
        <v>43</v>
      </c>
      <c r="J10" s="143" t="n">
        <v>2</v>
      </c>
      <c r="K10" s="144" t="n">
        <v>1</v>
      </c>
      <c r="L10" s="145"/>
      <c r="M10" s="123"/>
      <c r="N10" s="146"/>
      <c r="O10" s="123"/>
      <c r="P10" s="146"/>
      <c r="Q10" s="124"/>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5" hidden="true" customHeight="true" outlineLevel="0" collapsed="false">
      <c r="A11" s="138" t="s">
        <v>48</v>
      </c>
      <c r="B11" s="139" t="s">
        <v>49</v>
      </c>
      <c r="C11" s="140" t="s">
        <v>50</v>
      </c>
      <c r="D11" s="117"/>
      <c r="E11" s="117" t="n">
        <v>0</v>
      </c>
      <c r="F11" s="118" t="s">
        <v>47</v>
      </c>
      <c r="G11" s="118" t="s">
        <v>47</v>
      </c>
      <c r="H11" s="141" t="n">
        <v>1103</v>
      </c>
      <c r="I11" s="142" t="s">
        <v>43</v>
      </c>
      <c r="J11" s="143" t="n">
        <v>2</v>
      </c>
      <c r="K11" s="144" t="n">
        <v>1</v>
      </c>
      <c r="L11" s="145"/>
      <c r="M11" s="123"/>
      <c r="N11" s="146"/>
      <c r="O11" s="123"/>
      <c r="P11" s="146"/>
      <c r="Q11" s="124"/>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5" hidden="false" customHeight="false" outlineLevel="0" collapsed="false">
      <c r="A12" s="114" t="s">
        <v>51</v>
      </c>
      <c r="B12" s="115" t="s">
        <v>52</v>
      </c>
      <c r="C12" s="147" t="s">
        <v>46</v>
      </c>
      <c r="D12" s="117" t="s">
        <v>11</v>
      </c>
      <c r="E12" s="117" t="n">
        <v>0</v>
      </c>
      <c r="F12" s="141" t="n">
        <v>13</v>
      </c>
      <c r="G12" s="141" t="n">
        <v>2</v>
      </c>
      <c r="H12" s="141" t="n">
        <v>6076</v>
      </c>
      <c r="I12" s="142" t="s">
        <v>43</v>
      </c>
      <c r="J12" s="143" t="n">
        <v>2</v>
      </c>
      <c r="K12" s="121" t="n">
        <v>1</v>
      </c>
      <c r="L12" s="126"/>
      <c r="M12" s="123"/>
      <c r="N12" s="127"/>
      <c r="O12" s="123"/>
      <c r="P12" s="127"/>
      <c r="Q12" s="124"/>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5" hidden="true" customHeight="true" outlineLevel="0" collapsed="false">
      <c r="A13" s="138" t="s">
        <v>53</v>
      </c>
      <c r="B13" s="139" t="s">
        <v>54</v>
      </c>
      <c r="C13" s="140" t="s">
        <v>55</v>
      </c>
      <c r="D13" s="117"/>
      <c r="E13" s="117" t="n">
        <v>0</v>
      </c>
      <c r="F13" s="118" t="s">
        <v>47</v>
      </c>
      <c r="G13" s="118" t="s">
        <v>47</v>
      </c>
      <c r="H13" s="141" t="n">
        <v>9476</v>
      </c>
      <c r="I13" s="142" t="s">
        <v>43</v>
      </c>
      <c r="J13" s="143" t="n">
        <v>2</v>
      </c>
      <c r="K13" s="144" t="n">
        <v>1</v>
      </c>
      <c r="L13" s="145"/>
      <c r="M13" s="123"/>
      <c r="N13" s="146"/>
      <c r="O13" s="123"/>
      <c r="P13" s="146"/>
      <c r="Q13" s="124"/>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5" hidden="false" customHeight="true" outlineLevel="0" collapsed="false">
      <c r="A14" s="114" t="s">
        <v>56</v>
      </c>
      <c r="B14" s="115" t="s">
        <v>57</v>
      </c>
      <c r="C14" s="147" t="s">
        <v>58</v>
      </c>
      <c r="D14" s="117" t="s">
        <v>11</v>
      </c>
      <c r="E14" s="117" t="n">
        <v>0</v>
      </c>
      <c r="F14" s="118" t="n">
        <v>10</v>
      </c>
      <c r="G14" s="118" t="n">
        <v>2</v>
      </c>
      <c r="H14" s="141" t="n">
        <v>1153</v>
      </c>
      <c r="I14" s="142" t="s">
        <v>43</v>
      </c>
      <c r="J14" s="143" t="n">
        <v>2</v>
      </c>
      <c r="K14" s="121" t="n">
        <v>1</v>
      </c>
      <c r="L14" s="122" t="s">
        <v>59</v>
      </c>
      <c r="M14" s="148" t="s">
        <v>60</v>
      </c>
      <c r="N14" s="126" t="s">
        <v>61</v>
      </c>
      <c r="O14" s="123" t="s">
        <v>62</v>
      </c>
      <c r="P14" s="149"/>
      <c r="Q14" s="124"/>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5" hidden="false" customHeight="false" outlineLevel="0" collapsed="false">
      <c r="A15" s="114" t="s">
        <v>63</v>
      </c>
      <c r="B15" s="115" t="s">
        <v>64</v>
      </c>
      <c r="C15" s="147" t="s">
        <v>65</v>
      </c>
      <c r="D15" s="117" t="s">
        <v>11</v>
      </c>
      <c r="E15" s="117" t="n">
        <v>0</v>
      </c>
      <c r="F15" s="141" t="n">
        <v>16</v>
      </c>
      <c r="G15" s="141" t="n">
        <v>2</v>
      </c>
      <c r="H15" s="141" t="n">
        <v>1155</v>
      </c>
      <c r="I15" s="142" t="s">
        <v>43</v>
      </c>
      <c r="J15" s="143" t="n">
        <v>2</v>
      </c>
      <c r="K15" s="121" t="n">
        <v>1</v>
      </c>
      <c r="L15" s="122"/>
      <c r="M15" s="123" t="s">
        <v>66</v>
      </c>
      <c r="N15" s="123"/>
      <c r="O15" s="123"/>
      <c r="P15" s="123"/>
      <c r="Q15" s="124"/>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5" hidden="false" customHeight="false" outlineLevel="0" collapsed="false">
      <c r="A16" s="114" t="s">
        <v>67</v>
      </c>
      <c r="B16" s="115" t="s">
        <v>68</v>
      </c>
      <c r="C16" s="147" t="s">
        <v>69</v>
      </c>
      <c r="D16" s="117" t="s">
        <v>11</v>
      </c>
      <c r="E16" s="117" t="n">
        <v>0</v>
      </c>
      <c r="F16" s="141" t="n">
        <v>14</v>
      </c>
      <c r="G16" s="141" t="n">
        <v>2</v>
      </c>
      <c r="H16" s="141" t="n">
        <v>5987</v>
      </c>
      <c r="I16" s="142" t="s">
        <v>43</v>
      </c>
      <c r="J16" s="143" t="n">
        <v>2</v>
      </c>
      <c r="K16" s="121" t="n">
        <v>1</v>
      </c>
      <c r="L16" s="126"/>
      <c r="M16" s="123"/>
      <c r="N16" s="127"/>
      <c r="O16" s="123"/>
      <c r="P16" s="127"/>
      <c r="Q16" s="124"/>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5" hidden="true" customHeight="false" outlineLevel="0" collapsed="false">
      <c r="A17" s="150" t="s">
        <v>70</v>
      </c>
      <c r="B17" s="151" t="s">
        <v>71</v>
      </c>
      <c r="C17" s="147" t="s">
        <v>72</v>
      </c>
      <c r="D17" s="117"/>
      <c r="E17" s="117" t="n">
        <v>0</v>
      </c>
      <c r="F17" s="118" t="s">
        <v>47</v>
      </c>
      <c r="G17" s="118" t="s">
        <v>47</v>
      </c>
      <c r="H17" s="141" t="n">
        <v>5956</v>
      </c>
      <c r="I17" s="142" t="s">
        <v>43</v>
      </c>
      <c r="J17" s="143" t="n">
        <v>2</v>
      </c>
      <c r="K17" s="121" t="n">
        <v>1</v>
      </c>
      <c r="L17" s="126"/>
      <c r="M17" s="123"/>
      <c r="N17" s="127"/>
      <c r="O17" s="123"/>
      <c r="P17" s="127"/>
      <c r="Q17" s="124"/>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5" hidden="true" customHeight="false" outlineLevel="0" collapsed="false">
      <c r="A18" s="150" t="s">
        <v>73</v>
      </c>
      <c r="B18" s="151" t="s">
        <v>74</v>
      </c>
      <c r="C18" s="147" t="s">
        <v>75</v>
      </c>
      <c r="D18" s="117"/>
      <c r="E18" s="117" t="n">
        <v>0</v>
      </c>
      <c r="F18" s="118" t="s">
        <v>47</v>
      </c>
      <c r="G18" s="118" t="s">
        <v>47</v>
      </c>
      <c r="H18" s="141" t="n">
        <v>6294</v>
      </c>
      <c r="I18" s="142" t="s">
        <v>43</v>
      </c>
      <c r="J18" s="143" t="n">
        <v>2</v>
      </c>
      <c r="K18" s="121" t="n">
        <v>1</v>
      </c>
      <c r="L18" s="122"/>
      <c r="M18" s="123"/>
      <c r="N18" s="123"/>
      <c r="O18" s="123"/>
      <c r="P18" s="123"/>
      <c r="Q18" s="124"/>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5" hidden="false" customHeight="false" outlineLevel="0" collapsed="false">
      <c r="A19" s="114" t="s">
        <v>76</v>
      </c>
      <c r="B19" s="115" t="s">
        <v>77</v>
      </c>
      <c r="C19" s="147" t="s">
        <v>78</v>
      </c>
      <c r="D19" s="117" t="s">
        <v>11</v>
      </c>
      <c r="E19" s="117" t="n">
        <v>0</v>
      </c>
      <c r="F19" s="141" t="n">
        <v>12</v>
      </c>
      <c r="G19" s="141" t="n">
        <v>2</v>
      </c>
      <c r="H19" s="141" t="n">
        <v>1117</v>
      </c>
      <c r="I19" s="142" t="s">
        <v>43</v>
      </c>
      <c r="J19" s="143" t="n">
        <v>2</v>
      </c>
      <c r="K19" s="121" t="n">
        <v>1</v>
      </c>
      <c r="L19" s="126"/>
      <c r="M19" s="123"/>
      <c r="N19" s="127"/>
      <c r="O19" s="123"/>
      <c r="P19" s="127"/>
      <c r="Q19" s="124"/>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15" hidden="true" customHeight="false" outlineLevel="0" collapsed="false">
      <c r="A20" s="150" t="s">
        <v>79</v>
      </c>
      <c r="B20" s="151" t="s">
        <v>80</v>
      </c>
      <c r="C20" s="147" t="s">
        <v>81</v>
      </c>
      <c r="D20" s="117"/>
      <c r="E20" s="117" t="n">
        <v>0</v>
      </c>
      <c r="F20" s="118" t="s">
        <v>47</v>
      </c>
      <c r="G20" s="118" t="s">
        <v>47</v>
      </c>
      <c r="H20" s="141" t="n">
        <v>19585</v>
      </c>
      <c r="I20" s="142" t="s">
        <v>43</v>
      </c>
      <c r="J20" s="143" t="n">
        <v>2</v>
      </c>
      <c r="K20" s="121" t="n">
        <v>1</v>
      </c>
      <c r="L20" s="126"/>
      <c r="M20" s="123"/>
      <c r="N20" s="127"/>
      <c r="O20" s="123"/>
      <c r="P20" s="127"/>
      <c r="Q20" s="124"/>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5" hidden="true" customHeight="false" outlineLevel="0" collapsed="false">
      <c r="A21" s="150" t="s">
        <v>82</v>
      </c>
      <c r="B21" s="151" t="s">
        <v>83</v>
      </c>
      <c r="C21" s="147" t="s">
        <v>84</v>
      </c>
      <c r="D21" s="117"/>
      <c r="E21" s="117" t="n">
        <v>0</v>
      </c>
      <c r="F21" s="118" t="s">
        <v>47</v>
      </c>
      <c r="G21" s="118" t="s">
        <v>47</v>
      </c>
      <c r="H21" s="141" t="n">
        <v>19586</v>
      </c>
      <c r="I21" s="142" t="s">
        <v>43</v>
      </c>
      <c r="J21" s="143" t="n">
        <v>2</v>
      </c>
      <c r="K21" s="121" t="n">
        <v>1</v>
      </c>
      <c r="L21" s="126"/>
      <c r="M21" s="123"/>
      <c r="N21" s="127"/>
      <c r="O21" s="123"/>
      <c r="P21" s="127"/>
      <c r="Q21" s="124"/>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5" hidden="true" customHeight="false" outlineLevel="0" collapsed="false">
      <c r="A22" s="150" t="s">
        <v>85</v>
      </c>
      <c r="B22" s="151" t="s">
        <v>86</v>
      </c>
      <c r="C22" s="116" t="s">
        <v>39</v>
      </c>
      <c r="D22" s="117"/>
      <c r="E22" s="117" t="n">
        <v>0</v>
      </c>
      <c r="F22" s="118" t="s">
        <v>47</v>
      </c>
      <c r="G22" s="118" t="s">
        <v>47</v>
      </c>
      <c r="H22" s="118" t="n">
        <v>5252</v>
      </c>
      <c r="I22" s="142" t="s">
        <v>43</v>
      </c>
      <c r="J22" s="143" t="n">
        <v>2</v>
      </c>
      <c r="K22" s="121" t="n">
        <v>1</v>
      </c>
      <c r="L22" s="122"/>
      <c r="M22" s="123"/>
      <c r="N22" s="127"/>
      <c r="O22" s="123"/>
      <c r="P22" s="127"/>
      <c r="Q22" s="124"/>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5" hidden="true" customHeight="false" outlineLevel="0" collapsed="false">
      <c r="A23" s="150" t="s">
        <v>87</v>
      </c>
      <c r="B23" s="151" t="s">
        <v>88</v>
      </c>
      <c r="C23" s="147" t="s">
        <v>89</v>
      </c>
      <c r="D23" s="117"/>
      <c r="E23" s="117" t="n">
        <v>0</v>
      </c>
      <c r="F23" s="118" t="s">
        <v>47</v>
      </c>
      <c r="G23" s="118" t="s">
        <v>47</v>
      </c>
      <c r="H23" s="141" t="n">
        <v>5253</v>
      </c>
      <c r="I23" s="142" t="s">
        <v>43</v>
      </c>
      <c r="J23" s="143" t="n">
        <v>2</v>
      </c>
      <c r="K23" s="121" t="n">
        <v>1</v>
      </c>
      <c r="L23" s="126"/>
      <c r="M23" s="123"/>
      <c r="N23" s="123"/>
      <c r="O23" s="123"/>
      <c r="P23" s="127"/>
      <c r="Q23" s="124"/>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5" hidden="true" customHeight="false" outlineLevel="0" collapsed="false">
      <c r="A24" s="150" t="s">
        <v>90</v>
      </c>
      <c r="B24" s="151" t="s">
        <v>91</v>
      </c>
      <c r="C24" s="147" t="s">
        <v>92</v>
      </c>
      <c r="D24" s="117"/>
      <c r="E24" s="117" t="n">
        <v>0</v>
      </c>
      <c r="F24" s="118" t="s">
        <v>47</v>
      </c>
      <c r="G24" s="118" t="s">
        <v>47</v>
      </c>
      <c r="H24" s="141" t="n">
        <v>5254</v>
      </c>
      <c r="I24" s="142" t="s">
        <v>43</v>
      </c>
      <c r="J24" s="143" t="n">
        <v>2</v>
      </c>
      <c r="K24" s="121" t="n">
        <v>1</v>
      </c>
      <c r="L24" s="122"/>
      <c r="M24" s="123"/>
      <c r="N24" s="123"/>
      <c r="O24" s="123"/>
      <c r="P24" s="123"/>
      <c r="Q24" s="124"/>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5" hidden="true" customHeight="false" outlineLevel="0" collapsed="false">
      <c r="A25" s="150" t="s">
        <v>93</v>
      </c>
      <c r="B25" s="151" t="s">
        <v>94</v>
      </c>
      <c r="C25" s="147" t="s">
        <v>95</v>
      </c>
      <c r="D25" s="117"/>
      <c r="E25" s="117" t="n">
        <v>0</v>
      </c>
      <c r="F25" s="118" t="s">
        <v>47</v>
      </c>
      <c r="G25" s="118" t="s">
        <v>47</v>
      </c>
      <c r="H25" s="141" t="n">
        <v>5255</v>
      </c>
      <c r="I25" s="142" t="s">
        <v>43</v>
      </c>
      <c r="J25" s="143" t="n">
        <v>2</v>
      </c>
      <c r="K25" s="121" t="n">
        <v>1</v>
      </c>
      <c r="L25" s="126"/>
      <c r="M25" s="123"/>
      <c r="N25" s="127"/>
      <c r="O25" s="123"/>
      <c r="P25" s="127"/>
      <c r="Q25" s="124"/>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5" hidden="true" customHeight="false" outlineLevel="0" collapsed="false">
      <c r="A26" s="150" t="s">
        <v>96</v>
      </c>
      <c r="B26" s="151" t="s">
        <v>97</v>
      </c>
      <c r="C26" s="147" t="s">
        <v>98</v>
      </c>
      <c r="D26" s="117"/>
      <c r="E26" s="117" t="n">
        <v>0</v>
      </c>
      <c r="F26" s="118" t="s">
        <v>47</v>
      </c>
      <c r="G26" s="118" t="s">
        <v>47</v>
      </c>
      <c r="H26" s="141" t="n">
        <v>5256</v>
      </c>
      <c r="I26" s="142" t="s">
        <v>43</v>
      </c>
      <c r="J26" s="143" t="n">
        <v>2</v>
      </c>
      <c r="K26" s="121" t="n">
        <v>1</v>
      </c>
      <c r="L26" s="126"/>
      <c r="M26" s="123"/>
      <c r="N26" s="127"/>
      <c r="O26" s="123"/>
      <c r="P26" s="127"/>
      <c r="Q26" s="124"/>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5" hidden="true" customHeight="false" outlineLevel="0" collapsed="false">
      <c r="A27" s="150" t="s">
        <v>99</v>
      </c>
      <c r="B27" s="151" t="s">
        <v>100</v>
      </c>
      <c r="C27" s="147" t="s">
        <v>101</v>
      </c>
      <c r="D27" s="117"/>
      <c r="E27" s="117" t="n">
        <v>0</v>
      </c>
      <c r="F27" s="118" t="s">
        <v>47</v>
      </c>
      <c r="G27" s="118" t="s">
        <v>47</v>
      </c>
      <c r="H27" s="141" t="n">
        <v>19399</v>
      </c>
      <c r="I27" s="142" t="s">
        <v>43</v>
      </c>
      <c r="J27" s="143" t="n">
        <v>2</v>
      </c>
      <c r="K27" s="121" t="n">
        <v>1</v>
      </c>
      <c r="L27" s="122"/>
      <c r="M27" s="123"/>
      <c r="N27" s="123"/>
      <c r="O27" s="123"/>
      <c r="P27" s="123"/>
      <c r="Q27" s="124"/>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5" hidden="true" customHeight="false" outlineLevel="0" collapsed="false">
      <c r="A28" s="150" t="s">
        <v>102</v>
      </c>
      <c r="B28" s="151" t="s">
        <v>103</v>
      </c>
      <c r="C28" s="147" t="s">
        <v>104</v>
      </c>
      <c r="D28" s="117"/>
      <c r="E28" s="117" t="n">
        <v>0</v>
      </c>
      <c r="F28" s="118" t="s">
        <v>47</v>
      </c>
      <c r="G28" s="118" t="s">
        <v>47</v>
      </c>
      <c r="H28" s="141" t="n">
        <v>25557</v>
      </c>
      <c r="I28" s="142" t="s">
        <v>43</v>
      </c>
      <c r="J28" s="143" t="n">
        <v>2</v>
      </c>
      <c r="K28" s="121" t="n">
        <v>1</v>
      </c>
      <c r="L28" s="126"/>
      <c r="M28" s="123"/>
      <c r="N28" s="127"/>
      <c r="O28" s="123"/>
      <c r="P28" s="127"/>
      <c r="Q28" s="124"/>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5" hidden="false" customHeight="false" outlineLevel="0" collapsed="false">
      <c r="A29" s="114" t="s">
        <v>105</v>
      </c>
      <c r="B29" s="115" t="s">
        <v>106</v>
      </c>
      <c r="C29" s="147" t="s">
        <v>107</v>
      </c>
      <c r="D29" s="117" t="s">
        <v>11</v>
      </c>
      <c r="E29" s="117" t="n">
        <v>0</v>
      </c>
      <c r="F29" s="141" t="n">
        <v>13</v>
      </c>
      <c r="G29" s="141" t="n">
        <v>1</v>
      </c>
      <c r="H29" s="141" t="n">
        <v>5257</v>
      </c>
      <c r="I29" s="142" t="s">
        <v>43</v>
      </c>
      <c r="J29" s="143" t="n">
        <v>2</v>
      </c>
      <c r="K29" s="121" t="n">
        <v>1</v>
      </c>
      <c r="L29" s="126"/>
      <c r="M29" s="123"/>
      <c r="N29" s="127"/>
      <c r="O29" s="123"/>
      <c r="P29" s="127"/>
      <c r="Q29" s="124"/>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5" hidden="true" customHeight="false" outlineLevel="0" collapsed="false">
      <c r="A30" s="150" t="s">
        <v>108</v>
      </c>
      <c r="B30" s="151" t="s">
        <v>109</v>
      </c>
      <c r="C30" s="116" t="s">
        <v>98</v>
      </c>
      <c r="D30" s="117"/>
      <c r="E30" s="117" t="n">
        <v>0</v>
      </c>
      <c r="F30" s="118" t="s">
        <v>47</v>
      </c>
      <c r="G30" s="118" t="s">
        <v>47</v>
      </c>
      <c r="H30" s="118" t="n">
        <v>25559</v>
      </c>
      <c r="I30" s="142" t="s">
        <v>43</v>
      </c>
      <c r="J30" s="143" t="n">
        <v>2</v>
      </c>
      <c r="K30" s="121" t="n">
        <v>1</v>
      </c>
      <c r="L30" s="126"/>
      <c r="M30" s="123"/>
      <c r="N30" s="127"/>
      <c r="O30" s="123"/>
      <c r="P30" s="127"/>
      <c r="Q30" s="124"/>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5" hidden="false" customHeight="false" outlineLevel="0" collapsed="false">
      <c r="A31" s="114" t="s">
        <v>110</v>
      </c>
      <c r="B31" s="115" t="s">
        <v>111</v>
      </c>
      <c r="C31" s="116" t="s">
        <v>112</v>
      </c>
      <c r="D31" s="117" t="s">
        <v>11</v>
      </c>
      <c r="E31" s="117" t="n">
        <v>0</v>
      </c>
      <c r="F31" s="118" t="n">
        <v>15</v>
      </c>
      <c r="G31" s="118" t="n">
        <v>2</v>
      </c>
      <c r="H31" s="118" t="n">
        <v>5258</v>
      </c>
      <c r="I31" s="142" t="s">
        <v>43</v>
      </c>
      <c r="J31" s="143" t="n">
        <v>2</v>
      </c>
      <c r="K31" s="121" t="n">
        <v>1</v>
      </c>
      <c r="L31" s="126"/>
      <c r="M31" s="123"/>
      <c r="N31" s="127"/>
      <c r="O31" s="123"/>
      <c r="P31" s="127"/>
      <c r="Q31" s="124"/>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5" hidden="true" customHeight="false" outlineLevel="0" collapsed="false">
      <c r="A32" s="150" t="s">
        <v>113</v>
      </c>
      <c r="B32" s="151" t="s">
        <v>114</v>
      </c>
      <c r="C32" s="147" t="s">
        <v>98</v>
      </c>
      <c r="D32" s="117"/>
      <c r="E32" s="117" t="n">
        <v>0</v>
      </c>
      <c r="F32" s="118" t="s">
        <v>47</v>
      </c>
      <c r="G32" s="118" t="s">
        <v>47</v>
      </c>
      <c r="H32" s="141" t="n">
        <v>5259</v>
      </c>
      <c r="I32" s="142" t="s">
        <v>43</v>
      </c>
      <c r="J32" s="143" t="n">
        <v>2</v>
      </c>
      <c r="K32" s="121" t="n">
        <v>1</v>
      </c>
      <c r="L32" s="126"/>
      <c r="M32" s="123"/>
      <c r="N32" s="127"/>
      <c r="O32" s="123"/>
      <c r="P32" s="127"/>
      <c r="Q32" s="124"/>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5" hidden="true" customHeight="false" outlineLevel="0" collapsed="false">
      <c r="A33" s="150" t="s">
        <v>115</v>
      </c>
      <c r="B33" s="151" t="s">
        <v>116</v>
      </c>
      <c r="C33" s="147" t="s">
        <v>117</v>
      </c>
      <c r="D33" s="117"/>
      <c r="E33" s="117" t="n">
        <v>0</v>
      </c>
      <c r="F33" s="118" t="s">
        <v>47</v>
      </c>
      <c r="G33" s="118" t="s">
        <v>47</v>
      </c>
      <c r="H33" s="141" t="n">
        <v>1121</v>
      </c>
      <c r="I33" s="142" t="s">
        <v>43</v>
      </c>
      <c r="J33" s="143" t="n">
        <v>2</v>
      </c>
      <c r="K33" s="121" t="n">
        <v>1</v>
      </c>
      <c r="L33" s="126"/>
      <c r="M33" s="123"/>
      <c r="N33" s="127"/>
      <c r="O33" s="123"/>
      <c r="P33" s="127"/>
      <c r="Q33" s="124"/>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5" hidden="true" customHeight="false" outlineLevel="0" collapsed="false">
      <c r="A34" s="150" t="s">
        <v>118</v>
      </c>
      <c r="B34" s="151" t="s">
        <v>119</v>
      </c>
      <c r="C34" s="116" t="s">
        <v>98</v>
      </c>
      <c r="D34" s="117"/>
      <c r="E34" s="117" t="n">
        <v>0</v>
      </c>
      <c r="F34" s="118" t="s">
        <v>47</v>
      </c>
      <c r="G34" s="118" t="s">
        <v>47</v>
      </c>
      <c r="H34" s="118" t="n">
        <v>19588</v>
      </c>
      <c r="I34" s="142" t="s">
        <v>43</v>
      </c>
      <c r="J34" s="143" t="n">
        <v>2</v>
      </c>
      <c r="K34" s="121" t="n">
        <v>1</v>
      </c>
      <c r="L34" s="126"/>
      <c r="M34" s="123"/>
      <c r="N34" s="152"/>
      <c r="O34" s="123"/>
      <c r="P34" s="152"/>
      <c r="Q34" s="124"/>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5" hidden="true" customHeight="false" outlineLevel="0" collapsed="false">
      <c r="A35" s="150" t="s">
        <v>120</v>
      </c>
      <c r="B35" s="151" t="s">
        <v>121</v>
      </c>
      <c r="C35" s="147" t="s">
        <v>122</v>
      </c>
      <c r="D35" s="117"/>
      <c r="E35" s="117" t="n">
        <v>0</v>
      </c>
      <c r="F35" s="118" t="s">
        <v>47</v>
      </c>
      <c r="G35" s="118" t="s">
        <v>47</v>
      </c>
      <c r="H35" s="141" t="n">
        <v>19589</v>
      </c>
      <c r="I35" s="142" t="s">
        <v>43</v>
      </c>
      <c r="J35" s="143" t="n">
        <v>2</v>
      </c>
      <c r="K35" s="121" t="n">
        <v>1</v>
      </c>
      <c r="L35" s="126"/>
      <c r="M35" s="123"/>
      <c r="N35" s="127"/>
      <c r="O35" s="123"/>
      <c r="P35" s="127"/>
      <c r="Q35" s="124"/>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5" hidden="true" customHeight="false" outlineLevel="0" collapsed="false">
      <c r="A36" s="150" t="s">
        <v>123</v>
      </c>
      <c r="B36" s="151" t="s">
        <v>124</v>
      </c>
      <c r="C36" s="147" t="s">
        <v>39</v>
      </c>
      <c r="D36" s="117"/>
      <c r="E36" s="117" t="n">
        <v>0</v>
      </c>
      <c r="F36" s="118" t="s">
        <v>47</v>
      </c>
      <c r="G36" s="118" t="s">
        <v>47</v>
      </c>
      <c r="H36" s="141" t="n">
        <v>19590</v>
      </c>
      <c r="I36" s="142" t="s">
        <v>43</v>
      </c>
      <c r="J36" s="143" t="n">
        <v>2</v>
      </c>
      <c r="K36" s="121" t="n">
        <v>1</v>
      </c>
      <c r="L36" s="126"/>
      <c r="M36" s="123"/>
      <c r="N36" s="127"/>
      <c r="O36" s="123"/>
      <c r="P36" s="127"/>
      <c r="Q36" s="124"/>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5" hidden="false" customHeight="false" outlineLevel="0" collapsed="false">
      <c r="A37" s="114" t="s">
        <v>125</v>
      </c>
      <c r="B37" s="115" t="s">
        <v>126</v>
      </c>
      <c r="C37" s="147" t="s">
        <v>122</v>
      </c>
      <c r="D37" s="117" t="s">
        <v>11</v>
      </c>
      <c r="E37" s="117" t="n">
        <v>0</v>
      </c>
      <c r="F37" s="141" t="n">
        <v>13</v>
      </c>
      <c r="G37" s="141" t="n">
        <v>1</v>
      </c>
      <c r="H37" s="141" t="n">
        <v>5261</v>
      </c>
      <c r="I37" s="142" t="s">
        <v>43</v>
      </c>
      <c r="J37" s="143" t="n">
        <v>2</v>
      </c>
      <c r="K37" s="121" t="n">
        <v>1</v>
      </c>
      <c r="L37" s="126"/>
      <c r="M37" s="123"/>
      <c r="N37" s="127"/>
      <c r="O37" s="123"/>
      <c r="P37" s="127"/>
      <c r="Q37" s="124"/>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5" hidden="true" customHeight="false" outlineLevel="0" collapsed="false">
      <c r="A38" s="150" t="s">
        <v>127</v>
      </c>
      <c r="B38" s="151" t="s">
        <v>128</v>
      </c>
      <c r="C38" s="116" t="s">
        <v>129</v>
      </c>
      <c r="D38" s="117"/>
      <c r="E38" s="117" t="n">
        <v>0</v>
      </c>
      <c r="F38" s="118" t="s">
        <v>47</v>
      </c>
      <c r="G38" s="118" t="s">
        <v>47</v>
      </c>
      <c r="H38" s="118" t="n">
        <v>1141</v>
      </c>
      <c r="I38" s="142" t="s">
        <v>43</v>
      </c>
      <c r="J38" s="143" t="n">
        <v>2</v>
      </c>
      <c r="K38" s="121" t="n">
        <v>1</v>
      </c>
      <c r="L38" s="126"/>
      <c r="M38" s="123"/>
      <c r="N38" s="127"/>
      <c r="O38" s="123"/>
      <c r="P38" s="127"/>
      <c r="Q38" s="124"/>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5" hidden="true" customHeight="false" outlineLevel="0" collapsed="false">
      <c r="A39" s="150" t="s">
        <v>130</v>
      </c>
      <c r="B39" s="151" t="s">
        <v>131</v>
      </c>
      <c r="C39" s="116" t="s">
        <v>39</v>
      </c>
      <c r="D39" s="117"/>
      <c r="E39" s="117" t="n">
        <v>0</v>
      </c>
      <c r="F39" s="118" t="s">
        <v>47</v>
      </c>
      <c r="G39" s="118" t="s">
        <v>47</v>
      </c>
      <c r="H39" s="118" t="n">
        <v>19594</v>
      </c>
      <c r="I39" s="142" t="s">
        <v>43</v>
      </c>
      <c r="J39" s="143" t="n">
        <v>2</v>
      </c>
      <c r="K39" s="121" t="n">
        <v>1</v>
      </c>
      <c r="L39" s="126"/>
      <c r="M39" s="123"/>
      <c r="N39" s="127"/>
      <c r="O39" s="123"/>
      <c r="P39" s="127"/>
      <c r="Q39" s="124"/>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5" hidden="false" customHeight="false" outlineLevel="0" collapsed="false">
      <c r="A40" s="114" t="s">
        <v>132</v>
      </c>
      <c r="B40" s="115" t="s">
        <v>133</v>
      </c>
      <c r="C40" s="147" t="s">
        <v>39</v>
      </c>
      <c r="D40" s="117" t="s">
        <v>11</v>
      </c>
      <c r="E40" s="117" t="n">
        <v>0</v>
      </c>
      <c r="F40" s="141" t="n">
        <v>6</v>
      </c>
      <c r="G40" s="141" t="n">
        <v>1</v>
      </c>
      <c r="H40" s="141" t="n">
        <v>1124</v>
      </c>
      <c r="I40" s="142" t="s">
        <v>43</v>
      </c>
      <c r="J40" s="143" t="n">
        <v>2</v>
      </c>
      <c r="K40" s="121" t="n">
        <v>1</v>
      </c>
      <c r="L40" s="122" t="s">
        <v>134</v>
      </c>
      <c r="M40" s="123" t="s">
        <v>135</v>
      </c>
      <c r="N40" s="153" t="s">
        <v>136</v>
      </c>
      <c r="O40" s="123" t="s">
        <v>137</v>
      </c>
      <c r="P40" s="123"/>
      <c r="Q40" s="124"/>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5" hidden="true" customHeight="false" outlineLevel="0" collapsed="false">
      <c r="A41" s="150" t="s">
        <v>138</v>
      </c>
      <c r="B41" s="151" t="s">
        <v>139</v>
      </c>
      <c r="C41" s="147" t="s">
        <v>140</v>
      </c>
      <c r="D41" s="117"/>
      <c r="E41" s="117" t="n">
        <v>0</v>
      </c>
      <c r="F41" s="118" t="s">
        <v>47</v>
      </c>
      <c r="G41" s="118" t="s">
        <v>47</v>
      </c>
      <c r="H41" s="141" t="n">
        <v>9361</v>
      </c>
      <c r="I41" s="142" t="s">
        <v>43</v>
      </c>
      <c r="J41" s="143" t="n">
        <v>2</v>
      </c>
      <c r="K41" s="121" t="n">
        <v>1</v>
      </c>
      <c r="L41" s="122"/>
      <c r="M41" s="123"/>
      <c r="N41" s="123"/>
      <c r="O41" s="123"/>
      <c r="P41" s="123"/>
      <c r="Q41" s="124"/>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5" hidden="true" customHeight="false" outlineLevel="0" collapsed="false">
      <c r="A42" s="150" t="s">
        <v>141</v>
      </c>
      <c r="B42" s="151" t="s">
        <v>142</v>
      </c>
      <c r="C42" s="116" t="s">
        <v>143</v>
      </c>
      <c r="D42" s="117"/>
      <c r="E42" s="117" t="n">
        <v>0</v>
      </c>
      <c r="F42" s="118" t="s">
        <v>47</v>
      </c>
      <c r="G42" s="118" t="s">
        <v>47</v>
      </c>
      <c r="H42" s="118" t="n">
        <v>6071</v>
      </c>
      <c r="I42" s="142" t="s">
        <v>43</v>
      </c>
      <c r="J42" s="143" t="n">
        <v>2</v>
      </c>
      <c r="K42" s="121" t="n">
        <v>1</v>
      </c>
      <c r="L42" s="122"/>
      <c r="M42" s="123"/>
      <c r="N42" s="123"/>
      <c r="O42" s="123"/>
      <c r="P42" s="123"/>
      <c r="Q42" s="124"/>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5" hidden="true" customHeight="false" outlineLevel="0" collapsed="false">
      <c r="A43" s="150" t="s">
        <v>144</v>
      </c>
      <c r="B43" s="151" t="s">
        <v>145</v>
      </c>
      <c r="C43" s="147" t="s">
        <v>39</v>
      </c>
      <c r="D43" s="117"/>
      <c r="E43" s="117" t="n">
        <v>0</v>
      </c>
      <c r="F43" s="118" t="s">
        <v>47</v>
      </c>
      <c r="G43" s="118" t="s">
        <v>47</v>
      </c>
      <c r="H43" s="141" t="n">
        <v>1104</v>
      </c>
      <c r="I43" s="142" t="s">
        <v>43</v>
      </c>
      <c r="J43" s="143" t="n">
        <v>2</v>
      </c>
      <c r="K43" s="121" t="n">
        <v>1</v>
      </c>
      <c r="L43" s="126"/>
      <c r="M43" s="123"/>
      <c r="N43" s="123"/>
      <c r="O43" s="123"/>
      <c r="P43" s="123"/>
      <c r="Q43" s="124"/>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5" hidden="true" customHeight="false" outlineLevel="0" collapsed="false">
      <c r="A44" s="150" t="s">
        <v>146</v>
      </c>
      <c r="B44" s="151" t="s">
        <v>147</v>
      </c>
      <c r="C44" s="147" t="s">
        <v>148</v>
      </c>
      <c r="D44" s="117"/>
      <c r="E44" s="117" t="n">
        <v>0</v>
      </c>
      <c r="F44" s="118" t="s">
        <v>47</v>
      </c>
      <c r="G44" s="118" t="s">
        <v>47</v>
      </c>
      <c r="H44" s="141" t="n">
        <v>7368</v>
      </c>
      <c r="I44" s="142" t="s">
        <v>43</v>
      </c>
      <c r="J44" s="143" t="n">
        <v>2</v>
      </c>
      <c r="K44" s="121" t="n">
        <v>1</v>
      </c>
      <c r="L44" s="122"/>
      <c r="M44" s="123"/>
      <c r="N44" s="123"/>
      <c r="O44" s="123"/>
      <c r="P44" s="123"/>
      <c r="Q44" s="124"/>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5" hidden="false" customHeight="false" outlineLevel="0" collapsed="false">
      <c r="A45" s="114" t="s">
        <v>149</v>
      </c>
      <c r="B45" s="115" t="s">
        <v>150</v>
      </c>
      <c r="C45" s="147" t="s">
        <v>46</v>
      </c>
      <c r="D45" s="117" t="s">
        <v>11</v>
      </c>
      <c r="E45" s="117" t="n">
        <v>0</v>
      </c>
      <c r="F45" s="141" t="n">
        <v>12</v>
      </c>
      <c r="G45" s="141" t="n">
        <v>2</v>
      </c>
      <c r="H45" s="141" t="n">
        <v>6627</v>
      </c>
      <c r="I45" s="142" t="s">
        <v>43</v>
      </c>
      <c r="J45" s="143" t="n">
        <v>2</v>
      </c>
      <c r="K45" s="121" t="n">
        <v>1</v>
      </c>
      <c r="L45" s="126"/>
      <c r="M45" s="123"/>
      <c r="N45" s="127"/>
      <c r="O45" s="123"/>
      <c r="P45" s="127"/>
      <c r="Q45" s="124"/>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5" hidden="true" customHeight="false" outlineLevel="0" collapsed="false">
      <c r="A46" s="150" t="s">
        <v>151</v>
      </c>
      <c r="B46" s="151" t="s">
        <v>152</v>
      </c>
      <c r="C46" s="147" t="s">
        <v>153</v>
      </c>
      <c r="D46" s="117"/>
      <c r="E46" s="117" t="n">
        <v>0</v>
      </c>
      <c r="F46" s="118" t="s">
        <v>47</v>
      </c>
      <c r="G46" s="118" t="s">
        <v>47</v>
      </c>
      <c r="H46" s="141" t="n">
        <v>9381</v>
      </c>
      <c r="I46" s="142" t="s">
        <v>43</v>
      </c>
      <c r="J46" s="143" t="n">
        <v>2</v>
      </c>
      <c r="K46" s="121" t="n">
        <v>1</v>
      </c>
      <c r="L46" s="126" t="s">
        <v>154</v>
      </c>
      <c r="M46" s="123" t="s">
        <v>155</v>
      </c>
      <c r="N46" s="127"/>
      <c r="O46" s="123"/>
      <c r="P46" s="127"/>
      <c r="Q46" s="124"/>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5" hidden="false" customHeight="false" outlineLevel="0" collapsed="false">
      <c r="A47" s="114" t="s">
        <v>156</v>
      </c>
      <c r="B47" s="115" t="s">
        <v>157</v>
      </c>
      <c r="C47" s="147" t="s">
        <v>46</v>
      </c>
      <c r="D47" s="117" t="s">
        <v>11</v>
      </c>
      <c r="E47" s="117" t="n">
        <v>0</v>
      </c>
      <c r="F47" s="141" t="n">
        <v>18</v>
      </c>
      <c r="G47" s="141" t="n">
        <v>3</v>
      </c>
      <c r="H47" s="141" t="n">
        <v>1118</v>
      </c>
      <c r="I47" s="142" t="s">
        <v>43</v>
      </c>
      <c r="J47" s="143" t="n">
        <v>2</v>
      </c>
      <c r="K47" s="121" t="n">
        <v>1</v>
      </c>
      <c r="L47" s="126"/>
      <c r="M47" s="123"/>
      <c r="N47" s="127"/>
      <c r="O47" s="123"/>
      <c r="P47" s="127"/>
      <c r="Q47" s="124"/>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5" hidden="true" customHeight="true" outlineLevel="0" collapsed="false">
      <c r="A48" s="150" t="s">
        <v>158</v>
      </c>
      <c r="B48" s="151" t="s">
        <v>159</v>
      </c>
      <c r="C48" s="116" t="s">
        <v>160</v>
      </c>
      <c r="D48" s="117"/>
      <c r="E48" s="117" t="n">
        <v>0</v>
      </c>
      <c r="F48" s="118" t="s">
        <v>47</v>
      </c>
      <c r="G48" s="118" t="s">
        <v>47</v>
      </c>
      <c r="H48" s="118" t="n">
        <v>12627</v>
      </c>
      <c r="I48" s="142" t="s">
        <v>43</v>
      </c>
      <c r="J48" s="143" t="n">
        <v>2</v>
      </c>
      <c r="K48" s="121" t="n">
        <v>1</v>
      </c>
      <c r="L48" s="126"/>
      <c r="M48" s="123"/>
      <c r="N48" s="152"/>
      <c r="O48" s="123"/>
      <c r="P48" s="152"/>
      <c r="Q48" s="124"/>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5" hidden="true" customHeight="false" outlineLevel="0" collapsed="false">
      <c r="A49" s="150" t="s">
        <v>161</v>
      </c>
      <c r="B49" s="151" t="s">
        <v>162</v>
      </c>
      <c r="C49" s="147" t="s">
        <v>163</v>
      </c>
      <c r="D49" s="117"/>
      <c r="E49" s="117" t="n">
        <v>0</v>
      </c>
      <c r="F49" s="118" t="s">
        <v>47</v>
      </c>
      <c r="G49" s="118" t="s">
        <v>47</v>
      </c>
      <c r="H49" s="141" t="n">
        <v>9497</v>
      </c>
      <c r="I49" s="142" t="s">
        <v>43</v>
      </c>
      <c r="J49" s="143" t="n">
        <v>2</v>
      </c>
      <c r="K49" s="121" t="n">
        <v>1</v>
      </c>
      <c r="L49" s="154" t="s">
        <v>158</v>
      </c>
      <c r="M49" s="123" t="s">
        <v>164</v>
      </c>
      <c r="N49" s="127"/>
      <c r="O49" s="123"/>
      <c r="P49" s="127"/>
      <c r="Q49" s="124"/>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5" hidden="true" customHeight="false" outlineLevel="0" collapsed="false">
      <c r="A50" s="150" t="s">
        <v>165</v>
      </c>
      <c r="B50" s="151" t="s">
        <v>166</v>
      </c>
      <c r="C50" s="116" t="s">
        <v>39</v>
      </c>
      <c r="D50" s="117"/>
      <c r="E50" s="117" t="n">
        <v>0</v>
      </c>
      <c r="F50" s="118" t="s">
        <v>47</v>
      </c>
      <c r="G50" s="118" t="s">
        <v>47</v>
      </c>
      <c r="H50" s="118" t="n">
        <v>9378</v>
      </c>
      <c r="I50" s="142" t="s">
        <v>43</v>
      </c>
      <c r="J50" s="143" t="n">
        <v>2</v>
      </c>
      <c r="K50" s="121" t="n">
        <v>1</v>
      </c>
      <c r="L50" s="122"/>
      <c r="M50" s="123"/>
      <c r="N50" s="123"/>
      <c r="O50" s="123"/>
      <c r="P50" s="123"/>
      <c r="Q50" s="124"/>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5" hidden="true" customHeight="false" outlineLevel="0" collapsed="false">
      <c r="A51" s="150" t="s">
        <v>167</v>
      </c>
      <c r="B51" s="151" t="s">
        <v>168</v>
      </c>
      <c r="C51" s="147" t="s">
        <v>58</v>
      </c>
      <c r="D51" s="117"/>
      <c r="E51" s="117" t="n">
        <v>0</v>
      </c>
      <c r="F51" s="118" t="s">
        <v>47</v>
      </c>
      <c r="G51" s="118" t="s">
        <v>47</v>
      </c>
      <c r="H51" s="141" t="n">
        <v>9533</v>
      </c>
      <c r="I51" s="142" t="s">
        <v>43</v>
      </c>
      <c r="J51" s="143" t="n">
        <v>2</v>
      </c>
      <c r="K51" s="121" t="n">
        <v>1</v>
      </c>
      <c r="L51" s="126"/>
      <c r="M51" s="123"/>
      <c r="N51" s="127"/>
      <c r="O51" s="123"/>
      <c r="P51" s="127"/>
      <c r="Q51" s="124"/>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5" hidden="true" customHeight="false" outlineLevel="0" collapsed="false">
      <c r="A52" s="150" t="s">
        <v>169</v>
      </c>
      <c r="B52" s="151" t="s">
        <v>170</v>
      </c>
      <c r="C52" s="147" t="s">
        <v>171</v>
      </c>
      <c r="D52" s="117"/>
      <c r="E52" s="117" t="n">
        <v>0</v>
      </c>
      <c r="F52" s="118" t="s">
        <v>47</v>
      </c>
      <c r="G52" s="118" t="s">
        <v>47</v>
      </c>
      <c r="H52" s="141" t="n">
        <v>6451</v>
      </c>
      <c r="I52" s="142" t="s">
        <v>43</v>
      </c>
      <c r="J52" s="143" t="n">
        <v>2</v>
      </c>
      <c r="K52" s="121" t="n">
        <v>1</v>
      </c>
      <c r="L52" s="126" t="s">
        <v>172</v>
      </c>
      <c r="M52" s="123" t="s">
        <v>173</v>
      </c>
      <c r="N52" s="123"/>
      <c r="O52" s="123"/>
      <c r="P52" s="123"/>
      <c r="Q52" s="124"/>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5" hidden="true" customHeight="false" outlineLevel="0" collapsed="false">
      <c r="A53" s="150" t="s">
        <v>174</v>
      </c>
      <c r="B53" s="151" t="s">
        <v>175</v>
      </c>
      <c r="C53" s="116" t="s">
        <v>176</v>
      </c>
      <c r="D53" s="117"/>
      <c r="E53" s="117" t="n">
        <v>0</v>
      </c>
      <c r="F53" s="118" t="s">
        <v>47</v>
      </c>
      <c r="G53" s="118" t="s">
        <v>47</v>
      </c>
      <c r="H53" s="118" t="n">
        <v>9382</v>
      </c>
      <c r="I53" s="142" t="s">
        <v>43</v>
      </c>
      <c r="J53" s="143" t="n">
        <v>2</v>
      </c>
      <c r="K53" s="121" t="n">
        <v>1</v>
      </c>
      <c r="L53" s="154" t="s">
        <v>177</v>
      </c>
      <c r="M53" s="123" t="s">
        <v>178</v>
      </c>
      <c r="N53" s="123"/>
      <c r="O53" s="123"/>
      <c r="P53" s="123"/>
      <c r="Q53" s="124"/>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customFormat="false" ht="12.75" hidden="true" customHeight="true" outlineLevel="0" collapsed="false">
      <c r="A54" s="150" t="s">
        <v>179</v>
      </c>
      <c r="B54" s="151" t="s">
        <v>180</v>
      </c>
      <c r="C54" s="147" t="s">
        <v>140</v>
      </c>
      <c r="D54" s="117"/>
      <c r="E54" s="117" t="n">
        <v>0</v>
      </c>
      <c r="F54" s="118" t="s">
        <v>47</v>
      </c>
      <c r="G54" s="118" t="s">
        <v>47</v>
      </c>
      <c r="H54" s="141" t="n">
        <v>8781</v>
      </c>
      <c r="I54" s="142" t="s">
        <v>43</v>
      </c>
      <c r="J54" s="143" t="n">
        <v>2</v>
      </c>
      <c r="K54" s="121" t="n">
        <v>1</v>
      </c>
      <c r="L54" s="126"/>
      <c r="M54" s="123"/>
      <c r="N54" s="127"/>
      <c r="O54" s="123"/>
      <c r="P54" s="127"/>
      <c r="Q54" s="124"/>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5" hidden="true" customHeight="false" outlineLevel="0" collapsed="false">
      <c r="A55" s="150" t="s">
        <v>181</v>
      </c>
      <c r="B55" s="151" t="s">
        <v>182</v>
      </c>
      <c r="C55" s="147" t="s">
        <v>39</v>
      </c>
      <c r="D55" s="117"/>
      <c r="E55" s="117" t="n">
        <v>0</v>
      </c>
      <c r="F55" s="118" t="s">
        <v>47</v>
      </c>
      <c r="G55" s="118" t="s">
        <v>47</v>
      </c>
      <c r="H55" s="141" t="n">
        <v>30105</v>
      </c>
      <c r="I55" s="142" t="s">
        <v>43</v>
      </c>
      <c r="J55" s="143" t="n">
        <v>2</v>
      </c>
      <c r="K55" s="121" t="n">
        <v>1</v>
      </c>
      <c r="L55" s="154" t="s">
        <v>183</v>
      </c>
      <c r="M55" s="123" t="s">
        <v>184</v>
      </c>
      <c r="N55" s="127"/>
      <c r="O55" s="123"/>
      <c r="P55" s="127"/>
      <c r="Q55" s="124"/>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customFormat="false" ht="15" hidden="true" customHeight="false" outlineLevel="0" collapsed="false">
      <c r="A56" s="150" t="s">
        <v>185</v>
      </c>
      <c r="B56" s="151" t="s">
        <v>186</v>
      </c>
      <c r="C56" s="116" t="s">
        <v>187</v>
      </c>
      <c r="D56" s="117"/>
      <c r="E56" s="117" t="n">
        <v>0</v>
      </c>
      <c r="F56" s="118" t="s">
        <v>47</v>
      </c>
      <c r="G56" s="118" t="s">
        <v>47</v>
      </c>
      <c r="H56" s="118" t="n">
        <v>6196</v>
      </c>
      <c r="I56" s="142" t="s">
        <v>43</v>
      </c>
      <c r="J56" s="143" t="n">
        <v>2</v>
      </c>
      <c r="K56" s="121" t="n">
        <v>1</v>
      </c>
      <c r="L56" s="154" t="s">
        <v>188</v>
      </c>
      <c r="M56" s="123" t="s">
        <v>189</v>
      </c>
      <c r="N56" s="123"/>
      <c r="O56" s="123"/>
      <c r="P56" s="123"/>
      <c r="Q56" s="124"/>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row>
    <row r="57" customFormat="false" ht="15" hidden="true" customHeight="false" outlineLevel="0" collapsed="false">
      <c r="A57" s="150" t="s">
        <v>190</v>
      </c>
      <c r="B57" s="151" t="s">
        <v>191</v>
      </c>
      <c r="C57" s="147" t="s">
        <v>192</v>
      </c>
      <c r="D57" s="117"/>
      <c r="E57" s="117" t="n">
        <v>0</v>
      </c>
      <c r="F57" s="118" t="s">
        <v>47</v>
      </c>
      <c r="G57" s="118" t="s">
        <v>47</v>
      </c>
      <c r="H57" s="141" t="n">
        <v>9684</v>
      </c>
      <c r="I57" s="142" t="s">
        <v>43</v>
      </c>
      <c r="J57" s="143" t="n">
        <v>2</v>
      </c>
      <c r="K57" s="121" t="n">
        <v>1</v>
      </c>
      <c r="L57" s="126"/>
      <c r="M57" s="123"/>
      <c r="N57" s="127"/>
      <c r="O57" s="123"/>
      <c r="P57" s="127"/>
      <c r="Q57" s="124"/>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row>
    <row r="58" customFormat="false" ht="15" hidden="false" customHeight="true" outlineLevel="0" collapsed="false">
      <c r="A58" s="114" t="s">
        <v>193</v>
      </c>
      <c r="B58" s="115" t="s">
        <v>194</v>
      </c>
      <c r="C58" s="116" t="s">
        <v>195</v>
      </c>
      <c r="D58" s="117" t="s">
        <v>11</v>
      </c>
      <c r="E58" s="117" t="n">
        <v>0</v>
      </c>
      <c r="F58" s="118" t="n">
        <v>15</v>
      </c>
      <c r="G58" s="118" t="n">
        <v>2</v>
      </c>
      <c r="H58" s="118" t="n">
        <v>1157</v>
      </c>
      <c r="I58" s="142" t="s">
        <v>43</v>
      </c>
      <c r="J58" s="143" t="n">
        <v>2</v>
      </c>
      <c r="K58" s="121" t="n">
        <v>1</v>
      </c>
      <c r="L58" s="154" t="s">
        <v>196</v>
      </c>
      <c r="M58" s="148" t="s">
        <v>197</v>
      </c>
      <c r="N58" s="123"/>
      <c r="O58" s="123"/>
      <c r="P58" s="123"/>
      <c r="Q58" s="124"/>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5" hidden="true" customHeight="false" outlineLevel="0" collapsed="false">
      <c r="A59" s="150" t="s">
        <v>198</v>
      </c>
      <c r="B59" s="151" t="s">
        <v>199</v>
      </c>
      <c r="C59" s="147" t="s">
        <v>200</v>
      </c>
      <c r="D59" s="117"/>
      <c r="E59" s="117" t="n">
        <v>0</v>
      </c>
      <c r="F59" s="118" t="s">
        <v>47</v>
      </c>
      <c r="G59" s="118" t="s">
        <v>47</v>
      </c>
      <c r="H59" s="141" t="n">
        <v>6395</v>
      </c>
      <c r="I59" s="142" t="s">
        <v>43</v>
      </c>
      <c r="J59" s="143" t="n">
        <v>2</v>
      </c>
      <c r="K59" s="121" t="n">
        <v>1</v>
      </c>
      <c r="L59" s="126"/>
      <c r="M59" s="123"/>
      <c r="N59" s="127"/>
      <c r="O59" s="123"/>
      <c r="P59" s="127"/>
      <c r="Q59" s="124"/>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5" hidden="false" customHeight="true" outlineLevel="0" collapsed="false">
      <c r="A60" s="114" t="s">
        <v>201</v>
      </c>
      <c r="B60" s="115" t="s">
        <v>202</v>
      </c>
      <c r="C60" s="147" t="s">
        <v>65</v>
      </c>
      <c r="D60" s="117" t="s">
        <v>11</v>
      </c>
      <c r="E60" s="117" t="n">
        <v>0</v>
      </c>
      <c r="F60" s="141" t="n">
        <v>6</v>
      </c>
      <c r="G60" s="141" t="n">
        <v>2</v>
      </c>
      <c r="H60" s="141" t="n">
        <v>5686</v>
      </c>
      <c r="I60" s="142" t="s">
        <v>43</v>
      </c>
      <c r="J60" s="143" t="n">
        <v>2</v>
      </c>
      <c r="K60" s="121" t="n">
        <v>1</v>
      </c>
      <c r="L60" s="154" t="s">
        <v>203</v>
      </c>
      <c r="M60" s="148" t="s">
        <v>204</v>
      </c>
      <c r="N60" s="123"/>
      <c r="O60" s="123"/>
      <c r="P60" s="123"/>
      <c r="Q60" s="124"/>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15" hidden="false" customHeight="false" outlineLevel="0" collapsed="false">
      <c r="A61" s="114" t="s">
        <v>205</v>
      </c>
      <c r="B61" s="115" t="s">
        <v>206</v>
      </c>
      <c r="C61" s="147" t="s">
        <v>207</v>
      </c>
      <c r="D61" s="117" t="s">
        <v>11</v>
      </c>
      <c r="E61" s="117" t="n">
        <v>0</v>
      </c>
      <c r="F61" s="141" t="n">
        <v>16</v>
      </c>
      <c r="G61" s="141" t="n">
        <v>2</v>
      </c>
      <c r="H61" s="141" t="n">
        <v>6183</v>
      </c>
      <c r="I61" s="142" t="s">
        <v>43</v>
      </c>
      <c r="J61" s="143" t="n">
        <v>2</v>
      </c>
      <c r="K61" s="121" t="n">
        <v>1</v>
      </c>
      <c r="L61" s="154" t="s">
        <v>208</v>
      </c>
      <c r="M61" s="148" t="s">
        <v>209</v>
      </c>
      <c r="N61" s="127"/>
      <c r="O61" s="123"/>
      <c r="P61" s="127"/>
      <c r="Q61" s="124"/>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5" hidden="true" customHeight="false" outlineLevel="0" collapsed="false">
      <c r="A62" s="150" t="s">
        <v>210</v>
      </c>
      <c r="B62" s="151" t="s">
        <v>211</v>
      </c>
      <c r="C62" s="147" t="s">
        <v>212</v>
      </c>
      <c r="D62" s="117"/>
      <c r="E62" s="117" t="n">
        <v>0</v>
      </c>
      <c r="F62" s="118" t="s">
        <v>47</v>
      </c>
      <c r="G62" s="118" t="s">
        <v>47</v>
      </c>
      <c r="H62" s="141" t="n">
        <v>6442</v>
      </c>
      <c r="I62" s="142" t="s">
        <v>43</v>
      </c>
      <c r="J62" s="143" t="n">
        <v>2</v>
      </c>
      <c r="K62" s="121" t="n">
        <v>1</v>
      </c>
      <c r="L62" s="126"/>
      <c r="M62" s="123"/>
      <c r="N62" s="127"/>
      <c r="O62" s="123"/>
      <c r="P62" s="127"/>
      <c r="Q62" s="124"/>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5" hidden="true" customHeight="false" outlineLevel="0" collapsed="false">
      <c r="A63" s="150" t="s">
        <v>213</v>
      </c>
      <c r="B63" s="151" t="s">
        <v>214</v>
      </c>
      <c r="C63" s="147" t="s">
        <v>212</v>
      </c>
      <c r="D63" s="117"/>
      <c r="E63" s="117" t="n">
        <v>0</v>
      </c>
      <c r="F63" s="118" t="s">
        <v>47</v>
      </c>
      <c r="G63" s="118" t="s">
        <v>47</v>
      </c>
      <c r="H63" s="141" t="n">
        <v>6397</v>
      </c>
      <c r="I63" s="142" t="s">
        <v>43</v>
      </c>
      <c r="J63" s="143" t="n">
        <v>2</v>
      </c>
      <c r="K63" s="121" t="n">
        <v>1</v>
      </c>
      <c r="L63" s="126"/>
      <c r="M63" s="123"/>
      <c r="N63" s="127"/>
      <c r="O63" s="123"/>
      <c r="P63" s="127"/>
      <c r="Q63" s="124"/>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customFormat="false" ht="15" hidden="false" customHeight="false" outlineLevel="0" collapsed="false">
      <c r="A64" s="114" t="s">
        <v>215</v>
      </c>
      <c r="B64" s="115" t="s">
        <v>216</v>
      </c>
      <c r="C64" s="147" t="s">
        <v>46</v>
      </c>
      <c r="D64" s="117" t="s">
        <v>11</v>
      </c>
      <c r="E64" s="117" t="n">
        <v>0</v>
      </c>
      <c r="F64" s="141" t="n">
        <v>15</v>
      </c>
      <c r="G64" s="141" t="n">
        <v>2</v>
      </c>
      <c r="H64" s="141" t="n">
        <v>1159</v>
      </c>
      <c r="I64" s="142" t="s">
        <v>43</v>
      </c>
      <c r="J64" s="143" t="n">
        <v>2</v>
      </c>
      <c r="K64" s="121" t="n">
        <v>1</v>
      </c>
      <c r="L64" s="154" t="s">
        <v>217</v>
      </c>
      <c r="M64" s="148" t="s">
        <v>218</v>
      </c>
      <c r="N64" s="127"/>
      <c r="O64" s="123"/>
      <c r="P64" s="127"/>
      <c r="Q64" s="124"/>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row>
    <row r="65" customFormat="false" ht="15" hidden="true" customHeight="false" outlineLevel="0" collapsed="false">
      <c r="A65" s="150" t="s">
        <v>219</v>
      </c>
      <c r="B65" s="151" t="s">
        <v>220</v>
      </c>
      <c r="C65" s="147" t="s">
        <v>212</v>
      </c>
      <c r="D65" s="117"/>
      <c r="E65" s="117" t="n">
        <v>0</v>
      </c>
      <c r="F65" s="118" t="s">
        <v>47</v>
      </c>
      <c r="G65" s="118" t="s">
        <v>47</v>
      </c>
      <c r="H65" s="141" t="n">
        <v>6449</v>
      </c>
      <c r="I65" s="142" t="s">
        <v>43</v>
      </c>
      <c r="J65" s="143" t="n">
        <v>2</v>
      </c>
      <c r="K65" s="121" t="n">
        <v>1</v>
      </c>
      <c r="L65" s="154" t="s">
        <v>221</v>
      </c>
      <c r="M65" s="123" t="s">
        <v>222</v>
      </c>
      <c r="N65" s="127"/>
      <c r="O65" s="123"/>
      <c r="P65" s="127"/>
      <c r="Q65" s="124"/>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5" hidden="false" customHeight="false" outlineLevel="0" collapsed="false">
      <c r="A66" s="114" t="s">
        <v>223</v>
      </c>
      <c r="B66" s="115" t="s">
        <v>224</v>
      </c>
      <c r="C66" s="147" t="s">
        <v>225</v>
      </c>
      <c r="D66" s="117" t="s">
        <v>11</v>
      </c>
      <c r="E66" s="117" t="n">
        <v>0</v>
      </c>
      <c r="F66" s="141" t="n">
        <v>10</v>
      </c>
      <c r="G66" s="141" t="n">
        <v>2</v>
      </c>
      <c r="H66" s="141" t="n">
        <v>1107</v>
      </c>
      <c r="I66" s="142" t="s">
        <v>43</v>
      </c>
      <c r="J66" s="143" t="n">
        <v>2</v>
      </c>
      <c r="K66" s="121" t="n">
        <v>1</v>
      </c>
      <c r="L66" s="126"/>
      <c r="M66" s="123"/>
      <c r="N66" s="127"/>
      <c r="O66" s="123"/>
      <c r="P66" s="127"/>
      <c r="Q66" s="124"/>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5" hidden="false" customHeight="false" outlineLevel="0" collapsed="false">
      <c r="A67" s="114" t="s">
        <v>226</v>
      </c>
      <c r="B67" s="115" t="s">
        <v>227</v>
      </c>
      <c r="C67" s="116" t="s">
        <v>207</v>
      </c>
      <c r="D67" s="117" t="s">
        <v>11</v>
      </c>
      <c r="E67" s="117" t="n">
        <v>0</v>
      </c>
      <c r="F67" s="118" t="n">
        <v>10</v>
      </c>
      <c r="G67" s="118" t="n">
        <v>1</v>
      </c>
      <c r="H67" s="118" t="n">
        <v>8714</v>
      </c>
      <c r="I67" s="142" t="s">
        <v>43</v>
      </c>
      <c r="J67" s="143" t="n">
        <v>2</v>
      </c>
      <c r="K67" s="121" t="n">
        <v>1</v>
      </c>
      <c r="L67" s="122"/>
      <c r="M67" s="123" t="s">
        <v>228</v>
      </c>
      <c r="N67" s="127"/>
      <c r="O67" s="123"/>
      <c r="P67" s="127"/>
      <c r="Q67" s="124"/>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5" hidden="true" customHeight="false" outlineLevel="0" collapsed="false">
      <c r="A68" s="150" t="s">
        <v>229</v>
      </c>
      <c r="B68" s="151" t="s">
        <v>230</v>
      </c>
      <c r="C68" s="147" t="s">
        <v>231</v>
      </c>
      <c r="D68" s="117"/>
      <c r="E68" s="117" t="n">
        <v>0</v>
      </c>
      <c r="F68" s="118" t="s">
        <v>47</v>
      </c>
      <c r="G68" s="118" t="s">
        <v>47</v>
      </c>
      <c r="H68" s="141" t="n">
        <v>4739</v>
      </c>
      <c r="I68" s="142" t="s">
        <v>43</v>
      </c>
      <c r="J68" s="143" t="n">
        <v>2</v>
      </c>
      <c r="K68" s="121" t="n">
        <v>1</v>
      </c>
      <c r="L68" s="126"/>
      <c r="M68" s="123"/>
      <c r="N68" s="127"/>
      <c r="O68" s="123"/>
      <c r="P68" s="127"/>
      <c r="Q68" s="124"/>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customFormat="false" ht="15" hidden="true" customHeight="false" outlineLevel="0" collapsed="false">
      <c r="A69" s="150" t="s">
        <v>232</v>
      </c>
      <c r="B69" s="151" t="s">
        <v>233</v>
      </c>
      <c r="C69" s="147" t="s">
        <v>234</v>
      </c>
      <c r="D69" s="117"/>
      <c r="E69" s="117" t="n">
        <v>0</v>
      </c>
      <c r="F69" s="118" t="s">
        <v>47</v>
      </c>
      <c r="G69" s="118" t="s">
        <v>47</v>
      </c>
      <c r="H69" s="141" t="n">
        <v>6405</v>
      </c>
      <c r="I69" s="142" t="s">
        <v>43</v>
      </c>
      <c r="J69" s="143" t="n">
        <v>2</v>
      </c>
      <c r="K69" s="121" t="n">
        <v>1</v>
      </c>
      <c r="L69" s="126"/>
      <c r="M69" s="123"/>
      <c r="N69" s="127"/>
      <c r="O69" s="123"/>
      <c r="P69" s="127"/>
      <c r="Q69" s="124"/>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row>
    <row r="70" customFormat="false" ht="15" hidden="true" customHeight="false" outlineLevel="0" collapsed="false">
      <c r="A70" s="150" t="s">
        <v>235</v>
      </c>
      <c r="B70" s="151" t="s">
        <v>236</v>
      </c>
      <c r="C70" s="147" t="s">
        <v>39</v>
      </c>
      <c r="D70" s="117"/>
      <c r="E70" s="117" t="n">
        <v>0</v>
      </c>
      <c r="F70" s="118" t="s">
        <v>47</v>
      </c>
      <c r="G70" s="118" t="s">
        <v>47</v>
      </c>
      <c r="H70" s="141" t="n">
        <v>4740</v>
      </c>
      <c r="I70" s="142" t="s">
        <v>43</v>
      </c>
      <c r="J70" s="143" t="n">
        <v>2</v>
      </c>
      <c r="K70" s="121" t="n">
        <v>1</v>
      </c>
      <c r="L70" s="122"/>
      <c r="M70" s="123"/>
      <c r="N70" s="123"/>
      <c r="O70" s="123"/>
      <c r="P70" s="123"/>
      <c r="Q70" s="124"/>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5" hidden="false" customHeight="false" outlineLevel="0" collapsed="false">
      <c r="A71" s="114" t="s">
        <v>237</v>
      </c>
      <c r="B71" s="115" t="s">
        <v>238</v>
      </c>
      <c r="C71" s="147" t="s">
        <v>239</v>
      </c>
      <c r="D71" s="117" t="s">
        <v>11</v>
      </c>
      <c r="E71" s="117" t="n">
        <v>0</v>
      </c>
      <c r="F71" s="141" t="n">
        <v>12</v>
      </c>
      <c r="G71" s="141" t="n">
        <v>2</v>
      </c>
      <c r="H71" s="141" t="n">
        <v>1132</v>
      </c>
      <c r="I71" s="142" t="s">
        <v>43</v>
      </c>
      <c r="J71" s="143" t="n">
        <v>2</v>
      </c>
      <c r="K71" s="121" t="n">
        <v>1</v>
      </c>
      <c r="L71" s="126"/>
      <c r="M71" s="123"/>
      <c r="N71" s="127"/>
      <c r="O71" s="123"/>
      <c r="P71" s="127"/>
      <c r="Q71" s="124"/>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customFormat="false" ht="15" hidden="false" customHeight="false" outlineLevel="0" collapsed="false">
      <c r="A72" s="114" t="s">
        <v>240</v>
      </c>
      <c r="B72" s="115" t="s">
        <v>241</v>
      </c>
      <c r="C72" s="147" t="s">
        <v>239</v>
      </c>
      <c r="D72" s="117" t="s">
        <v>11</v>
      </c>
      <c r="E72" s="117" t="n">
        <v>0</v>
      </c>
      <c r="F72" s="141" t="n">
        <v>13</v>
      </c>
      <c r="G72" s="141" t="n">
        <v>2</v>
      </c>
      <c r="H72" s="141" t="n">
        <v>6010</v>
      </c>
      <c r="I72" s="142" t="s">
        <v>43</v>
      </c>
      <c r="J72" s="143" t="n">
        <v>2</v>
      </c>
      <c r="K72" s="121" t="n">
        <v>1</v>
      </c>
      <c r="L72" s="126"/>
      <c r="M72" s="123"/>
      <c r="N72" s="127"/>
      <c r="O72" s="123"/>
      <c r="P72" s="127"/>
      <c r="Q72" s="124"/>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row>
    <row r="73" customFormat="false" ht="15" hidden="false" customHeight="false" outlineLevel="0" collapsed="false">
      <c r="A73" s="114" t="s">
        <v>242</v>
      </c>
      <c r="B73" s="115" t="s">
        <v>243</v>
      </c>
      <c r="C73" s="147" t="s">
        <v>207</v>
      </c>
      <c r="D73" s="117" t="s">
        <v>11</v>
      </c>
      <c r="E73" s="117" t="n">
        <v>0</v>
      </c>
      <c r="F73" s="141" t="n">
        <v>13</v>
      </c>
      <c r="G73" s="141" t="n">
        <v>2</v>
      </c>
      <c r="H73" s="141" t="n">
        <v>1146</v>
      </c>
      <c r="I73" s="142" t="s">
        <v>43</v>
      </c>
      <c r="J73" s="143" t="n">
        <v>2</v>
      </c>
      <c r="K73" s="121" t="n">
        <v>1</v>
      </c>
      <c r="L73" s="126"/>
      <c r="M73" s="148" t="s">
        <v>244</v>
      </c>
      <c r="N73" s="127"/>
      <c r="O73" s="123"/>
      <c r="P73" s="127"/>
      <c r="Q73" s="124"/>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5" hidden="false" customHeight="false" outlineLevel="0" collapsed="false">
      <c r="A74" s="114" t="s">
        <v>245</v>
      </c>
      <c r="B74" s="115" t="s">
        <v>246</v>
      </c>
      <c r="C74" s="147" t="s">
        <v>247</v>
      </c>
      <c r="D74" s="117" t="s">
        <v>11</v>
      </c>
      <c r="E74" s="117" t="n">
        <v>0</v>
      </c>
      <c r="F74" s="141" t="n">
        <v>13</v>
      </c>
      <c r="G74" s="141" t="n">
        <v>2</v>
      </c>
      <c r="H74" s="141" t="n">
        <v>37038</v>
      </c>
      <c r="I74" s="142" t="s">
        <v>43</v>
      </c>
      <c r="J74" s="143" t="n">
        <v>2</v>
      </c>
      <c r="K74" s="121" t="n">
        <v>1</v>
      </c>
      <c r="L74" s="126"/>
      <c r="M74" s="148" t="s">
        <v>244</v>
      </c>
      <c r="N74" s="127"/>
      <c r="O74" s="123"/>
      <c r="P74" s="127"/>
      <c r="Q74" s="124"/>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5" hidden="true" customHeight="false" outlineLevel="0" collapsed="false">
      <c r="A75" s="150" t="s">
        <v>248</v>
      </c>
      <c r="B75" s="151" t="s">
        <v>249</v>
      </c>
      <c r="C75" s="147" t="s">
        <v>250</v>
      </c>
      <c r="D75" s="117"/>
      <c r="E75" s="117" t="n">
        <v>0</v>
      </c>
      <c r="F75" s="118" t="s">
        <v>47</v>
      </c>
      <c r="G75" s="118" t="s">
        <v>47</v>
      </c>
      <c r="H75" s="141" t="n">
        <v>9430</v>
      </c>
      <c r="I75" s="142" t="s">
        <v>43</v>
      </c>
      <c r="J75" s="143" t="n">
        <v>2</v>
      </c>
      <c r="K75" s="121" t="n">
        <v>1</v>
      </c>
      <c r="L75" s="126"/>
      <c r="M75" s="123"/>
      <c r="N75" s="127"/>
      <c r="O75" s="123"/>
      <c r="P75" s="127"/>
      <c r="Q75" s="124"/>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5" hidden="true" customHeight="false" outlineLevel="0" collapsed="false">
      <c r="A76" s="150" t="s">
        <v>251</v>
      </c>
      <c r="B76" s="151" t="s">
        <v>252</v>
      </c>
      <c r="C76" s="116" t="s">
        <v>253</v>
      </c>
      <c r="D76" s="117"/>
      <c r="E76" s="117" t="n">
        <v>0</v>
      </c>
      <c r="F76" s="118" t="s">
        <v>47</v>
      </c>
      <c r="G76" s="118" t="s">
        <v>47</v>
      </c>
      <c r="H76" s="118" t="n">
        <v>5263</v>
      </c>
      <c r="I76" s="142" t="s">
        <v>43</v>
      </c>
      <c r="J76" s="143" t="n">
        <v>2</v>
      </c>
      <c r="K76" s="121" t="n">
        <v>1</v>
      </c>
      <c r="L76" s="126"/>
      <c r="M76" s="123"/>
      <c r="N76" s="127"/>
      <c r="O76" s="123"/>
      <c r="P76" s="127"/>
      <c r="Q76" s="124"/>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5" hidden="true" customHeight="false" outlineLevel="0" collapsed="false">
      <c r="A77" s="150" t="s">
        <v>254</v>
      </c>
      <c r="B77" s="151" t="s">
        <v>255</v>
      </c>
      <c r="C77" s="116" t="s">
        <v>256</v>
      </c>
      <c r="D77" s="117"/>
      <c r="E77" s="117" t="n">
        <v>0</v>
      </c>
      <c r="F77" s="118" t="s">
        <v>47</v>
      </c>
      <c r="G77" s="118" t="s">
        <v>47</v>
      </c>
      <c r="H77" s="118" t="n">
        <v>19406</v>
      </c>
      <c r="I77" s="142" t="s">
        <v>43</v>
      </c>
      <c r="J77" s="143" t="n">
        <v>2</v>
      </c>
      <c r="K77" s="121" t="n">
        <v>1</v>
      </c>
      <c r="L77" s="126"/>
      <c r="M77" s="123"/>
      <c r="N77" s="127"/>
      <c r="O77" s="123"/>
      <c r="P77" s="127"/>
      <c r="Q77" s="124"/>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customFormat="false" ht="15" hidden="false" customHeight="false" outlineLevel="0" collapsed="false">
      <c r="A78" s="114" t="s">
        <v>257</v>
      </c>
      <c r="B78" s="115" t="s">
        <v>258</v>
      </c>
      <c r="C78" s="147" t="s">
        <v>259</v>
      </c>
      <c r="D78" s="117" t="s">
        <v>11</v>
      </c>
      <c r="E78" s="117" t="n">
        <v>0</v>
      </c>
      <c r="F78" s="141" t="n">
        <v>14</v>
      </c>
      <c r="G78" s="141" t="n">
        <v>2</v>
      </c>
      <c r="H78" s="141" t="n">
        <v>5264</v>
      </c>
      <c r="I78" s="142" t="s">
        <v>43</v>
      </c>
      <c r="J78" s="143" t="n">
        <v>2</v>
      </c>
      <c r="K78" s="121" t="n">
        <v>1</v>
      </c>
      <c r="L78" s="126"/>
      <c r="M78" s="123"/>
      <c r="N78" s="127"/>
      <c r="O78" s="123"/>
      <c r="P78" s="127"/>
      <c r="Q78" s="124"/>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row>
    <row r="79" customFormat="false" ht="15" hidden="false" customHeight="false" outlineLevel="0" collapsed="false">
      <c r="A79" s="114" t="s">
        <v>260</v>
      </c>
      <c r="B79" s="115" t="s">
        <v>261</v>
      </c>
      <c r="C79" s="147" t="s">
        <v>262</v>
      </c>
      <c r="D79" s="117" t="s">
        <v>11</v>
      </c>
      <c r="E79" s="117" t="n">
        <v>0</v>
      </c>
      <c r="F79" s="141" t="n">
        <v>14</v>
      </c>
      <c r="G79" s="141" t="n">
        <v>2</v>
      </c>
      <c r="H79" s="141" t="n">
        <v>5265</v>
      </c>
      <c r="I79" s="142" t="s">
        <v>43</v>
      </c>
      <c r="J79" s="143" t="n">
        <v>2</v>
      </c>
      <c r="K79" s="121" t="n">
        <v>1</v>
      </c>
      <c r="L79" s="126"/>
      <c r="M79" s="123"/>
      <c r="N79" s="127"/>
      <c r="O79" s="123"/>
      <c r="P79" s="127"/>
      <c r="Q79" s="124"/>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15" hidden="false" customHeight="false" outlineLevel="0" collapsed="false">
      <c r="A80" s="114" t="s">
        <v>263</v>
      </c>
      <c r="B80" s="115" t="s">
        <v>264</v>
      </c>
      <c r="C80" s="116" t="s">
        <v>265</v>
      </c>
      <c r="D80" s="117" t="s">
        <v>11</v>
      </c>
      <c r="E80" s="117" t="n">
        <v>0</v>
      </c>
      <c r="F80" s="118" t="n">
        <v>14</v>
      </c>
      <c r="G80" s="118" t="n">
        <v>2</v>
      </c>
      <c r="H80" s="118" t="n">
        <v>5266</v>
      </c>
      <c r="I80" s="142" t="s">
        <v>43</v>
      </c>
      <c r="J80" s="143" t="n">
        <v>2</v>
      </c>
      <c r="K80" s="121" t="n">
        <v>1</v>
      </c>
      <c r="L80" s="126"/>
      <c r="M80" s="123"/>
      <c r="N80" s="127"/>
      <c r="O80" s="123"/>
      <c r="P80" s="127"/>
      <c r="Q80" s="124"/>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customFormat="false" ht="15" hidden="true" customHeight="false" outlineLevel="0" collapsed="false">
      <c r="A81" s="150" t="s">
        <v>266</v>
      </c>
      <c r="B81" s="151" t="s">
        <v>267</v>
      </c>
      <c r="C81" s="116" t="s">
        <v>268</v>
      </c>
      <c r="D81" s="117"/>
      <c r="E81" s="117" t="n">
        <v>0</v>
      </c>
      <c r="F81" s="118" t="s">
        <v>47</v>
      </c>
      <c r="G81" s="118" t="s">
        <v>47</v>
      </c>
      <c r="H81" s="118" t="n">
        <v>5267</v>
      </c>
      <c r="I81" s="142" t="s">
        <v>43</v>
      </c>
      <c r="J81" s="143" t="n">
        <v>2</v>
      </c>
      <c r="K81" s="121" t="n">
        <v>1</v>
      </c>
      <c r="L81" s="126"/>
      <c r="M81" s="123"/>
      <c r="N81" s="127"/>
      <c r="O81" s="123"/>
      <c r="P81" s="127"/>
      <c r="Q81" s="124"/>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row>
    <row r="82" customFormat="false" ht="15" hidden="true" customHeight="false" outlineLevel="0" collapsed="false">
      <c r="A82" s="150" t="s">
        <v>269</v>
      </c>
      <c r="B82" s="151" t="s">
        <v>270</v>
      </c>
      <c r="C82" s="116" t="s">
        <v>207</v>
      </c>
      <c r="D82" s="117"/>
      <c r="E82" s="117" t="n">
        <v>0</v>
      </c>
      <c r="F82" s="118" t="s">
        <v>47</v>
      </c>
      <c r="G82" s="118" t="s">
        <v>47</v>
      </c>
      <c r="H82" s="118" t="n">
        <v>1122</v>
      </c>
      <c r="I82" s="142" t="s">
        <v>43</v>
      </c>
      <c r="J82" s="143" t="n">
        <v>2</v>
      </c>
      <c r="K82" s="121" t="n">
        <v>1</v>
      </c>
      <c r="L82" s="126"/>
      <c r="M82" s="123"/>
      <c r="N82" s="127"/>
      <c r="O82" s="123"/>
      <c r="P82" s="127"/>
      <c r="Q82" s="124"/>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row>
    <row r="83" customFormat="false" ht="15" hidden="true" customHeight="false" outlineLevel="0" collapsed="false">
      <c r="A83" s="150" t="s">
        <v>271</v>
      </c>
      <c r="B83" s="151" t="s">
        <v>272</v>
      </c>
      <c r="C83" s="147" t="s">
        <v>273</v>
      </c>
      <c r="D83" s="117"/>
      <c r="E83" s="117" t="n">
        <v>0</v>
      </c>
      <c r="F83" s="118" t="s">
        <v>47</v>
      </c>
      <c r="G83" s="118" t="s">
        <v>47</v>
      </c>
      <c r="H83" s="141" t="n">
        <v>19887</v>
      </c>
      <c r="I83" s="142" t="s">
        <v>43</v>
      </c>
      <c r="J83" s="143" t="n">
        <v>2</v>
      </c>
      <c r="K83" s="121" t="n">
        <v>1</v>
      </c>
      <c r="L83" s="126"/>
      <c r="M83" s="123"/>
      <c r="N83" s="127"/>
      <c r="O83" s="123"/>
      <c r="P83" s="127"/>
      <c r="Q83" s="124"/>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5" hidden="true" customHeight="false" outlineLevel="0" collapsed="false">
      <c r="A84" s="150" t="s">
        <v>274</v>
      </c>
      <c r="B84" s="151" t="s">
        <v>275</v>
      </c>
      <c r="C84" s="116" t="s">
        <v>276</v>
      </c>
      <c r="D84" s="117"/>
      <c r="E84" s="117" t="n">
        <v>0</v>
      </c>
      <c r="F84" s="118" t="s">
        <v>47</v>
      </c>
      <c r="G84" s="118" t="s">
        <v>47</v>
      </c>
      <c r="H84" s="118" t="n">
        <v>5269</v>
      </c>
      <c r="I84" s="142" t="s">
        <v>43</v>
      </c>
      <c r="J84" s="143" t="n">
        <v>2</v>
      </c>
      <c r="K84" s="121" t="n">
        <v>1</v>
      </c>
      <c r="L84" s="126"/>
      <c r="M84" s="123"/>
      <c r="N84" s="127"/>
      <c r="O84" s="123"/>
      <c r="P84" s="127"/>
      <c r="Q84" s="124"/>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5" hidden="true" customHeight="false" outlineLevel="0" collapsed="false">
      <c r="A85" s="150" t="s">
        <v>277</v>
      </c>
      <c r="B85" s="151" t="s">
        <v>278</v>
      </c>
      <c r="C85" s="116" t="s">
        <v>279</v>
      </c>
      <c r="D85" s="117"/>
      <c r="E85" s="117" t="n">
        <v>0</v>
      </c>
      <c r="F85" s="118" t="s">
        <v>47</v>
      </c>
      <c r="G85" s="118" t="s">
        <v>47</v>
      </c>
      <c r="H85" s="118" t="n">
        <v>5270</v>
      </c>
      <c r="I85" s="142" t="s">
        <v>43</v>
      </c>
      <c r="J85" s="143" t="n">
        <v>2</v>
      </c>
      <c r="K85" s="121" t="n">
        <v>1</v>
      </c>
      <c r="L85" s="126"/>
      <c r="M85" s="123"/>
      <c r="N85" s="127"/>
      <c r="O85" s="123"/>
      <c r="P85" s="127"/>
      <c r="Q85" s="124"/>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15" hidden="true" customHeight="false" outlineLevel="0" collapsed="false">
      <c r="A86" s="150" t="s">
        <v>280</v>
      </c>
      <c r="B86" s="151" t="s">
        <v>281</v>
      </c>
      <c r="C86" s="116" t="s">
        <v>282</v>
      </c>
      <c r="D86" s="117"/>
      <c r="E86" s="117" t="n">
        <v>0</v>
      </c>
      <c r="F86" s="118" t="s">
        <v>47</v>
      </c>
      <c r="G86" s="118" t="s">
        <v>47</v>
      </c>
      <c r="H86" s="118" t="n">
        <v>5272</v>
      </c>
      <c r="I86" s="142" t="s">
        <v>43</v>
      </c>
      <c r="J86" s="143" t="n">
        <v>2</v>
      </c>
      <c r="K86" s="121" t="n">
        <v>1</v>
      </c>
      <c r="L86" s="126"/>
      <c r="M86" s="123"/>
      <c r="N86" s="127"/>
      <c r="O86" s="123"/>
      <c r="P86" s="127"/>
      <c r="Q86" s="124"/>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5" hidden="true" customHeight="false" outlineLevel="0" collapsed="false">
      <c r="A87" s="150" t="s">
        <v>283</v>
      </c>
      <c r="B87" s="151" t="s">
        <v>284</v>
      </c>
      <c r="C87" s="147" t="s">
        <v>285</v>
      </c>
      <c r="D87" s="117"/>
      <c r="E87" s="117" t="n">
        <v>0</v>
      </c>
      <c r="F87" s="118" t="s">
        <v>47</v>
      </c>
      <c r="G87" s="118" t="s">
        <v>47</v>
      </c>
      <c r="H87" s="141" t="n">
        <v>5271</v>
      </c>
      <c r="I87" s="142" t="s">
        <v>43</v>
      </c>
      <c r="J87" s="143" t="n">
        <v>2</v>
      </c>
      <c r="K87" s="121" t="n">
        <v>1</v>
      </c>
      <c r="L87" s="126"/>
      <c r="M87" s="123"/>
      <c r="N87" s="127"/>
      <c r="O87" s="123"/>
      <c r="P87" s="127"/>
      <c r="Q87" s="124"/>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5" hidden="true" customHeight="false" outlineLevel="0" collapsed="false">
      <c r="A88" s="150" t="s">
        <v>286</v>
      </c>
      <c r="B88" s="151" t="s">
        <v>287</v>
      </c>
      <c r="C88" s="147" t="s">
        <v>288</v>
      </c>
      <c r="D88" s="117"/>
      <c r="E88" s="117" t="n">
        <v>0</v>
      </c>
      <c r="F88" s="118" t="s">
        <v>47</v>
      </c>
      <c r="G88" s="118" t="s">
        <v>47</v>
      </c>
      <c r="H88" s="141" t="n">
        <v>9804</v>
      </c>
      <c r="I88" s="142" t="s">
        <v>43</v>
      </c>
      <c r="J88" s="143" t="n">
        <v>2</v>
      </c>
      <c r="K88" s="121" t="n">
        <v>1</v>
      </c>
      <c r="L88" s="126"/>
      <c r="M88" s="123"/>
      <c r="N88" s="127"/>
      <c r="O88" s="123"/>
      <c r="P88" s="127"/>
      <c r="Q88" s="124"/>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customFormat="false" ht="15" hidden="false" customHeight="false" outlineLevel="0" collapsed="false">
      <c r="A89" s="114" t="s">
        <v>289</v>
      </c>
      <c r="B89" s="115" t="s">
        <v>290</v>
      </c>
      <c r="C89" s="147" t="s">
        <v>291</v>
      </c>
      <c r="D89" s="117" t="s">
        <v>11</v>
      </c>
      <c r="E89" s="117" t="n">
        <v>0</v>
      </c>
      <c r="F89" s="141" t="n">
        <v>9</v>
      </c>
      <c r="G89" s="141" t="n">
        <v>1</v>
      </c>
      <c r="H89" s="141" t="n">
        <v>1105</v>
      </c>
      <c r="I89" s="142" t="s">
        <v>43</v>
      </c>
      <c r="J89" s="143" t="n">
        <v>2</v>
      </c>
      <c r="K89" s="121" t="n">
        <v>1</v>
      </c>
      <c r="L89" s="126" t="s">
        <v>292</v>
      </c>
      <c r="M89" s="123" t="s">
        <v>293</v>
      </c>
      <c r="N89" s="149" t="s">
        <v>294</v>
      </c>
      <c r="O89" s="123" t="s">
        <v>295</v>
      </c>
      <c r="P89" s="149" t="s">
        <v>296</v>
      </c>
      <c r="Q89" s="124" t="s">
        <v>297</v>
      </c>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row>
    <row r="90" customFormat="false" ht="15" hidden="false" customHeight="false" outlineLevel="0" collapsed="false">
      <c r="A90" s="114" t="s">
        <v>298</v>
      </c>
      <c r="B90" s="115" t="s">
        <v>299</v>
      </c>
      <c r="C90" s="147" t="s">
        <v>300</v>
      </c>
      <c r="D90" s="117" t="s">
        <v>11</v>
      </c>
      <c r="E90" s="117" t="n">
        <v>0</v>
      </c>
      <c r="F90" s="141" t="n">
        <v>6</v>
      </c>
      <c r="G90" s="141" t="n">
        <v>2</v>
      </c>
      <c r="H90" s="141" t="n">
        <v>1134</v>
      </c>
      <c r="I90" s="142" t="s">
        <v>43</v>
      </c>
      <c r="J90" s="143" t="n">
        <v>2</v>
      </c>
      <c r="K90" s="121" t="n">
        <v>1</v>
      </c>
      <c r="L90" s="126"/>
      <c r="M90" s="123"/>
      <c r="N90" s="127"/>
      <c r="O90" s="123"/>
      <c r="P90" s="127"/>
      <c r="Q90" s="124"/>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row>
    <row r="91" customFormat="false" ht="15" hidden="false" customHeight="false" outlineLevel="0" collapsed="false">
      <c r="A91" s="114" t="s">
        <v>301</v>
      </c>
      <c r="B91" s="115" t="s">
        <v>302</v>
      </c>
      <c r="C91" s="147" t="s">
        <v>303</v>
      </c>
      <c r="D91" s="117" t="s">
        <v>11</v>
      </c>
      <c r="E91" s="117" t="n">
        <v>0</v>
      </c>
      <c r="F91" s="141" t="n">
        <v>11</v>
      </c>
      <c r="G91" s="141" t="n">
        <v>1</v>
      </c>
      <c r="H91" s="141" t="n">
        <v>1108</v>
      </c>
      <c r="I91" s="142" t="s">
        <v>43</v>
      </c>
      <c r="J91" s="143" t="n">
        <v>2</v>
      </c>
      <c r="K91" s="121" t="n">
        <v>1</v>
      </c>
      <c r="L91" s="126"/>
      <c r="M91" s="123"/>
      <c r="N91" s="127"/>
      <c r="O91" s="123"/>
      <c r="P91" s="127"/>
      <c r="Q91" s="124"/>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2" customFormat="false" ht="15" hidden="true" customHeight="false" outlineLevel="0" collapsed="false">
      <c r="A92" s="150" t="s">
        <v>304</v>
      </c>
      <c r="B92" s="151" t="s">
        <v>305</v>
      </c>
      <c r="C92" s="147" t="s">
        <v>306</v>
      </c>
      <c r="D92" s="117"/>
      <c r="E92" s="117" t="n">
        <v>0</v>
      </c>
      <c r="F92" s="118" t="s">
        <v>47</v>
      </c>
      <c r="G92" s="118" t="s">
        <v>47</v>
      </c>
      <c r="H92" s="141" t="n">
        <v>31566</v>
      </c>
      <c r="I92" s="142" t="s">
        <v>43</v>
      </c>
      <c r="J92" s="143" t="n">
        <v>2</v>
      </c>
      <c r="K92" s="121" t="n">
        <v>1</v>
      </c>
      <c r="L92" s="126"/>
      <c r="M92" s="123"/>
      <c r="N92" s="127"/>
      <c r="O92" s="123"/>
      <c r="P92" s="127"/>
      <c r="Q92" s="124"/>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row>
    <row r="93" customFormat="false" ht="15" hidden="false" customHeight="false" outlineLevel="0" collapsed="false">
      <c r="A93" s="114" t="s">
        <v>307</v>
      </c>
      <c r="B93" s="115" t="s">
        <v>308</v>
      </c>
      <c r="C93" s="116" t="s">
        <v>39</v>
      </c>
      <c r="D93" s="117" t="s">
        <v>11</v>
      </c>
      <c r="E93" s="117" t="n">
        <v>0</v>
      </c>
      <c r="F93" s="118" t="n">
        <v>13</v>
      </c>
      <c r="G93" s="118" t="n">
        <v>2</v>
      </c>
      <c r="H93" s="118" t="n">
        <v>6414</v>
      </c>
      <c r="I93" s="142" t="s">
        <v>43</v>
      </c>
      <c r="J93" s="143" t="n">
        <v>2</v>
      </c>
      <c r="K93" s="121" t="n">
        <v>1</v>
      </c>
      <c r="L93" s="126"/>
      <c r="M93" s="123"/>
      <c r="N93" s="127"/>
      <c r="O93" s="123"/>
      <c r="P93" s="127"/>
      <c r="Q93" s="124"/>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5" hidden="true" customHeight="false" outlineLevel="0" collapsed="false">
      <c r="A94" s="150" t="s">
        <v>309</v>
      </c>
      <c r="B94" s="151" t="s">
        <v>310</v>
      </c>
      <c r="C94" s="147" t="s">
        <v>239</v>
      </c>
      <c r="D94" s="117"/>
      <c r="E94" s="117" t="n">
        <v>0</v>
      </c>
      <c r="F94" s="118" t="s">
        <v>47</v>
      </c>
      <c r="G94" s="118" t="s">
        <v>47</v>
      </c>
      <c r="H94" s="141" t="n">
        <v>1113</v>
      </c>
      <c r="I94" s="142" t="s">
        <v>43</v>
      </c>
      <c r="J94" s="143" t="n">
        <v>2</v>
      </c>
      <c r="K94" s="121" t="n">
        <v>1</v>
      </c>
      <c r="L94" s="126"/>
      <c r="M94" s="123"/>
      <c r="N94" s="127"/>
      <c r="O94" s="123"/>
      <c r="P94" s="127"/>
      <c r="Q94" s="124"/>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customFormat="false" ht="15" hidden="true" customHeight="true" outlineLevel="0" collapsed="false">
      <c r="A95" s="150" t="s">
        <v>311</v>
      </c>
      <c r="B95" s="151" t="s">
        <v>312</v>
      </c>
      <c r="C95" s="147" t="s">
        <v>313</v>
      </c>
      <c r="D95" s="117"/>
      <c r="E95" s="117" t="n">
        <v>0</v>
      </c>
      <c r="F95" s="118" t="s">
        <v>47</v>
      </c>
      <c r="G95" s="118" t="s">
        <v>47</v>
      </c>
      <c r="H95" s="141" t="n">
        <v>24833</v>
      </c>
      <c r="I95" s="142" t="s">
        <v>43</v>
      </c>
      <c r="J95" s="143" t="n">
        <v>2</v>
      </c>
      <c r="K95" s="121" t="n">
        <v>1</v>
      </c>
      <c r="L95" s="126"/>
      <c r="M95" s="123"/>
      <c r="N95" s="127"/>
      <c r="O95" s="123"/>
      <c r="P95" s="127"/>
      <c r="Q95" s="124"/>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row>
    <row r="96" customFormat="false" ht="15" hidden="true" customHeight="false" outlineLevel="0" collapsed="false">
      <c r="A96" s="150" t="s">
        <v>314</v>
      </c>
      <c r="B96" s="151" t="s">
        <v>315</v>
      </c>
      <c r="C96" s="116" t="s">
        <v>316</v>
      </c>
      <c r="D96" s="117"/>
      <c r="E96" s="117" t="n">
        <v>0</v>
      </c>
      <c r="F96" s="118" t="s">
        <v>47</v>
      </c>
      <c r="G96" s="118" t="s">
        <v>47</v>
      </c>
      <c r="H96" s="118" t="n">
        <v>32022</v>
      </c>
      <c r="I96" s="142" t="s">
        <v>43</v>
      </c>
      <c r="J96" s="143" t="n">
        <v>2</v>
      </c>
      <c r="K96" s="121" t="n">
        <v>1</v>
      </c>
      <c r="L96" s="126"/>
      <c r="M96" s="123"/>
      <c r="N96" s="155"/>
      <c r="O96" s="123"/>
      <c r="P96" s="155"/>
      <c r="Q96" s="123"/>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5" hidden="true" customHeight="false" outlineLevel="0" collapsed="false">
      <c r="A97" s="150" t="s">
        <v>317</v>
      </c>
      <c r="B97" s="151" t="s">
        <v>318</v>
      </c>
      <c r="C97" s="116" t="s">
        <v>319</v>
      </c>
      <c r="D97" s="117"/>
      <c r="E97" s="117" t="n">
        <v>0</v>
      </c>
      <c r="F97" s="118" t="s">
        <v>47</v>
      </c>
      <c r="G97" s="118" t="s">
        <v>47</v>
      </c>
      <c r="H97" s="118" t="n">
        <v>6453</v>
      </c>
      <c r="I97" s="142" t="s">
        <v>43</v>
      </c>
      <c r="J97" s="143" t="n">
        <v>2</v>
      </c>
      <c r="K97" s="121" t="n">
        <v>1</v>
      </c>
      <c r="L97" s="126"/>
      <c r="M97" s="123"/>
      <c r="N97" s="127"/>
      <c r="O97" s="123"/>
      <c r="P97" s="127"/>
      <c r="Q97" s="124"/>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customFormat="false" ht="15" hidden="true" customHeight="false" outlineLevel="0" collapsed="false">
      <c r="A98" s="150" t="s">
        <v>320</v>
      </c>
      <c r="B98" s="151" t="s">
        <v>321</v>
      </c>
      <c r="C98" s="116" t="s">
        <v>322</v>
      </c>
      <c r="D98" s="117"/>
      <c r="E98" s="117" t="n">
        <v>0</v>
      </c>
      <c r="F98" s="118" t="s">
        <v>47</v>
      </c>
      <c r="G98" s="118" t="s">
        <v>47</v>
      </c>
      <c r="H98" s="118" t="n">
        <v>5576</v>
      </c>
      <c r="I98" s="142" t="s">
        <v>43</v>
      </c>
      <c r="J98" s="143" t="n">
        <v>2</v>
      </c>
      <c r="K98" s="121" t="n">
        <v>1</v>
      </c>
      <c r="L98" s="126"/>
      <c r="M98" s="123"/>
      <c r="N98" s="127"/>
      <c r="O98" s="123"/>
      <c r="P98" s="127"/>
      <c r="Q98" s="124"/>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row>
    <row r="99" customFormat="false" ht="15" hidden="true" customHeight="false" outlineLevel="0" collapsed="false">
      <c r="A99" s="150" t="s">
        <v>323</v>
      </c>
      <c r="B99" s="151" t="s">
        <v>324</v>
      </c>
      <c r="C99" s="116" t="s">
        <v>325</v>
      </c>
      <c r="D99" s="117"/>
      <c r="E99" s="117" t="n">
        <v>0</v>
      </c>
      <c r="F99" s="118" t="s">
        <v>47</v>
      </c>
      <c r="G99" s="118" t="s">
        <v>47</v>
      </c>
      <c r="H99" s="118" t="n">
        <v>6001</v>
      </c>
      <c r="I99" s="142" t="s">
        <v>43</v>
      </c>
      <c r="J99" s="143" t="n">
        <v>2</v>
      </c>
      <c r="K99" s="121" t="n">
        <v>1</v>
      </c>
      <c r="L99" s="126"/>
      <c r="M99" s="123"/>
      <c r="N99" s="127"/>
      <c r="O99" s="123"/>
      <c r="P99" s="127"/>
      <c r="Q99" s="124"/>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5" hidden="false" customHeight="false" outlineLevel="0" collapsed="false">
      <c r="A100" s="114" t="s">
        <v>326</v>
      </c>
      <c r="B100" s="115" t="s">
        <v>327</v>
      </c>
      <c r="C100" s="116" t="s">
        <v>39</v>
      </c>
      <c r="D100" s="117" t="s">
        <v>11</v>
      </c>
      <c r="E100" s="117" t="n">
        <v>0</v>
      </c>
      <c r="F100" s="118" t="n">
        <v>4</v>
      </c>
      <c r="G100" s="118" t="n">
        <v>2</v>
      </c>
      <c r="H100" s="118" t="n">
        <v>1125</v>
      </c>
      <c r="I100" s="142" t="s">
        <v>43</v>
      </c>
      <c r="J100" s="143" t="n">
        <v>2</v>
      </c>
      <c r="K100" s="121" t="n">
        <v>1</v>
      </c>
      <c r="L100" s="126"/>
      <c r="M100" s="123"/>
      <c r="N100" s="127"/>
      <c r="O100" s="123"/>
      <c r="P100" s="127"/>
      <c r="Q100" s="124"/>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5" hidden="true" customHeight="false" outlineLevel="0" collapsed="false">
      <c r="A101" s="150" t="s">
        <v>328</v>
      </c>
      <c r="B101" s="151" t="s">
        <v>329</v>
      </c>
      <c r="C101" s="116" t="s">
        <v>65</v>
      </c>
      <c r="D101" s="117"/>
      <c r="E101" s="117" t="n">
        <v>0</v>
      </c>
      <c r="F101" s="118" t="s">
        <v>47</v>
      </c>
      <c r="G101" s="118" t="s">
        <v>47</v>
      </c>
      <c r="H101" s="118" t="n">
        <v>6300</v>
      </c>
      <c r="I101" s="142" t="s">
        <v>43</v>
      </c>
      <c r="J101" s="143" t="n">
        <v>2</v>
      </c>
      <c r="K101" s="121" t="n">
        <v>1</v>
      </c>
      <c r="L101" s="126"/>
      <c r="M101" s="123"/>
      <c r="N101" s="127"/>
      <c r="O101" s="123"/>
      <c r="P101" s="127"/>
      <c r="Q101" s="124"/>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5" hidden="false" customHeight="false" outlineLevel="0" collapsed="false">
      <c r="A102" s="114" t="s">
        <v>330</v>
      </c>
      <c r="B102" s="115" t="s">
        <v>331</v>
      </c>
      <c r="C102" s="116" t="s">
        <v>39</v>
      </c>
      <c r="D102" s="117" t="s">
        <v>11</v>
      </c>
      <c r="E102" s="117" t="n">
        <v>0</v>
      </c>
      <c r="F102" s="118" t="n">
        <v>1</v>
      </c>
      <c r="G102" s="118" t="n">
        <v>3</v>
      </c>
      <c r="H102" s="118" t="n">
        <v>5578</v>
      </c>
      <c r="I102" s="142" t="s">
        <v>43</v>
      </c>
      <c r="J102" s="143" t="n">
        <v>2</v>
      </c>
      <c r="K102" s="121" t="n">
        <v>1</v>
      </c>
      <c r="L102" s="126"/>
      <c r="M102" s="123"/>
      <c r="N102" s="127"/>
      <c r="O102" s="123"/>
      <c r="P102" s="127"/>
      <c r="Q102" s="124"/>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5" hidden="true" customHeight="false" outlineLevel="0" collapsed="false">
      <c r="A103" s="150" t="s">
        <v>332</v>
      </c>
      <c r="B103" s="151" t="s">
        <v>333</v>
      </c>
      <c r="C103" s="116" t="s">
        <v>39</v>
      </c>
      <c r="D103" s="117"/>
      <c r="E103" s="117" t="n">
        <v>0</v>
      </c>
      <c r="F103" s="118" t="s">
        <v>47</v>
      </c>
      <c r="G103" s="118" t="s">
        <v>47</v>
      </c>
      <c r="H103" s="118" t="n">
        <v>6436</v>
      </c>
      <c r="I103" s="142" t="s">
        <v>43</v>
      </c>
      <c r="J103" s="143" t="n">
        <v>2</v>
      </c>
      <c r="K103" s="121" t="n">
        <v>1</v>
      </c>
      <c r="L103" s="126"/>
      <c r="M103" s="123"/>
      <c r="N103" s="127"/>
      <c r="O103" s="123"/>
      <c r="P103" s="127"/>
      <c r="Q103" s="124"/>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5" hidden="true" customHeight="false" outlineLevel="0" collapsed="false">
      <c r="A104" s="150" t="s">
        <v>334</v>
      </c>
      <c r="B104" s="151" t="s">
        <v>335</v>
      </c>
      <c r="C104" s="116" t="s">
        <v>207</v>
      </c>
      <c r="D104" s="117"/>
      <c r="E104" s="117" t="n">
        <v>0</v>
      </c>
      <c r="F104" s="118" t="s">
        <v>47</v>
      </c>
      <c r="G104" s="118" t="s">
        <v>47</v>
      </c>
      <c r="H104" s="118" t="n">
        <v>1114</v>
      </c>
      <c r="I104" s="142" t="s">
        <v>43</v>
      </c>
      <c r="J104" s="143" t="n">
        <v>2</v>
      </c>
      <c r="K104" s="121" t="n">
        <v>1</v>
      </c>
      <c r="L104" s="126"/>
      <c r="M104" s="123"/>
      <c r="N104" s="127"/>
      <c r="O104" s="123"/>
      <c r="P104" s="127"/>
      <c r="Q104" s="124"/>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5" hidden="false" customHeight="false" outlineLevel="0" collapsed="false">
      <c r="A105" s="114" t="s">
        <v>336</v>
      </c>
      <c r="B105" s="115" t="s">
        <v>337</v>
      </c>
      <c r="C105" s="116" t="s">
        <v>39</v>
      </c>
      <c r="D105" s="117" t="s">
        <v>11</v>
      </c>
      <c r="E105" s="117" t="n">
        <v>0</v>
      </c>
      <c r="F105" s="118" t="n">
        <v>12</v>
      </c>
      <c r="G105" s="118" t="n">
        <v>2</v>
      </c>
      <c r="H105" s="118" t="n">
        <v>5292</v>
      </c>
      <c r="I105" s="142" t="s">
        <v>43</v>
      </c>
      <c r="J105" s="143" t="n">
        <v>2</v>
      </c>
      <c r="K105" s="121" t="n">
        <v>1</v>
      </c>
      <c r="L105" s="126"/>
      <c r="M105" s="123"/>
      <c r="N105" s="127"/>
      <c r="O105" s="123"/>
      <c r="P105" s="127"/>
      <c r="Q105" s="124"/>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15" hidden="true" customHeight="false" outlineLevel="0" collapsed="false">
      <c r="A106" s="150" t="s">
        <v>338</v>
      </c>
      <c r="B106" s="151" t="s">
        <v>339</v>
      </c>
      <c r="C106" s="116" t="s">
        <v>340</v>
      </c>
      <c r="D106" s="117"/>
      <c r="E106" s="117" t="n">
        <v>0</v>
      </c>
      <c r="F106" s="118" t="s">
        <v>47</v>
      </c>
      <c r="G106" s="118" t="s">
        <v>47</v>
      </c>
      <c r="H106" s="118" t="n">
        <v>5878</v>
      </c>
      <c r="I106" s="142" t="s">
        <v>43</v>
      </c>
      <c r="J106" s="143" t="n">
        <v>2</v>
      </c>
      <c r="K106" s="121" t="n">
        <v>1</v>
      </c>
      <c r="L106" s="126"/>
      <c r="M106" s="123"/>
      <c r="N106" s="127"/>
      <c r="O106" s="123"/>
      <c r="P106" s="127"/>
      <c r="Q106" s="124"/>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15" hidden="false" customHeight="false" outlineLevel="0" collapsed="false">
      <c r="A107" s="114" t="s">
        <v>341</v>
      </c>
      <c r="B107" s="115" t="s">
        <v>342</v>
      </c>
      <c r="C107" s="116" t="s">
        <v>300</v>
      </c>
      <c r="D107" s="117" t="s">
        <v>11</v>
      </c>
      <c r="E107" s="117" t="n">
        <v>0</v>
      </c>
      <c r="F107" s="118" t="n">
        <v>10</v>
      </c>
      <c r="G107" s="118" t="n">
        <v>1</v>
      </c>
      <c r="H107" s="118" t="n">
        <v>1147</v>
      </c>
      <c r="I107" s="142" t="s">
        <v>43</v>
      </c>
      <c r="J107" s="143" t="n">
        <v>2</v>
      </c>
      <c r="K107" s="121" t="n">
        <v>1</v>
      </c>
      <c r="L107" s="126"/>
      <c r="M107" s="123"/>
      <c r="N107" s="127"/>
      <c r="O107" s="123"/>
      <c r="P107" s="127"/>
      <c r="Q107" s="124"/>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customFormat="false" ht="15" hidden="true" customHeight="false" outlineLevel="0" collapsed="false">
      <c r="A108" s="150" t="s">
        <v>343</v>
      </c>
      <c r="B108" s="151" t="s">
        <v>344</v>
      </c>
      <c r="C108" s="116" t="s">
        <v>345</v>
      </c>
      <c r="D108" s="117"/>
      <c r="E108" s="117" t="n">
        <v>0</v>
      </c>
      <c r="F108" s="118" t="s">
        <v>47</v>
      </c>
      <c r="G108" s="118" t="s">
        <v>47</v>
      </c>
      <c r="H108" s="118" t="n">
        <v>1109</v>
      </c>
      <c r="I108" s="142" t="s">
        <v>43</v>
      </c>
      <c r="J108" s="143" t="n">
        <v>2</v>
      </c>
      <c r="K108" s="121" t="n">
        <v>1</v>
      </c>
      <c r="L108" s="126"/>
      <c r="M108" s="123"/>
      <c r="N108" s="127"/>
      <c r="O108" s="123"/>
      <c r="P108" s="127"/>
      <c r="Q108" s="124"/>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row>
    <row r="109" customFormat="false" ht="15" hidden="false" customHeight="false" outlineLevel="0" collapsed="false">
      <c r="A109" s="114" t="s">
        <v>346</v>
      </c>
      <c r="B109" s="115" t="s">
        <v>347</v>
      </c>
      <c r="C109" s="116" t="s">
        <v>39</v>
      </c>
      <c r="D109" s="117" t="s">
        <v>11</v>
      </c>
      <c r="E109" s="117" t="n">
        <v>0</v>
      </c>
      <c r="F109" s="118" t="n">
        <v>13</v>
      </c>
      <c r="G109" s="118" t="n">
        <v>2</v>
      </c>
      <c r="H109" s="118" t="n">
        <v>1119</v>
      </c>
      <c r="I109" s="142" t="s">
        <v>43</v>
      </c>
      <c r="J109" s="143" t="n">
        <v>2</v>
      </c>
      <c r="K109" s="121" t="n">
        <v>1</v>
      </c>
      <c r="L109" s="126"/>
      <c r="M109" s="123"/>
      <c r="N109" s="127"/>
      <c r="O109" s="123"/>
      <c r="P109" s="127"/>
      <c r="Q109" s="124"/>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5" hidden="false" customHeight="false" outlineLevel="0" collapsed="false">
      <c r="A110" s="114" t="s">
        <v>348</v>
      </c>
      <c r="B110" s="115" t="s">
        <v>349</v>
      </c>
      <c r="C110" s="116" t="s">
        <v>350</v>
      </c>
      <c r="D110" s="117" t="s">
        <v>11</v>
      </c>
      <c r="E110" s="117" t="n">
        <v>0</v>
      </c>
      <c r="F110" s="118" t="n">
        <v>1</v>
      </c>
      <c r="G110" s="118" t="n">
        <v>3</v>
      </c>
      <c r="H110" s="118" t="n">
        <v>5583</v>
      </c>
      <c r="I110" s="142" t="s">
        <v>43</v>
      </c>
      <c r="J110" s="143" t="n">
        <v>2</v>
      </c>
      <c r="K110" s="121" t="n">
        <v>1</v>
      </c>
      <c r="L110" s="126"/>
      <c r="M110" s="123"/>
      <c r="N110" s="127"/>
      <c r="O110" s="123"/>
      <c r="P110" s="127"/>
      <c r="Q110" s="124"/>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customFormat="false" ht="15" hidden="true" customHeight="false" outlineLevel="0" collapsed="false">
      <c r="A111" s="150" t="s">
        <v>351</v>
      </c>
      <c r="B111" s="151" t="s">
        <v>352</v>
      </c>
      <c r="C111" s="116" t="s">
        <v>75</v>
      </c>
      <c r="D111" s="117"/>
      <c r="E111" s="117" t="n">
        <v>0</v>
      </c>
      <c r="F111" s="118" t="s">
        <v>47</v>
      </c>
      <c r="G111" s="118" t="s">
        <v>47</v>
      </c>
      <c r="H111" s="118" t="n">
        <v>19715</v>
      </c>
      <c r="I111" s="142" t="s">
        <v>43</v>
      </c>
      <c r="J111" s="143" t="n">
        <v>2</v>
      </c>
      <c r="K111" s="121" t="n">
        <v>1</v>
      </c>
      <c r="L111" s="126"/>
      <c r="M111" s="123"/>
      <c r="N111" s="127"/>
      <c r="O111" s="123"/>
      <c r="P111" s="127"/>
      <c r="Q111" s="124"/>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row>
    <row r="112" customFormat="false" ht="15" hidden="false" customHeight="false" outlineLevel="0" collapsed="false">
      <c r="A112" s="114" t="s">
        <v>353</v>
      </c>
      <c r="B112" s="115" t="s">
        <v>354</v>
      </c>
      <c r="C112" s="116" t="s">
        <v>300</v>
      </c>
      <c r="D112" s="117" t="s">
        <v>11</v>
      </c>
      <c r="E112" s="117" t="n">
        <v>0</v>
      </c>
      <c r="F112" s="118" t="n">
        <v>12</v>
      </c>
      <c r="G112" s="118" t="n">
        <v>1</v>
      </c>
      <c r="H112" s="118" t="n">
        <v>1138</v>
      </c>
      <c r="I112" s="142" t="s">
        <v>43</v>
      </c>
      <c r="J112" s="143" t="n">
        <v>2</v>
      </c>
      <c r="K112" s="121" t="n">
        <v>1</v>
      </c>
      <c r="L112" s="126"/>
      <c r="M112" s="123"/>
      <c r="N112" s="127"/>
      <c r="O112" s="123"/>
      <c r="P112" s="127"/>
      <c r="Q112" s="124"/>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row>
    <row r="113" customFormat="false" ht="15" hidden="false" customHeight="false" outlineLevel="0" collapsed="false">
      <c r="A113" s="114" t="s">
        <v>355</v>
      </c>
      <c r="B113" s="115" t="s">
        <v>356</v>
      </c>
      <c r="C113" s="116" t="s">
        <v>357</v>
      </c>
      <c r="D113" s="117" t="s">
        <v>11</v>
      </c>
      <c r="E113" s="117" t="n">
        <v>0</v>
      </c>
      <c r="F113" s="118" t="n">
        <v>14</v>
      </c>
      <c r="G113" s="118" t="n">
        <v>3</v>
      </c>
      <c r="H113" s="118" t="n">
        <v>6085</v>
      </c>
      <c r="I113" s="142" t="s">
        <v>43</v>
      </c>
      <c r="J113" s="143" t="n">
        <v>2</v>
      </c>
      <c r="K113" s="121" t="n">
        <v>1</v>
      </c>
      <c r="L113" s="122" t="s">
        <v>358</v>
      </c>
      <c r="M113" s="123" t="s">
        <v>359</v>
      </c>
      <c r="N113" s="149" t="s">
        <v>360</v>
      </c>
      <c r="O113" s="148" t="s">
        <v>361</v>
      </c>
      <c r="P113" s="127"/>
      <c r="Q113" s="124"/>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row>
    <row r="114" customFormat="false" ht="15" hidden="false" customHeight="false" outlineLevel="0" collapsed="false">
      <c r="A114" s="114" t="s">
        <v>362</v>
      </c>
      <c r="B114" s="115" t="s">
        <v>363</v>
      </c>
      <c r="C114" s="116" t="s">
        <v>364</v>
      </c>
      <c r="D114" s="117" t="s">
        <v>11</v>
      </c>
      <c r="E114" s="117" t="n">
        <v>0</v>
      </c>
      <c r="F114" s="118" t="n">
        <v>12</v>
      </c>
      <c r="G114" s="118" t="n">
        <v>2</v>
      </c>
      <c r="H114" s="118" t="n">
        <v>5275</v>
      </c>
      <c r="I114" s="142" t="s">
        <v>43</v>
      </c>
      <c r="J114" s="143" t="n">
        <v>2</v>
      </c>
      <c r="K114" s="121" t="n">
        <v>1</v>
      </c>
      <c r="L114" s="126"/>
      <c r="M114" s="123"/>
      <c r="N114" s="127"/>
      <c r="O114" s="123"/>
      <c r="P114" s="127"/>
      <c r="Q114" s="124"/>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row>
    <row r="115" customFormat="false" ht="15" hidden="true" customHeight="false" outlineLevel="0" collapsed="false">
      <c r="A115" s="150" t="s">
        <v>365</v>
      </c>
      <c r="B115" s="151" t="s">
        <v>366</v>
      </c>
      <c r="C115" s="116" t="s">
        <v>367</v>
      </c>
      <c r="D115" s="117"/>
      <c r="E115" s="117" t="n">
        <v>0</v>
      </c>
      <c r="F115" s="118" t="s">
        <v>47</v>
      </c>
      <c r="G115" s="118" t="s">
        <v>47</v>
      </c>
      <c r="H115" s="118" t="n">
        <v>5276</v>
      </c>
      <c r="I115" s="142" t="s">
        <v>43</v>
      </c>
      <c r="J115" s="143" t="n">
        <v>2</v>
      </c>
      <c r="K115" s="121" t="n">
        <v>1</v>
      </c>
      <c r="L115" s="126"/>
      <c r="M115" s="123"/>
      <c r="N115" s="127"/>
      <c r="O115" s="123"/>
      <c r="P115" s="127"/>
      <c r="Q115" s="124"/>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row>
    <row r="116" customFormat="false" ht="15" hidden="false" customHeight="false" outlineLevel="0" collapsed="false">
      <c r="A116" s="114" t="s">
        <v>368</v>
      </c>
      <c r="B116" s="115" t="s">
        <v>369</v>
      </c>
      <c r="C116" s="116" t="s">
        <v>370</v>
      </c>
      <c r="D116" s="117" t="s">
        <v>11</v>
      </c>
      <c r="E116" s="117" t="n">
        <v>0</v>
      </c>
      <c r="F116" s="118" t="n">
        <v>15</v>
      </c>
      <c r="G116" s="118" t="n">
        <v>3</v>
      </c>
      <c r="H116" s="118" t="n">
        <v>5277</v>
      </c>
      <c r="I116" s="142" t="s">
        <v>43</v>
      </c>
      <c r="J116" s="143" t="n">
        <v>2</v>
      </c>
      <c r="K116" s="121" t="n">
        <v>1</v>
      </c>
      <c r="L116" s="126"/>
      <c r="M116" s="123"/>
      <c r="N116" s="127"/>
      <c r="O116" s="123"/>
      <c r="P116" s="127"/>
      <c r="Q116" s="124"/>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row>
    <row r="117" customFormat="false" ht="15" hidden="true" customHeight="false" outlineLevel="0" collapsed="false">
      <c r="A117" s="150" t="s">
        <v>371</v>
      </c>
      <c r="B117" s="151" t="s">
        <v>372</v>
      </c>
      <c r="C117" s="116" t="s">
        <v>373</v>
      </c>
      <c r="D117" s="117"/>
      <c r="E117" s="117" t="n">
        <v>0</v>
      </c>
      <c r="F117" s="118" t="s">
        <v>47</v>
      </c>
      <c r="G117" s="118" t="s">
        <v>47</v>
      </c>
      <c r="H117" s="118" t="n">
        <v>5274</v>
      </c>
      <c r="I117" s="142" t="s">
        <v>43</v>
      </c>
      <c r="J117" s="143" t="n">
        <v>2</v>
      </c>
      <c r="K117" s="121" t="n">
        <v>1</v>
      </c>
      <c r="L117" s="126"/>
      <c r="M117" s="123"/>
      <c r="N117" s="127"/>
      <c r="O117" s="123"/>
      <c r="P117" s="127"/>
      <c r="Q117" s="124"/>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row>
    <row r="118" customFormat="false" ht="15" hidden="true" customHeight="false" outlineLevel="0" collapsed="false">
      <c r="A118" s="150" t="s">
        <v>374</v>
      </c>
      <c r="B118" s="151" t="s">
        <v>375</v>
      </c>
      <c r="C118" s="116" t="s">
        <v>39</v>
      </c>
      <c r="D118" s="117"/>
      <c r="E118" s="117" t="n">
        <v>0</v>
      </c>
      <c r="F118" s="118" t="s">
        <v>47</v>
      </c>
      <c r="G118" s="118" t="s">
        <v>47</v>
      </c>
      <c r="H118" s="118" t="n">
        <v>6304</v>
      </c>
      <c r="I118" s="142" t="s">
        <v>43</v>
      </c>
      <c r="J118" s="143" t="n">
        <v>2</v>
      </c>
      <c r="K118" s="121" t="n">
        <v>1</v>
      </c>
      <c r="L118" s="126"/>
      <c r="M118" s="123"/>
      <c r="N118" s="127"/>
      <c r="O118" s="123"/>
      <c r="P118" s="127"/>
      <c r="Q118" s="124"/>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row>
    <row r="119" customFormat="false" ht="15" hidden="false" customHeight="false" outlineLevel="0" collapsed="false">
      <c r="A119" s="114" t="s">
        <v>376</v>
      </c>
      <c r="B119" s="115" t="s">
        <v>377</v>
      </c>
      <c r="C119" s="147" t="s">
        <v>378</v>
      </c>
      <c r="D119" s="117" t="s">
        <v>11</v>
      </c>
      <c r="E119" s="117" t="n">
        <v>0</v>
      </c>
      <c r="F119" s="141" t="n">
        <v>13</v>
      </c>
      <c r="G119" s="141" t="n">
        <v>2</v>
      </c>
      <c r="H119" s="141" t="n">
        <v>37029</v>
      </c>
      <c r="I119" s="142" t="s">
        <v>43</v>
      </c>
      <c r="J119" s="143" t="n">
        <v>2</v>
      </c>
      <c r="K119" s="121" t="n">
        <v>1</v>
      </c>
      <c r="L119" s="126" t="s">
        <v>379</v>
      </c>
      <c r="M119" s="148" t="s">
        <v>244</v>
      </c>
      <c r="N119" s="127"/>
      <c r="O119" s="123"/>
      <c r="P119" s="127"/>
      <c r="Q119" s="124"/>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row>
    <row r="120" customFormat="false" ht="15" hidden="false" customHeight="false" outlineLevel="0" collapsed="false">
      <c r="A120" s="114" t="s">
        <v>380</v>
      </c>
      <c r="B120" s="115" t="s">
        <v>381</v>
      </c>
      <c r="C120" s="116" t="s">
        <v>382</v>
      </c>
      <c r="D120" s="117" t="s">
        <v>11</v>
      </c>
      <c r="E120" s="117" t="n">
        <v>0</v>
      </c>
      <c r="F120" s="118" t="n">
        <v>11</v>
      </c>
      <c r="G120" s="118" t="n">
        <v>2</v>
      </c>
      <c r="H120" s="118" t="n">
        <v>1167</v>
      </c>
      <c r="I120" s="142" t="s">
        <v>43</v>
      </c>
      <c r="J120" s="143" t="n">
        <v>2</v>
      </c>
      <c r="K120" s="121" t="n">
        <v>1</v>
      </c>
      <c r="L120" s="126"/>
      <c r="M120" s="123"/>
      <c r="N120" s="127"/>
      <c r="O120" s="123"/>
      <c r="P120" s="127"/>
      <c r="Q120" s="124"/>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row>
    <row r="121" customFormat="false" ht="15" hidden="false" customHeight="false" outlineLevel="0" collapsed="false">
      <c r="A121" s="114" t="s">
        <v>383</v>
      </c>
      <c r="B121" s="115" t="s">
        <v>384</v>
      </c>
      <c r="C121" s="116" t="s">
        <v>39</v>
      </c>
      <c r="D121" s="117" t="s">
        <v>11</v>
      </c>
      <c r="E121" s="117" t="n">
        <v>0</v>
      </c>
      <c r="F121" s="118" t="n">
        <v>10</v>
      </c>
      <c r="G121" s="118" t="n">
        <v>1</v>
      </c>
      <c r="H121" s="118" t="n">
        <v>1142</v>
      </c>
      <c r="I121" s="142" t="s">
        <v>43</v>
      </c>
      <c r="J121" s="143" t="n">
        <v>2</v>
      </c>
      <c r="K121" s="121" t="n">
        <v>1</v>
      </c>
      <c r="L121" s="126"/>
      <c r="M121" s="123"/>
      <c r="N121" s="127"/>
      <c r="O121" s="123"/>
      <c r="P121" s="127"/>
      <c r="Q121" s="124"/>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row>
    <row r="122" customFormat="false" ht="15" hidden="false" customHeight="false" outlineLevel="0" collapsed="false">
      <c r="A122" s="114" t="s">
        <v>385</v>
      </c>
      <c r="B122" s="115" t="s">
        <v>386</v>
      </c>
      <c r="C122" s="116" t="s">
        <v>122</v>
      </c>
      <c r="D122" s="117" t="s">
        <v>11</v>
      </c>
      <c r="E122" s="117" t="n">
        <v>0</v>
      </c>
      <c r="F122" s="118" t="n">
        <v>3</v>
      </c>
      <c r="G122" s="118" t="n">
        <v>2</v>
      </c>
      <c r="H122" s="118" t="n">
        <v>19725</v>
      </c>
      <c r="I122" s="142" t="s">
        <v>43</v>
      </c>
      <c r="J122" s="143" t="n">
        <v>2</v>
      </c>
      <c r="K122" s="121" t="n">
        <v>1</v>
      </c>
      <c r="L122" s="126" t="s">
        <v>387</v>
      </c>
      <c r="M122" s="123" t="s">
        <v>388</v>
      </c>
      <c r="N122" s="126" t="s">
        <v>389</v>
      </c>
      <c r="O122" s="123" t="s">
        <v>390</v>
      </c>
      <c r="P122" s="122" t="s">
        <v>391</v>
      </c>
      <c r="Q122" s="148" t="s">
        <v>392</v>
      </c>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row>
    <row r="123" customFormat="false" ht="15" hidden="false" customHeight="false" outlineLevel="0" collapsed="false">
      <c r="A123" s="114" t="s">
        <v>393</v>
      </c>
      <c r="B123" s="115" t="s">
        <v>394</v>
      </c>
      <c r="C123" s="116" t="s">
        <v>395</v>
      </c>
      <c r="D123" s="117" t="s">
        <v>11</v>
      </c>
      <c r="E123" s="117" t="n">
        <v>0</v>
      </c>
      <c r="F123" s="118" t="n">
        <v>4</v>
      </c>
      <c r="G123" s="118" t="n">
        <v>1</v>
      </c>
      <c r="H123" s="118" t="n">
        <v>1169</v>
      </c>
      <c r="I123" s="142" t="s">
        <v>43</v>
      </c>
      <c r="J123" s="143" t="n">
        <v>2</v>
      </c>
      <c r="K123" s="121" t="n">
        <v>1</v>
      </c>
      <c r="L123" s="126"/>
      <c r="M123" s="123"/>
      <c r="N123" s="127"/>
      <c r="O123" s="123"/>
      <c r="P123" s="127"/>
      <c r="Q123" s="124"/>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row>
    <row r="124" customFormat="false" ht="15" hidden="false" customHeight="true" outlineLevel="0" collapsed="false">
      <c r="A124" s="114" t="s">
        <v>396</v>
      </c>
      <c r="B124" s="115" t="s">
        <v>397</v>
      </c>
      <c r="C124" s="116" t="s">
        <v>207</v>
      </c>
      <c r="D124" s="117" t="s">
        <v>11</v>
      </c>
      <c r="E124" s="117" t="n">
        <v>0</v>
      </c>
      <c r="F124" s="118" t="n">
        <v>13</v>
      </c>
      <c r="G124" s="118" t="n">
        <v>3</v>
      </c>
      <c r="H124" s="118" t="n">
        <v>1148</v>
      </c>
      <c r="I124" s="142" t="s">
        <v>43</v>
      </c>
      <c r="J124" s="143" t="n">
        <v>2</v>
      </c>
      <c r="K124" s="121" t="n">
        <v>1</v>
      </c>
      <c r="L124" s="126"/>
      <c r="M124" s="123"/>
      <c r="N124" s="127"/>
      <c r="O124" s="123"/>
      <c r="P124" s="127"/>
      <c r="Q124" s="124"/>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row>
    <row r="125" customFormat="false" ht="12.75" hidden="false" customHeight="false" outlineLevel="0" collapsed="false">
      <c r="A125" s="128"/>
      <c r="B125" s="129" t="s">
        <v>398</v>
      </c>
      <c r="C125" s="130"/>
      <c r="D125" s="131" t="s">
        <v>11</v>
      </c>
      <c r="E125" s="131" t="n">
        <v>1</v>
      </c>
      <c r="F125" s="132"/>
      <c r="G125" s="132"/>
      <c r="H125" s="133"/>
      <c r="I125" s="134" t="s">
        <v>399</v>
      </c>
      <c r="J125" s="135" t="n">
        <v>3</v>
      </c>
      <c r="K125" s="135"/>
      <c r="L125" s="136"/>
      <c r="M125" s="134"/>
      <c r="N125" s="134"/>
      <c r="O125" s="134"/>
      <c r="P125" s="134"/>
      <c r="Q125" s="137"/>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row>
    <row r="126" customFormat="false" ht="15" hidden="false" customHeight="false" outlineLevel="0" collapsed="false">
      <c r="A126" s="114" t="s">
        <v>400</v>
      </c>
      <c r="B126" s="115" t="s">
        <v>401</v>
      </c>
      <c r="C126" s="147" t="s">
        <v>402</v>
      </c>
      <c r="D126" s="117" t="s">
        <v>11</v>
      </c>
      <c r="E126" s="117" t="n">
        <v>0</v>
      </c>
      <c r="F126" s="141" t="n">
        <v>17</v>
      </c>
      <c r="G126" s="141" t="n">
        <v>3</v>
      </c>
      <c r="H126" s="141" t="n">
        <v>19600</v>
      </c>
      <c r="I126" s="125" t="s">
        <v>399</v>
      </c>
      <c r="J126" s="120" t="n">
        <v>3</v>
      </c>
      <c r="K126" s="121" t="n">
        <v>1</v>
      </c>
      <c r="L126" s="126"/>
      <c r="M126" s="123"/>
      <c r="N126" s="127"/>
      <c r="O126" s="123"/>
      <c r="P126" s="127"/>
      <c r="Q126" s="124"/>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row>
    <row r="127" customFormat="false" ht="15" hidden="true" customHeight="false" outlineLevel="0" collapsed="false">
      <c r="A127" s="114" t="s">
        <v>403</v>
      </c>
      <c r="B127" s="151" t="s">
        <v>404</v>
      </c>
      <c r="C127" s="147" t="s">
        <v>405</v>
      </c>
      <c r="D127" s="117"/>
      <c r="E127" s="117" t="n">
        <v>0</v>
      </c>
      <c r="F127" s="118" t="s">
        <v>47</v>
      </c>
      <c r="G127" s="118" t="s">
        <v>47</v>
      </c>
      <c r="H127" s="141" t="n">
        <v>9675</v>
      </c>
      <c r="I127" s="125" t="s">
        <v>399</v>
      </c>
      <c r="J127" s="120" t="n">
        <v>3</v>
      </c>
      <c r="K127" s="121" t="n">
        <v>3</v>
      </c>
      <c r="L127" s="126"/>
      <c r="M127" s="123"/>
      <c r="N127" s="127"/>
      <c r="O127" s="123"/>
      <c r="P127" s="127"/>
      <c r="Q127" s="124"/>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row>
    <row r="128" customFormat="false" ht="15" hidden="true" customHeight="false" outlineLevel="0" collapsed="false">
      <c r="A128" s="114" t="s">
        <v>406</v>
      </c>
      <c r="B128" s="151" t="s">
        <v>407</v>
      </c>
      <c r="C128" s="147" t="s">
        <v>408</v>
      </c>
      <c r="D128" s="117"/>
      <c r="E128" s="117" t="n">
        <v>0</v>
      </c>
      <c r="F128" s="118" t="s">
        <v>47</v>
      </c>
      <c r="G128" s="118" t="s">
        <v>47</v>
      </c>
      <c r="H128" s="141" t="n">
        <v>19614</v>
      </c>
      <c r="I128" s="125" t="s">
        <v>399</v>
      </c>
      <c r="J128" s="120" t="n">
        <v>3</v>
      </c>
      <c r="K128" s="121" t="n">
        <v>1</v>
      </c>
      <c r="L128" s="126"/>
      <c r="M128" s="123"/>
      <c r="N128" s="127"/>
      <c r="O128" s="123"/>
      <c r="P128" s="127"/>
      <c r="Q128" s="124"/>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row>
    <row r="129" customFormat="false" ht="15" hidden="false" customHeight="false" outlineLevel="0" collapsed="false">
      <c r="A129" s="114" t="s">
        <v>409</v>
      </c>
      <c r="B129" s="115" t="s">
        <v>410</v>
      </c>
      <c r="C129" s="147" t="s">
        <v>411</v>
      </c>
      <c r="D129" s="117" t="s">
        <v>11</v>
      </c>
      <c r="E129" s="117" t="n">
        <v>0</v>
      </c>
      <c r="F129" s="141" t="n">
        <v>16</v>
      </c>
      <c r="G129" s="141" t="n">
        <v>3</v>
      </c>
      <c r="H129" s="141" t="n">
        <v>10217</v>
      </c>
      <c r="I129" s="125" t="s">
        <v>399</v>
      </c>
      <c r="J129" s="120" t="n">
        <v>3</v>
      </c>
      <c r="K129" s="121" t="n">
        <v>1</v>
      </c>
      <c r="L129" s="126"/>
      <c r="M129" s="123"/>
      <c r="N129" s="155"/>
      <c r="O129" s="123"/>
      <c r="P129" s="155"/>
      <c r="Q129" s="123"/>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row>
    <row r="130" customFormat="false" ht="15" hidden="true" customHeight="false" outlineLevel="0" collapsed="false">
      <c r="A130" s="150" t="s">
        <v>412</v>
      </c>
      <c r="B130" s="151" t="s">
        <v>413</v>
      </c>
      <c r="C130" s="116" t="s">
        <v>414</v>
      </c>
      <c r="D130" s="117"/>
      <c r="E130" s="117" t="n">
        <v>0</v>
      </c>
      <c r="F130" s="118" t="s">
        <v>47</v>
      </c>
      <c r="G130" s="118" t="s">
        <v>47</v>
      </c>
      <c r="H130" s="118" t="n">
        <v>19737</v>
      </c>
      <c r="I130" s="125" t="s">
        <v>399</v>
      </c>
      <c r="J130" s="120" t="n">
        <v>3</v>
      </c>
      <c r="K130" s="121" t="n">
        <v>3</v>
      </c>
      <c r="L130" s="126"/>
      <c r="M130" s="123"/>
      <c r="N130" s="127"/>
      <c r="O130" s="123"/>
      <c r="P130" s="127"/>
      <c r="Q130" s="124"/>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row>
    <row r="131" customFormat="false" ht="15" hidden="true" customHeight="false" outlineLevel="0" collapsed="false">
      <c r="A131" s="150" t="s">
        <v>415</v>
      </c>
      <c r="B131" s="151" t="s">
        <v>416</v>
      </c>
      <c r="C131" s="116" t="s">
        <v>417</v>
      </c>
      <c r="D131" s="117"/>
      <c r="E131" s="117" t="n">
        <v>0</v>
      </c>
      <c r="F131" s="118" t="s">
        <v>47</v>
      </c>
      <c r="G131" s="118" t="s">
        <v>47</v>
      </c>
      <c r="H131" s="118" t="n">
        <v>19738</v>
      </c>
      <c r="I131" s="125" t="s">
        <v>399</v>
      </c>
      <c r="J131" s="120" t="n">
        <v>3</v>
      </c>
      <c r="K131" s="121" t="n">
        <v>3</v>
      </c>
      <c r="L131" s="126"/>
      <c r="M131" s="123"/>
      <c r="N131" s="127"/>
      <c r="O131" s="123"/>
      <c r="P131" s="127"/>
      <c r="Q131" s="124"/>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row>
    <row r="132" customFormat="false" ht="15" hidden="false" customHeight="true" outlineLevel="0" collapsed="false">
      <c r="A132" s="128"/>
      <c r="B132" s="129" t="s">
        <v>418</v>
      </c>
      <c r="C132" s="130"/>
      <c r="D132" s="131" t="s">
        <v>11</v>
      </c>
      <c r="E132" s="131" t="n">
        <v>1</v>
      </c>
      <c r="F132" s="132"/>
      <c r="G132" s="132"/>
      <c r="H132" s="156"/>
      <c r="I132" s="134" t="s">
        <v>419</v>
      </c>
      <c r="J132" s="135" t="n">
        <v>4</v>
      </c>
      <c r="K132" s="135"/>
      <c r="L132" s="136"/>
      <c r="M132" s="134"/>
      <c r="N132" s="134"/>
      <c r="O132" s="134"/>
      <c r="P132" s="134"/>
      <c r="Q132" s="137"/>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row>
    <row r="133" customFormat="false" ht="15" hidden="false" customHeight="true" outlineLevel="0" collapsed="false">
      <c r="A133" s="128"/>
      <c r="B133" s="157" t="s">
        <v>420</v>
      </c>
      <c r="C133" s="130"/>
      <c r="D133" s="131" t="s">
        <v>11</v>
      </c>
      <c r="E133" s="131" t="n">
        <v>1</v>
      </c>
      <c r="F133" s="132"/>
      <c r="G133" s="132"/>
      <c r="H133" s="156"/>
      <c r="I133" s="134" t="s">
        <v>419</v>
      </c>
      <c r="J133" s="135" t="n">
        <v>4</v>
      </c>
      <c r="K133" s="135"/>
      <c r="L133" s="136"/>
      <c r="M133" s="134"/>
      <c r="N133" s="134"/>
      <c r="O133" s="134"/>
      <c r="P133" s="134"/>
      <c r="Q133" s="137"/>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row>
    <row r="134" customFormat="false" ht="15" hidden="false" customHeight="true" outlineLevel="0" collapsed="false">
      <c r="A134" s="114" t="s">
        <v>421</v>
      </c>
      <c r="B134" s="115" t="s">
        <v>422</v>
      </c>
      <c r="C134" s="147" t="s">
        <v>423</v>
      </c>
      <c r="D134" s="117" t="s">
        <v>11</v>
      </c>
      <c r="E134" s="117" t="n">
        <v>0</v>
      </c>
      <c r="F134" s="141" t="n">
        <v>14</v>
      </c>
      <c r="G134" s="141" t="n">
        <v>2</v>
      </c>
      <c r="H134" s="141" t="n">
        <v>10206</v>
      </c>
      <c r="I134" s="125" t="s">
        <v>424</v>
      </c>
      <c r="J134" s="120" t="n">
        <v>4</v>
      </c>
      <c r="K134" s="121" t="n">
        <v>2</v>
      </c>
      <c r="L134" s="126" t="s">
        <v>425</v>
      </c>
      <c r="M134" s="148" t="s">
        <v>426</v>
      </c>
      <c r="N134" s="127"/>
      <c r="O134" s="123"/>
      <c r="P134" s="127"/>
      <c r="Q134" s="124"/>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row>
    <row r="135" customFormat="false" ht="15" hidden="true" customHeight="false" outlineLevel="0" collapsed="false">
      <c r="A135" s="150" t="s">
        <v>427</v>
      </c>
      <c r="B135" s="151" t="s">
        <v>428</v>
      </c>
      <c r="C135" s="147" t="s">
        <v>423</v>
      </c>
      <c r="D135" s="117"/>
      <c r="E135" s="117" t="n">
        <v>0</v>
      </c>
      <c r="F135" s="118" t="s">
        <v>47</v>
      </c>
      <c r="G135" s="118" t="s">
        <v>47</v>
      </c>
      <c r="H135" s="141" t="n">
        <v>19515</v>
      </c>
      <c r="I135" s="125" t="s">
        <v>424</v>
      </c>
      <c r="J135" s="120" t="n">
        <v>4</v>
      </c>
      <c r="K135" s="121" t="n">
        <v>3</v>
      </c>
      <c r="L135" s="126"/>
      <c r="M135" s="123"/>
      <c r="N135" s="127"/>
      <c r="O135" s="123"/>
      <c r="P135" s="127"/>
      <c r="Q135" s="124"/>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row>
    <row r="136" customFormat="false" ht="15" hidden="true" customHeight="true" outlineLevel="0" collapsed="false">
      <c r="A136" s="150" t="s">
        <v>429</v>
      </c>
      <c r="B136" s="151" t="s">
        <v>430</v>
      </c>
      <c r="C136" s="116" t="s">
        <v>423</v>
      </c>
      <c r="D136" s="117"/>
      <c r="E136" s="117" t="n">
        <v>0</v>
      </c>
      <c r="F136" s="118" t="s">
        <v>47</v>
      </c>
      <c r="G136" s="118" t="s">
        <v>47</v>
      </c>
      <c r="H136" s="118" t="n">
        <v>19531</v>
      </c>
      <c r="I136" s="125" t="s">
        <v>424</v>
      </c>
      <c r="J136" s="120" t="n">
        <v>4</v>
      </c>
      <c r="K136" s="121" t="n">
        <v>3</v>
      </c>
      <c r="L136" s="126"/>
      <c r="M136" s="123"/>
      <c r="N136" s="127"/>
      <c r="O136" s="123"/>
      <c r="P136" s="127"/>
      <c r="Q136" s="124"/>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row>
    <row r="137" customFormat="false" ht="15" hidden="true" customHeight="false" outlineLevel="0" collapsed="false">
      <c r="A137" s="150" t="s">
        <v>431</v>
      </c>
      <c r="B137" s="151" t="s">
        <v>432</v>
      </c>
      <c r="C137" s="147" t="s">
        <v>433</v>
      </c>
      <c r="D137" s="117"/>
      <c r="E137" s="117" t="n">
        <v>0</v>
      </c>
      <c r="F137" s="118" t="s">
        <v>47</v>
      </c>
      <c r="G137" s="118" t="s">
        <v>47</v>
      </c>
      <c r="H137" s="141" t="n">
        <v>19562</v>
      </c>
      <c r="I137" s="125" t="s">
        <v>424</v>
      </c>
      <c r="J137" s="120" t="n">
        <v>4</v>
      </c>
      <c r="K137" s="121" t="n">
        <v>3</v>
      </c>
      <c r="L137" s="126"/>
      <c r="M137" s="123"/>
      <c r="N137" s="127"/>
      <c r="O137" s="123"/>
      <c r="P137" s="127"/>
      <c r="Q137" s="124"/>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row>
    <row r="138" customFormat="false" ht="15" hidden="true" customHeight="false" outlineLevel="0" collapsed="false">
      <c r="A138" s="150" t="s">
        <v>434</v>
      </c>
      <c r="B138" s="151" t="s">
        <v>435</v>
      </c>
      <c r="C138" s="147" t="s">
        <v>436</v>
      </c>
      <c r="D138" s="117"/>
      <c r="E138" s="117" t="n">
        <v>0</v>
      </c>
      <c r="F138" s="118" t="s">
        <v>47</v>
      </c>
      <c r="G138" s="118" t="s">
        <v>47</v>
      </c>
      <c r="H138" s="141" t="n">
        <v>19563</v>
      </c>
      <c r="I138" s="125" t="s">
        <v>424</v>
      </c>
      <c r="J138" s="120" t="n">
        <v>4</v>
      </c>
      <c r="K138" s="121" t="n">
        <v>3</v>
      </c>
      <c r="L138" s="126"/>
      <c r="M138" s="123"/>
      <c r="N138" s="127"/>
      <c r="O138" s="123"/>
      <c r="P138" s="127"/>
      <c r="Q138" s="124"/>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row>
    <row r="139" customFormat="false" ht="15" hidden="true" customHeight="false" outlineLevel="0" collapsed="false">
      <c r="A139" s="150" t="s">
        <v>437</v>
      </c>
      <c r="B139" s="151" t="s">
        <v>438</v>
      </c>
      <c r="C139" s="116" t="s">
        <v>439</v>
      </c>
      <c r="D139" s="117"/>
      <c r="E139" s="117" t="n">
        <v>0</v>
      </c>
      <c r="F139" s="118" t="s">
        <v>47</v>
      </c>
      <c r="G139" s="118" t="s">
        <v>47</v>
      </c>
      <c r="H139" s="118" t="n">
        <v>19564</v>
      </c>
      <c r="I139" s="125" t="s">
        <v>424</v>
      </c>
      <c r="J139" s="120" t="n">
        <v>4</v>
      </c>
      <c r="K139" s="121" t="n">
        <v>3</v>
      </c>
      <c r="L139" s="126"/>
      <c r="M139" s="123"/>
      <c r="N139" s="127"/>
      <c r="O139" s="123"/>
      <c r="P139" s="127"/>
      <c r="Q139" s="124"/>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row>
    <row r="140" customFormat="false" ht="15" hidden="true" customHeight="true" outlineLevel="0" collapsed="false">
      <c r="A140" s="150" t="s">
        <v>440</v>
      </c>
      <c r="B140" s="151" t="s">
        <v>441</v>
      </c>
      <c r="C140" s="147" t="s">
        <v>442</v>
      </c>
      <c r="D140" s="117"/>
      <c r="E140" s="117" t="n">
        <v>0</v>
      </c>
      <c r="F140" s="118" t="s">
        <v>47</v>
      </c>
      <c r="G140" s="118" t="s">
        <v>47</v>
      </c>
      <c r="H140" s="141" t="n">
        <v>19593</v>
      </c>
      <c r="I140" s="125" t="s">
        <v>424</v>
      </c>
      <c r="J140" s="120" t="n">
        <v>4</v>
      </c>
      <c r="K140" s="121" t="n">
        <v>1</v>
      </c>
      <c r="L140" s="126"/>
      <c r="M140" s="123"/>
      <c r="N140" s="127"/>
      <c r="O140" s="123"/>
      <c r="P140" s="127"/>
      <c r="Q140" s="124"/>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row>
    <row r="141" customFormat="false" ht="15" hidden="false" customHeight="false" outlineLevel="0" collapsed="false">
      <c r="A141" s="114" t="s">
        <v>443</v>
      </c>
      <c r="B141" s="115" t="s">
        <v>444</v>
      </c>
      <c r="C141" s="147" t="s">
        <v>445</v>
      </c>
      <c r="D141" s="117" t="s">
        <v>11</v>
      </c>
      <c r="E141" s="117" t="n">
        <v>0</v>
      </c>
      <c r="F141" s="141" t="n">
        <v>14</v>
      </c>
      <c r="G141" s="141" t="n">
        <v>2</v>
      </c>
      <c r="H141" s="141" t="n">
        <v>1185</v>
      </c>
      <c r="I141" s="125" t="s">
        <v>424</v>
      </c>
      <c r="J141" s="120" t="n">
        <v>4</v>
      </c>
      <c r="K141" s="121" t="n">
        <v>1</v>
      </c>
      <c r="L141" s="126"/>
      <c r="M141" s="123"/>
      <c r="N141" s="127"/>
      <c r="O141" s="123"/>
      <c r="P141" s="127"/>
      <c r="Q141" s="124"/>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row>
    <row r="142" customFormat="false" ht="15" hidden="false" customHeight="false" outlineLevel="0" collapsed="false">
      <c r="A142" s="114" t="s">
        <v>446</v>
      </c>
      <c r="B142" s="115" t="s">
        <v>447</v>
      </c>
      <c r="C142" s="147" t="s">
        <v>448</v>
      </c>
      <c r="D142" s="117" t="s">
        <v>11</v>
      </c>
      <c r="E142" s="117" t="n">
        <v>0</v>
      </c>
      <c r="F142" s="141" t="n">
        <v>15</v>
      </c>
      <c r="G142" s="141" t="n">
        <v>2</v>
      </c>
      <c r="H142" s="141" t="n">
        <v>1186</v>
      </c>
      <c r="I142" s="125" t="s">
        <v>424</v>
      </c>
      <c r="J142" s="120" t="n">
        <v>4</v>
      </c>
      <c r="K142" s="121" t="n">
        <v>1</v>
      </c>
      <c r="L142" s="122"/>
      <c r="M142" s="148" t="s">
        <v>449</v>
      </c>
      <c r="N142" s="123"/>
      <c r="O142" s="123"/>
      <c r="P142" s="127"/>
      <c r="Q142" s="124"/>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row>
    <row r="143" customFormat="false" ht="15" hidden="true" customHeight="false" outlineLevel="0" collapsed="false">
      <c r="A143" s="150" t="s">
        <v>450</v>
      </c>
      <c r="B143" s="151" t="s">
        <v>451</v>
      </c>
      <c r="C143" s="147" t="s">
        <v>452</v>
      </c>
      <c r="D143" s="117"/>
      <c r="E143" s="117" t="n">
        <v>0</v>
      </c>
      <c r="F143" s="118" t="s">
        <v>47</v>
      </c>
      <c r="G143" s="118" t="s">
        <v>47</v>
      </c>
      <c r="H143" s="141" t="n">
        <v>1182</v>
      </c>
      <c r="I143" s="125" t="s">
        <v>424</v>
      </c>
      <c r="J143" s="120" t="n">
        <v>4</v>
      </c>
      <c r="K143" s="121" t="n">
        <v>1</v>
      </c>
      <c r="L143" s="126"/>
      <c r="M143" s="123"/>
      <c r="N143" s="127"/>
      <c r="O143" s="123"/>
      <c r="P143" s="127"/>
      <c r="Q143" s="124"/>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row>
    <row r="144" customFormat="false" ht="15" hidden="true" customHeight="true" outlineLevel="0" collapsed="false">
      <c r="A144" s="150" t="s">
        <v>453</v>
      </c>
      <c r="B144" s="151" t="s">
        <v>454</v>
      </c>
      <c r="C144" s="147" t="s">
        <v>423</v>
      </c>
      <c r="D144" s="117"/>
      <c r="E144" s="117" t="n">
        <v>0</v>
      </c>
      <c r="F144" s="118" t="s">
        <v>47</v>
      </c>
      <c r="G144" s="118" t="s">
        <v>47</v>
      </c>
      <c r="H144" s="141" t="n">
        <v>1176</v>
      </c>
      <c r="I144" s="125" t="s">
        <v>424</v>
      </c>
      <c r="J144" s="120" t="n">
        <v>4</v>
      </c>
      <c r="K144" s="121" t="n">
        <v>3</v>
      </c>
      <c r="L144" s="126" t="s">
        <v>455</v>
      </c>
      <c r="M144" s="123" t="s">
        <v>456</v>
      </c>
      <c r="N144" s="127"/>
      <c r="O144" s="123"/>
      <c r="P144" s="127"/>
      <c r="Q144" s="124"/>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row>
    <row r="145" customFormat="false" ht="15" hidden="true" customHeight="false" outlineLevel="0" collapsed="false">
      <c r="A145" s="150" t="s">
        <v>457</v>
      </c>
      <c r="B145" s="151" t="s">
        <v>458</v>
      </c>
      <c r="C145" s="147" t="s">
        <v>459</v>
      </c>
      <c r="D145" s="117"/>
      <c r="E145" s="117" t="n">
        <v>0</v>
      </c>
      <c r="F145" s="118" t="s">
        <v>47</v>
      </c>
      <c r="G145" s="118" t="s">
        <v>47</v>
      </c>
      <c r="H145" s="141" t="n">
        <v>19624</v>
      </c>
      <c r="I145" s="125" t="s">
        <v>424</v>
      </c>
      <c r="J145" s="120" t="n">
        <v>4</v>
      </c>
      <c r="K145" s="121" t="n">
        <v>3</v>
      </c>
      <c r="L145" s="126"/>
      <c r="M145" s="123"/>
      <c r="N145" s="127"/>
      <c r="O145" s="123"/>
      <c r="P145" s="127"/>
      <c r="Q145" s="124"/>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row>
    <row r="146" customFormat="false" ht="15" hidden="true" customHeight="false" outlineLevel="0" collapsed="false">
      <c r="A146" s="150" t="s">
        <v>460</v>
      </c>
      <c r="B146" s="151" t="s">
        <v>461</v>
      </c>
      <c r="C146" s="147" t="s">
        <v>462</v>
      </c>
      <c r="D146" s="117"/>
      <c r="E146" s="117" t="n">
        <v>0</v>
      </c>
      <c r="F146" s="118" t="s">
        <v>47</v>
      </c>
      <c r="G146" s="118" t="s">
        <v>47</v>
      </c>
      <c r="H146" s="141" t="n">
        <v>19786</v>
      </c>
      <c r="I146" s="125" t="s">
        <v>424</v>
      </c>
      <c r="J146" s="120" t="n">
        <v>4</v>
      </c>
      <c r="K146" s="121" t="n">
        <v>2</v>
      </c>
      <c r="L146" s="126"/>
      <c r="M146" s="123"/>
      <c r="N146" s="127"/>
      <c r="O146" s="123"/>
      <c r="P146" s="127"/>
      <c r="Q146" s="124"/>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row>
    <row r="147" customFormat="false" ht="15" hidden="false" customHeight="false" outlineLevel="0" collapsed="false">
      <c r="A147" s="114" t="s">
        <v>463</v>
      </c>
      <c r="B147" s="115" t="s">
        <v>464</v>
      </c>
      <c r="C147" s="116" t="s">
        <v>465</v>
      </c>
      <c r="D147" s="117" t="s">
        <v>11</v>
      </c>
      <c r="E147" s="117" t="n">
        <v>0</v>
      </c>
      <c r="F147" s="118" t="n">
        <v>19</v>
      </c>
      <c r="G147" s="118" t="n">
        <v>3</v>
      </c>
      <c r="H147" s="118" t="n">
        <v>19820</v>
      </c>
      <c r="I147" s="125" t="s">
        <v>424</v>
      </c>
      <c r="J147" s="120" t="n">
        <v>4</v>
      </c>
      <c r="K147" s="121" t="n">
        <v>2</v>
      </c>
      <c r="L147" s="126" t="s">
        <v>466</v>
      </c>
      <c r="M147" s="158" t="s">
        <v>467</v>
      </c>
      <c r="N147" s="127"/>
      <c r="O147" s="159" t="s">
        <v>468</v>
      </c>
      <c r="P147" s="127"/>
      <c r="Q147" s="124"/>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row>
    <row r="148" customFormat="false" ht="15" hidden="true" customHeight="false" outlineLevel="0" collapsed="false">
      <c r="A148" s="114" t="s">
        <v>469</v>
      </c>
      <c r="B148" s="151" t="s">
        <v>470</v>
      </c>
      <c r="C148" s="116" t="s">
        <v>471</v>
      </c>
      <c r="D148" s="117"/>
      <c r="E148" s="117" t="n">
        <v>0</v>
      </c>
      <c r="F148" s="118" t="s">
        <v>47</v>
      </c>
      <c r="G148" s="118" t="s">
        <v>47</v>
      </c>
      <c r="H148" s="118" t="n">
        <v>19821</v>
      </c>
      <c r="I148" s="119" t="s">
        <v>424</v>
      </c>
      <c r="J148" s="120" t="n">
        <v>4</v>
      </c>
      <c r="K148" s="121" t="n">
        <v>2</v>
      </c>
      <c r="L148" s="122"/>
      <c r="M148" s="123"/>
      <c r="N148" s="160"/>
      <c r="O148" s="123"/>
      <c r="P148" s="123"/>
      <c r="Q148" s="124"/>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row>
    <row r="149" customFormat="false" ht="15" hidden="false" customHeight="false" outlineLevel="0" collapsed="false">
      <c r="A149" s="114" t="s">
        <v>472</v>
      </c>
      <c r="B149" s="115" t="s">
        <v>473</v>
      </c>
      <c r="C149" s="147" t="s">
        <v>474</v>
      </c>
      <c r="D149" s="117" t="s">
        <v>11</v>
      </c>
      <c r="E149" s="117" t="n">
        <v>0</v>
      </c>
      <c r="F149" s="141" t="n">
        <v>20</v>
      </c>
      <c r="G149" s="141" t="n">
        <v>3</v>
      </c>
      <c r="H149" s="141" t="n">
        <v>10209</v>
      </c>
      <c r="I149" s="119" t="s">
        <v>424</v>
      </c>
      <c r="J149" s="120" t="n">
        <v>4</v>
      </c>
      <c r="K149" s="121" t="n">
        <v>2</v>
      </c>
      <c r="L149" s="122" t="s">
        <v>475</v>
      </c>
      <c r="M149" s="148" t="s">
        <v>476</v>
      </c>
      <c r="N149" s="123"/>
      <c r="O149" s="123"/>
      <c r="P149" s="123"/>
      <c r="Q149" s="124"/>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row>
    <row r="150" customFormat="false" ht="15" hidden="true" customHeight="false" outlineLevel="0" collapsed="false">
      <c r="A150" s="150" t="s">
        <v>477</v>
      </c>
      <c r="B150" s="151" t="s">
        <v>478</v>
      </c>
      <c r="C150" s="116" t="s">
        <v>479</v>
      </c>
      <c r="D150" s="117"/>
      <c r="E150" s="117" t="n">
        <v>0</v>
      </c>
      <c r="F150" s="118" t="s">
        <v>47</v>
      </c>
      <c r="G150" s="118" t="s">
        <v>47</v>
      </c>
      <c r="H150" s="118" t="n">
        <v>19823</v>
      </c>
      <c r="I150" s="125" t="s">
        <v>424</v>
      </c>
      <c r="J150" s="120" t="n">
        <v>4</v>
      </c>
      <c r="K150" s="121" t="n">
        <v>2</v>
      </c>
      <c r="L150" s="126"/>
      <c r="M150" s="123"/>
      <c r="N150" s="127"/>
      <c r="O150" s="123"/>
      <c r="P150" s="127"/>
      <c r="Q150" s="124"/>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row>
    <row r="151" customFormat="false" ht="15" hidden="true" customHeight="true" outlineLevel="0" collapsed="false">
      <c r="A151" s="150" t="s">
        <v>480</v>
      </c>
      <c r="B151" s="151" t="s">
        <v>481</v>
      </c>
      <c r="C151" s="147" t="s">
        <v>482</v>
      </c>
      <c r="D151" s="117"/>
      <c r="E151" s="117" t="n">
        <v>0</v>
      </c>
      <c r="F151" s="118" t="s">
        <v>47</v>
      </c>
      <c r="G151" s="118" t="s">
        <v>47</v>
      </c>
      <c r="H151" s="141" t="n">
        <v>19824</v>
      </c>
      <c r="I151" s="125" t="s">
        <v>424</v>
      </c>
      <c r="J151" s="120" t="n">
        <v>4</v>
      </c>
      <c r="K151" s="121" t="n">
        <v>2</v>
      </c>
      <c r="L151" s="126"/>
      <c r="M151" s="123"/>
      <c r="N151" s="127"/>
      <c r="O151" s="123"/>
      <c r="P151" s="127"/>
      <c r="Q151" s="124"/>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row>
    <row r="152" customFormat="false" ht="15" hidden="true" customHeight="true" outlineLevel="0" collapsed="false">
      <c r="A152" s="150" t="s">
        <v>483</v>
      </c>
      <c r="B152" s="151" t="s">
        <v>484</v>
      </c>
      <c r="C152" s="147" t="s">
        <v>485</v>
      </c>
      <c r="D152" s="117"/>
      <c r="E152" s="117" t="n">
        <v>0</v>
      </c>
      <c r="F152" s="118" t="s">
        <v>47</v>
      </c>
      <c r="G152" s="118" t="s">
        <v>47</v>
      </c>
      <c r="H152" s="141" t="n">
        <v>19825</v>
      </c>
      <c r="I152" s="125" t="s">
        <v>424</v>
      </c>
      <c r="J152" s="120" t="n">
        <v>4</v>
      </c>
      <c r="K152" s="121" t="n">
        <v>2</v>
      </c>
      <c r="L152" s="126" t="s">
        <v>486</v>
      </c>
      <c r="M152" s="123" t="s">
        <v>487</v>
      </c>
      <c r="N152" s="127"/>
      <c r="O152" s="123"/>
      <c r="P152" s="127"/>
      <c r="Q152" s="124"/>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row>
    <row r="153" customFormat="false" ht="15" hidden="true" customHeight="true" outlineLevel="0" collapsed="false">
      <c r="A153" s="150" t="s">
        <v>488</v>
      </c>
      <c r="B153" s="151" t="s">
        <v>489</v>
      </c>
      <c r="C153" s="116" t="s">
        <v>122</v>
      </c>
      <c r="D153" s="117"/>
      <c r="E153" s="117" t="n">
        <v>0</v>
      </c>
      <c r="F153" s="118" t="s">
        <v>47</v>
      </c>
      <c r="G153" s="118" t="s">
        <v>47</v>
      </c>
      <c r="H153" s="118" t="n">
        <v>19826</v>
      </c>
      <c r="I153" s="125" t="s">
        <v>424</v>
      </c>
      <c r="J153" s="120" t="n">
        <v>4</v>
      </c>
      <c r="K153" s="121" t="n">
        <v>3</v>
      </c>
      <c r="L153" s="126"/>
      <c r="M153" s="123"/>
      <c r="N153" s="127"/>
      <c r="O153" s="123"/>
      <c r="P153" s="127"/>
      <c r="Q153" s="124"/>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row>
    <row r="154" customFormat="false" ht="15" hidden="true" customHeight="false" outlineLevel="0" collapsed="false">
      <c r="A154" s="150" t="s">
        <v>490</v>
      </c>
      <c r="B154" s="151" t="s">
        <v>491</v>
      </c>
      <c r="C154" s="147" t="s">
        <v>492</v>
      </c>
      <c r="D154" s="117"/>
      <c r="E154" s="117" t="n">
        <v>0</v>
      </c>
      <c r="F154" s="118" t="s">
        <v>47</v>
      </c>
      <c r="G154" s="118" t="s">
        <v>47</v>
      </c>
      <c r="H154" s="141" t="n">
        <v>19827</v>
      </c>
      <c r="I154" s="125" t="s">
        <v>424</v>
      </c>
      <c r="J154" s="120" t="n">
        <v>4</v>
      </c>
      <c r="K154" s="121" t="n">
        <v>2</v>
      </c>
      <c r="L154" s="126"/>
      <c r="M154" s="123"/>
      <c r="N154" s="127"/>
      <c r="O154" s="123"/>
      <c r="P154" s="127"/>
      <c r="Q154" s="124"/>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row>
    <row r="155" customFormat="false" ht="15" hidden="true" customHeight="false" outlineLevel="0" collapsed="false">
      <c r="A155" s="150" t="s">
        <v>493</v>
      </c>
      <c r="B155" s="151" t="s">
        <v>494</v>
      </c>
      <c r="C155" s="116" t="s">
        <v>495</v>
      </c>
      <c r="D155" s="117"/>
      <c r="E155" s="117" t="n">
        <v>0</v>
      </c>
      <c r="F155" s="118" t="s">
        <v>47</v>
      </c>
      <c r="G155" s="118" t="s">
        <v>47</v>
      </c>
      <c r="H155" s="118" t="n">
        <v>29956</v>
      </c>
      <c r="I155" s="125" t="s">
        <v>424</v>
      </c>
      <c r="J155" s="120" t="n">
        <v>4</v>
      </c>
      <c r="K155" s="121" t="n">
        <v>3</v>
      </c>
      <c r="L155" s="126"/>
      <c r="M155" s="123"/>
      <c r="N155" s="127"/>
      <c r="O155" s="123"/>
      <c r="P155" s="127"/>
      <c r="Q155" s="124"/>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row>
    <row r="156" customFormat="false" ht="15" hidden="true" customHeight="false" outlineLevel="0" collapsed="false">
      <c r="A156" s="150" t="s">
        <v>496</v>
      </c>
      <c r="B156" s="151" t="s">
        <v>497</v>
      </c>
      <c r="C156" s="147" t="s">
        <v>498</v>
      </c>
      <c r="D156" s="117"/>
      <c r="E156" s="117" t="n">
        <v>0</v>
      </c>
      <c r="F156" s="118" t="s">
        <v>47</v>
      </c>
      <c r="G156" s="118" t="s">
        <v>47</v>
      </c>
      <c r="H156" s="141" t="n">
        <v>19831</v>
      </c>
      <c r="I156" s="125" t="s">
        <v>424</v>
      </c>
      <c r="J156" s="120" t="n">
        <v>4</v>
      </c>
      <c r="K156" s="121" t="n">
        <v>3</v>
      </c>
      <c r="L156" s="126"/>
      <c r="M156" s="123"/>
      <c r="N156" s="127"/>
      <c r="O156" s="123"/>
      <c r="P156" s="127"/>
      <c r="Q156" s="124"/>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row>
    <row r="157" customFormat="false" ht="15" hidden="true" customHeight="false" outlineLevel="0" collapsed="false">
      <c r="A157" s="150" t="s">
        <v>499</v>
      </c>
      <c r="B157" s="151" t="s">
        <v>500</v>
      </c>
      <c r="C157" s="147" t="s">
        <v>423</v>
      </c>
      <c r="D157" s="117"/>
      <c r="E157" s="117" t="n">
        <v>0</v>
      </c>
      <c r="F157" s="118" t="s">
        <v>47</v>
      </c>
      <c r="G157" s="118" t="s">
        <v>47</v>
      </c>
      <c r="H157" s="141" t="n">
        <v>34438</v>
      </c>
      <c r="I157" s="125" t="s">
        <v>424</v>
      </c>
      <c r="J157" s="120" t="n">
        <v>4</v>
      </c>
      <c r="K157" s="121" t="n">
        <v>3</v>
      </c>
      <c r="L157" s="126"/>
      <c r="M157" s="123"/>
      <c r="N157" s="127"/>
      <c r="O157" s="123"/>
      <c r="P157" s="127"/>
      <c r="Q157" s="124"/>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row>
    <row r="158" customFormat="false" ht="15" hidden="true" customHeight="false" outlineLevel="0" collapsed="false">
      <c r="A158" s="150" t="s">
        <v>501</v>
      </c>
      <c r="B158" s="151" t="s">
        <v>502</v>
      </c>
      <c r="C158" s="147" t="s">
        <v>503</v>
      </c>
      <c r="D158" s="117"/>
      <c r="E158" s="117" t="n">
        <v>0</v>
      </c>
      <c r="F158" s="118" t="s">
        <v>47</v>
      </c>
      <c r="G158" s="118" t="s">
        <v>47</v>
      </c>
      <c r="H158" s="141" t="n">
        <v>34439</v>
      </c>
      <c r="I158" s="125" t="s">
        <v>424</v>
      </c>
      <c r="J158" s="120" t="n">
        <v>4</v>
      </c>
      <c r="K158" s="121" t="n">
        <v>3</v>
      </c>
      <c r="L158" s="126"/>
      <c r="M158" s="123"/>
      <c r="N158" s="127"/>
      <c r="O158" s="123"/>
      <c r="P158" s="127"/>
      <c r="Q158" s="124"/>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row>
    <row r="159" customFormat="false" ht="15" hidden="true" customHeight="false" outlineLevel="0" collapsed="false">
      <c r="A159" s="150" t="s">
        <v>504</v>
      </c>
      <c r="B159" s="151" t="s">
        <v>505</v>
      </c>
      <c r="C159" s="116" t="s">
        <v>506</v>
      </c>
      <c r="D159" s="117"/>
      <c r="E159" s="117" t="n">
        <v>0</v>
      </c>
      <c r="F159" s="118" t="s">
        <v>47</v>
      </c>
      <c r="G159" s="118" t="s">
        <v>47</v>
      </c>
      <c r="H159" s="118" t="n">
        <v>1189</v>
      </c>
      <c r="I159" s="125" t="s">
        <v>424</v>
      </c>
      <c r="J159" s="120" t="n">
        <v>4</v>
      </c>
      <c r="K159" s="121" t="n">
        <v>3</v>
      </c>
      <c r="L159" s="126"/>
      <c r="M159" s="123"/>
      <c r="N159" s="127"/>
      <c r="O159" s="123"/>
      <c r="P159" s="127"/>
      <c r="Q159" s="124"/>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row>
    <row r="160" customFormat="false" ht="15" hidden="true" customHeight="false" outlineLevel="0" collapsed="false">
      <c r="A160" s="150" t="s">
        <v>507</v>
      </c>
      <c r="B160" s="151" t="s">
        <v>508</v>
      </c>
      <c r="C160" s="147" t="s">
        <v>509</v>
      </c>
      <c r="D160" s="117"/>
      <c r="E160" s="117" t="n">
        <v>0</v>
      </c>
      <c r="F160" s="118" t="s">
        <v>47</v>
      </c>
      <c r="G160" s="118" t="s">
        <v>47</v>
      </c>
      <c r="H160" s="141" t="n">
        <v>19850</v>
      </c>
      <c r="I160" s="125" t="s">
        <v>424</v>
      </c>
      <c r="J160" s="120" t="n">
        <v>4</v>
      </c>
      <c r="K160" s="121" t="n">
        <v>3</v>
      </c>
      <c r="L160" s="126"/>
      <c r="M160" s="123"/>
      <c r="N160" s="127"/>
      <c r="O160" s="123"/>
      <c r="P160" s="127"/>
      <c r="Q160" s="124"/>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row>
    <row r="161" customFormat="false" ht="15" hidden="true" customHeight="false" outlineLevel="0" collapsed="false">
      <c r="A161" s="150" t="s">
        <v>510</v>
      </c>
      <c r="B161" s="151" t="s">
        <v>511</v>
      </c>
      <c r="C161" s="147" t="s">
        <v>122</v>
      </c>
      <c r="D161" s="117"/>
      <c r="E161" s="117" t="n">
        <v>0</v>
      </c>
      <c r="F161" s="118" t="s">
        <v>47</v>
      </c>
      <c r="G161" s="118" t="s">
        <v>47</v>
      </c>
      <c r="H161" s="141" t="n">
        <v>1192</v>
      </c>
      <c r="I161" s="125" t="s">
        <v>424</v>
      </c>
      <c r="J161" s="120" t="n">
        <v>4</v>
      </c>
      <c r="K161" s="121" t="n">
        <v>3</v>
      </c>
      <c r="L161" s="126" t="s">
        <v>512</v>
      </c>
      <c r="M161" s="123" t="s">
        <v>513</v>
      </c>
      <c r="N161" s="127" t="s">
        <v>514</v>
      </c>
      <c r="O161" s="123" t="s">
        <v>515</v>
      </c>
      <c r="P161" s="127"/>
      <c r="Q161" s="124"/>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row>
    <row r="162" customFormat="false" ht="15" hidden="true" customHeight="false" outlineLevel="0" collapsed="false">
      <c r="A162" s="150" t="s">
        <v>516</v>
      </c>
      <c r="B162" s="151" t="s">
        <v>517</v>
      </c>
      <c r="C162" s="147" t="s">
        <v>518</v>
      </c>
      <c r="D162" s="117"/>
      <c r="E162" s="117" t="n">
        <v>0</v>
      </c>
      <c r="F162" s="118" t="s">
        <v>47</v>
      </c>
      <c r="G162" s="118" t="s">
        <v>47</v>
      </c>
      <c r="H162" s="141" t="n">
        <v>31592</v>
      </c>
      <c r="I162" s="125" t="s">
        <v>424</v>
      </c>
      <c r="J162" s="120" t="n">
        <v>4</v>
      </c>
      <c r="K162" s="121" t="n">
        <v>3</v>
      </c>
      <c r="L162" s="126"/>
      <c r="M162" s="123"/>
      <c r="N162" s="127"/>
      <c r="O162" s="123"/>
      <c r="P162" s="127"/>
      <c r="Q162" s="124"/>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row>
    <row r="163" customFormat="false" ht="15" hidden="true" customHeight="false" outlineLevel="0" collapsed="false">
      <c r="A163" s="150" t="s">
        <v>519</v>
      </c>
      <c r="B163" s="151" t="s">
        <v>520</v>
      </c>
      <c r="C163" s="147" t="s">
        <v>122</v>
      </c>
      <c r="D163" s="117"/>
      <c r="E163" s="117" t="n">
        <v>0</v>
      </c>
      <c r="F163" s="118" t="s">
        <v>47</v>
      </c>
      <c r="G163" s="118" t="s">
        <v>47</v>
      </c>
      <c r="H163" s="141" t="n">
        <v>1191</v>
      </c>
      <c r="I163" s="125" t="s">
        <v>424</v>
      </c>
      <c r="J163" s="120" t="n">
        <v>4</v>
      </c>
      <c r="K163" s="121" t="n">
        <v>3</v>
      </c>
      <c r="L163" s="126"/>
      <c r="M163" s="123"/>
      <c r="N163" s="127"/>
      <c r="O163" s="123"/>
      <c r="P163" s="127"/>
      <c r="Q163" s="124"/>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row>
    <row r="164" customFormat="false" ht="15" hidden="false" customHeight="true" outlineLevel="0" collapsed="false">
      <c r="A164" s="114" t="s">
        <v>521</v>
      </c>
      <c r="B164" s="115" t="s">
        <v>522</v>
      </c>
      <c r="C164" s="147" t="s">
        <v>523</v>
      </c>
      <c r="D164" s="117" t="s">
        <v>11</v>
      </c>
      <c r="E164" s="117" t="n">
        <v>0</v>
      </c>
      <c r="F164" s="141" t="n">
        <v>19</v>
      </c>
      <c r="G164" s="141" t="n">
        <v>2</v>
      </c>
      <c r="H164" s="141" t="n">
        <v>9811</v>
      </c>
      <c r="I164" s="125" t="s">
        <v>424</v>
      </c>
      <c r="J164" s="120" t="n">
        <v>4</v>
      </c>
      <c r="K164" s="121" t="n">
        <v>2</v>
      </c>
      <c r="L164" s="126"/>
      <c r="M164" s="123"/>
      <c r="N164" s="127"/>
      <c r="O164" s="123"/>
      <c r="P164" s="127"/>
      <c r="Q164" s="124"/>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row>
    <row r="165" customFormat="false" ht="15" hidden="false" customHeight="false" outlineLevel="0" collapsed="false">
      <c r="A165" s="114" t="s">
        <v>524</v>
      </c>
      <c r="B165" s="115" t="s">
        <v>525</v>
      </c>
      <c r="C165" s="116" t="s">
        <v>526</v>
      </c>
      <c r="D165" s="117" t="s">
        <v>11</v>
      </c>
      <c r="E165" s="117" t="n">
        <v>0</v>
      </c>
      <c r="F165" s="118" t="n">
        <v>20</v>
      </c>
      <c r="G165" s="118" t="n">
        <v>3</v>
      </c>
      <c r="H165" s="118" t="n">
        <v>1194</v>
      </c>
      <c r="I165" s="125" t="s">
        <v>424</v>
      </c>
      <c r="J165" s="120" t="n">
        <v>4</v>
      </c>
      <c r="K165" s="121" t="n">
        <v>2</v>
      </c>
      <c r="L165" s="126"/>
      <c r="M165" s="123"/>
      <c r="N165" s="127"/>
      <c r="O165" s="123"/>
      <c r="P165" s="127"/>
      <c r="Q165" s="124"/>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row>
    <row r="166" customFormat="false" ht="15" hidden="true" customHeight="false" outlineLevel="0" collapsed="false">
      <c r="A166" s="150" t="s">
        <v>527</v>
      </c>
      <c r="B166" s="151" t="s">
        <v>528</v>
      </c>
      <c r="C166" s="147" t="s">
        <v>465</v>
      </c>
      <c r="D166" s="117"/>
      <c r="E166" s="117" t="n">
        <v>0</v>
      </c>
      <c r="F166" s="118" t="s">
        <v>47</v>
      </c>
      <c r="G166" s="118" t="s">
        <v>47</v>
      </c>
      <c r="H166" s="141" t="n">
        <v>1193</v>
      </c>
      <c r="I166" s="125" t="s">
        <v>424</v>
      </c>
      <c r="J166" s="120" t="n">
        <v>4</v>
      </c>
      <c r="K166" s="121" t="n">
        <v>2</v>
      </c>
      <c r="L166" s="126"/>
      <c r="M166" s="123"/>
      <c r="N166" s="127"/>
      <c r="O166" s="123"/>
      <c r="P166" s="127"/>
      <c r="Q166" s="124"/>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row>
    <row r="167" customFormat="false" ht="15" hidden="true" customHeight="false" outlineLevel="0" collapsed="false">
      <c r="A167" s="150" t="s">
        <v>529</v>
      </c>
      <c r="B167" s="151" t="s">
        <v>530</v>
      </c>
      <c r="C167" s="147" t="s">
        <v>531</v>
      </c>
      <c r="D167" s="117"/>
      <c r="E167" s="117" t="n">
        <v>0</v>
      </c>
      <c r="F167" s="118" t="s">
        <v>47</v>
      </c>
      <c r="G167" s="118" t="s">
        <v>47</v>
      </c>
      <c r="H167" s="141" t="n">
        <v>19854</v>
      </c>
      <c r="I167" s="125" t="s">
        <v>424</v>
      </c>
      <c r="J167" s="120" t="n">
        <v>4</v>
      </c>
      <c r="K167" s="121" t="n">
        <v>2</v>
      </c>
      <c r="L167" s="126"/>
      <c r="M167" s="123"/>
      <c r="N167" s="127"/>
      <c r="O167" s="123"/>
      <c r="P167" s="127"/>
      <c r="Q167" s="124"/>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row>
    <row r="168" customFormat="false" ht="15" hidden="true" customHeight="false" outlineLevel="0" collapsed="false">
      <c r="A168" s="150" t="s">
        <v>532</v>
      </c>
      <c r="B168" s="151" t="s">
        <v>533</v>
      </c>
      <c r="C168" s="147" t="s">
        <v>471</v>
      </c>
      <c r="D168" s="117"/>
      <c r="E168" s="117" t="n">
        <v>0</v>
      </c>
      <c r="F168" s="118" t="s">
        <v>47</v>
      </c>
      <c r="G168" s="118" t="s">
        <v>47</v>
      </c>
      <c r="H168" s="141" t="n">
        <v>31569</v>
      </c>
      <c r="I168" s="125" t="s">
        <v>424</v>
      </c>
      <c r="J168" s="120" t="n">
        <v>4</v>
      </c>
      <c r="K168" s="121" t="n">
        <v>3</v>
      </c>
      <c r="L168" s="126"/>
      <c r="M168" s="123"/>
      <c r="N168" s="127"/>
      <c r="O168" s="123"/>
      <c r="P168" s="127"/>
      <c r="Q168" s="124"/>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row>
    <row r="169" customFormat="false" ht="15" hidden="false" customHeight="false" outlineLevel="0" collapsed="false">
      <c r="A169" s="114" t="s">
        <v>534</v>
      </c>
      <c r="B169" s="115" t="s">
        <v>535</v>
      </c>
      <c r="C169" s="147" t="s">
        <v>536</v>
      </c>
      <c r="D169" s="117" t="s">
        <v>11</v>
      </c>
      <c r="E169" s="117" t="n">
        <v>0</v>
      </c>
      <c r="F169" s="141" t="n">
        <v>20</v>
      </c>
      <c r="G169" s="141" t="n">
        <v>3</v>
      </c>
      <c r="H169" s="141" t="n">
        <v>1180</v>
      </c>
      <c r="I169" s="125" t="s">
        <v>424</v>
      </c>
      <c r="J169" s="120" t="n">
        <v>4</v>
      </c>
      <c r="K169" s="121" t="n">
        <v>2</v>
      </c>
      <c r="L169" s="126"/>
      <c r="M169" s="123"/>
      <c r="N169" s="127"/>
      <c r="O169" s="123"/>
      <c r="P169" s="127"/>
      <c r="Q169" s="124"/>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row>
    <row r="170" customFormat="false" ht="15" hidden="false" customHeight="false" outlineLevel="0" collapsed="false">
      <c r="A170" s="114" t="s">
        <v>537</v>
      </c>
      <c r="B170" s="115" t="s">
        <v>538</v>
      </c>
      <c r="C170" s="147" t="s">
        <v>539</v>
      </c>
      <c r="D170" s="117" t="s">
        <v>11</v>
      </c>
      <c r="E170" s="117" t="n">
        <v>0</v>
      </c>
      <c r="F170" s="141" t="n">
        <v>20</v>
      </c>
      <c r="G170" s="141" t="n">
        <v>3</v>
      </c>
      <c r="H170" s="141" t="n">
        <v>19883</v>
      </c>
      <c r="I170" s="125" t="s">
        <v>424</v>
      </c>
      <c r="J170" s="120" t="n">
        <v>4</v>
      </c>
      <c r="K170" s="121" t="n">
        <v>2</v>
      </c>
      <c r="L170" s="126" t="s">
        <v>540</v>
      </c>
      <c r="M170" s="123" t="s">
        <v>541</v>
      </c>
      <c r="N170" s="127"/>
      <c r="O170" s="148" t="s">
        <v>542</v>
      </c>
      <c r="P170" s="127"/>
      <c r="Q170" s="124"/>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row>
    <row r="171" customFormat="false" ht="15" hidden="true" customHeight="false" outlineLevel="0" collapsed="false">
      <c r="A171" s="150" t="s">
        <v>543</v>
      </c>
      <c r="B171" s="151" t="s">
        <v>544</v>
      </c>
      <c r="C171" s="147" t="s">
        <v>545</v>
      </c>
      <c r="D171" s="117"/>
      <c r="E171" s="117" t="n">
        <v>0</v>
      </c>
      <c r="F171" s="118" t="s">
        <v>47</v>
      </c>
      <c r="G171" s="118" t="s">
        <v>47</v>
      </c>
      <c r="H171" s="141" t="n">
        <v>1179</v>
      </c>
      <c r="I171" s="125" t="s">
        <v>424</v>
      </c>
      <c r="J171" s="120" t="n">
        <v>4</v>
      </c>
      <c r="K171" s="121" t="n">
        <v>3</v>
      </c>
      <c r="L171" s="126"/>
      <c r="M171" s="123"/>
      <c r="N171" s="127"/>
      <c r="O171" s="123"/>
      <c r="P171" s="127"/>
      <c r="Q171" s="124"/>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row>
    <row r="172" customFormat="false" ht="15" hidden="true" customHeight="false" outlineLevel="0" collapsed="false">
      <c r="A172" s="150" t="s">
        <v>546</v>
      </c>
      <c r="B172" s="151" t="s">
        <v>547</v>
      </c>
      <c r="C172" s="147" t="s">
        <v>548</v>
      </c>
      <c r="D172" s="117"/>
      <c r="E172" s="117" t="n">
        <v>0</v>
      </c>
      <c r="F172" s="118" t="s">
        <v>47</v>
      </c>
      <c r="G172" s="118" t="s">
        <v>47</v>
      </c>
      <c r="H172" s="141" t="n">
        <v>1197</v>
      </c>
      <c r="I172" s="125" t="s">
        <v>424</v>
      </c>
      <c r="J172" s="120" t="n">
        <v>4</v>
      </c>
      <c r="K172" s="121" t="n">
        <v>2</v>
      </c>
      <c r="L172" s="126"/>
      <c r="M172" s="123"/>
      <c r="N172" s="127"/>
      <c r="O172" s="123"/>
      <c r="P172" s="127"/>
      <c r="Q172" s="124"/>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row>
    <row r="173" customFormat="false" ht="15" hidden="true" customHeight="false" outlineLevel="0" collapsed="false">
      <c r="A173" s="150" t="s">
        <v>549</v>
      </c>
      <c r="B173" s="151" t="s">
        <v>550</v>
      </c>
      <c r="C173" s="116" t="s">
        <v>551</v>
      </c>
      <c r="D173" s="117"/>
      <c r="E173" s="117" t="n">
        <v>0</v>
      </c>
      <c r="F173" s="118" t="s">
        <v>47</v>
      </c>
      <c r="G173" s="118" t="s">
        <v>47</v>
      </c>
      <c r="H173" s="118" t="n">
        <v>1198</v>
      </c>
      <c r="I173" s="125" t="s">
        <v>424</v>
      </c>
      <c r="J173" s="120" t="n">
        <v>4</v>
      </c>
      <c r="K173" s="121" t="n">
        <v>2</v>
      </c>
      <c r="L173" s="122"/>
      <c r="M173" s="123"/>
      <c r="N173" s="127"/>
      <c r="O173" s="123"/>
      <c r="P173" s="127"/>
      <c r="Q173" s="124"/>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row>
    <row r="174" customFormat="false" ht="15" hidden="true" customHeight="false" outlineLevel="0" collapsed="false">
      <c r="A174" s="150" t="s">
        <v>552</v>
      </c>
      <c r="B174" s="151" t="s">
        <v>553</v>
      </c>
      <c r="C174" s="147" t="s">
        <v>554</v>
      </c>
      <c r="D174" s="117"/>
      <c r="E174" s="117" t="n">
        <v>0</v>
      </c>
      <c r="F174" s="118" t="s">
        <v>47</v>
      </c>
      <c r="G174" s="118" t="s">
        <v>47</v>
      </c>
      <c r="H174" s="141" t="n">
        <v>1200</v>
      </c>
      <c r="I174" s="125" t="s">
        <v>424</v>
      </c>
      <c r="J174" s="120" t="n">
        <v>4</v>
      </c>
      <c r="K174" s="121" t="n">
        <v>2</v>
      </c>
      <c r="L174" s="126"/>
      <c r="M174" s="123"/>
      <c r="N174" s="127"/>
      <c r="O174" s="123"/>
      <c r="P174" s="127"/>
      <c r="Q174" s="124"/>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row>
    <row r="175" customFormat="false" ht="15" hidden="true" customHeight="false" outlineLevel="0" collapsed="false">
      <c r="A175" s="150" t="s">
        <v>555</v>
      </c>
      <c r="B175" s="151" t="s">
        <v>556</v>
      </c>
      <c r="C175" s="116" t="s">
        <v>439</v>
      </c>
      <c r="D175" s="117"/>
      <c r="E175" s="117" t="n">
        <v>0</v>
      </c>
      <c r="F175" s="118" t="s">
        <v>47</v>
      </c>
      <c r="G175" s="118" t="s">
        <v>47</v>
      </c>
      <c r="H175" s="118" t="n">
        <v>1196</v>
      </c>
      <c r="I175" s="125" t="s">
        <v>424</v>
      </c>
      <c r="J175" s="120" t="n">
        <v>4</v>
      </c>
      <c r="K175" s="121" t="n">
        <v>3</v>
      </c>
      <c r="L175" s="126"/>
      <c r="M175" s="123"/>
      <c r="N175" s="127"/>
      <c r="O175" s="123"/>
      <c r="P175" s="127"/>
      <c r="Q175" s="124"/>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row>
    <row r="176" customFormat="false" ht="15" hidden="true" customHeight="false" outlineLevel="0" collapsed="false">
      <c r="A176" s="150" t="s">
        <v>557</v>
      </c>
      <c r="B176" s="151" t="s">
        <v>558</v>
      </c>
      <c r="C176" s="147" t="s">
        <v>423</v>
      </c>
      <c r="D176" s="117"/>
      <c r="E176" s="117" t="n">
        <v>0</v>
      </c>
      <c r="F176" s="118" t="s">
        <v>47</v>
      </c>
      <c r="G176" s="118" t="s">
        <v>47</v>
      </c>
      <c r="H176" s="141" t="n">
        <v>19914</v>
      </c>
      <c r="I176" s="125" t="s">
        <v>424</v>
      </c>
      <c r="J176" s="120" t="n">
        <v>4</v>
      </c>
      <c r="K176" s="121" t="n">
        <v>3</v>
      </c>
      <c r="L176" s="126"/>
      <c r="M176" s="123"/>
      <c r="N176" s="127"/>
      <c r="O176" s="123"/>
      <c r="P176" s="127"/>
      <c r="Q176" s="124"/>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row>
    <row r="177" customFormat="false" ht="15" hidden="true" customHeight="false" outlineLevel="0" collapsed="false">
      <c r="A177" s="150" t="s">
        <v>559</v>
      </c>
      <c r="B177" s="151" t="s">
        <v>560</v>
      </c>
      <c r="C177" s="116" t="s">
        <v>465</v>
      </c>
      <c r="D177" s="117"/>
      <c r="E177" s="117" t="n">
        <v>0</v>
      </c>
      <c r="F177" s="118" t="s">
        <v>47</v>
      </c>
      <c r="G177" s="118" t="s">
        <v>47</v>
      </c>
      <c r="H177" s="118" t="n">
        <v>19915</v>
      </c>
      <c r="I177" s="125" t="s">
        <v>424</v>
      </c>
      <c r="J177" s="120" t="n">
        <v>4</v>
      </c>
      <c r="K177" s="121" t="n">
        <v>3</v>
      </c>
      <c r="L177" s="126"/>
      <c r="M177" s="123"/>
      <c r="N177" s="127"/>
      <c r="O177" s="123"/>
      <c r="P177" s="127"/>
      <c r="Q177" s="124"/>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row>
    <row r="178" customFormat="false" ht="15" hidden="true" customHeight="true" outlineLevel="0" collapsed="false">
      <c r="A178" s="150" t="s">
        <v>561</v>
      </c>
      <c r="B178" s="151" t="s">
        <v>562</v>
      </c>
      <c r="C178" s="116" t="s">
        <v>563</v>
      </c>
      <c r="D178" s="117"/>
      <c r="E178" s="117" t="n">
        <v>0</v>
      </c>
      <c r="F178" s="118" t="s">
        <v>47</v>
      </c>
      <c r="G178" s="118" t="s">
        <v>47</v>
      </c>
      <c r="H178" s="118" t="n">
        <v>19932</v>
      </c>
      <c r="I178" s="125" t="s">
        <v>424</v>
      </c>
      <c r="J178" s="120" t="n">
        <v>4</v>
      </c>
      <c r="K178" s="121" t="n">
        <v>2</v>
      </c>
      <c r="L178" s="126"/>
      <c r="M178" s="123"/>
      <c r="N178" s="127"/>
      <c r="O178" s="123"/>
      <c r="P178" s="127"/>
      <c r="Q178" s="124"/>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row>
    <row r="179" customFormat="false" ht="15" hidden="false" customHeight="false" outlineLevel="0" collapsed="false">
      <c r="A179" s="114" t="s">
        <v>564</v>
      </c>
      <c r="B179" s="115" t="s">
        <v>565</v>
      </c>
      <c r="C179" s="116" t="s">
        <v>122</v>
      </c>
      <c r="D179" s="117" t="s">
        <v>11</v>
      </c>
      <c r="E179" s="117" t="n">
        <v>0</v>
      </c>
      <c r="F179" s="118" t="n">
        <v>12</v>
      </c>
      <c r="G179" s="118" t="n">
        <v>2</v>
      </c>
      <c r="H179" s="118" t="n">
        <v>9788</v>
      </c>
      <c r="I179" s="125" t="s">
        <v>424</v>
      </c>
      <c r="J179" s="120" t="n">
        <v>4</v>
      </c>
      <c r="K179" s="121" t="n">
        <v>2</v>
      </c>
      <c r="L179" s="126"/>
      <c r="M179" s="123"/>
      <c r="N179" s="127"/>
      <c r="O179" s="123"/>
      <c r="P179" s="127"/>
      <c r="Q179" s="124"/>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row>
    <row r="180" customFormat="false" ht="15" hidden="true" customHeight="false" outlineLevel="0" collapsed="false">
      <c r="A180" s="150" t="s">
        <v>566</v>
      </c>
      <c r="B180" s="151" t="s">
        <v>567</v>
      </c>
      <c r="C180" s="116" t="s">
        <v>568</v>
      </c>
      <c r="D180" s="117"/>
      <c r="E180" s="117" t="n">
        <v>0</v>
      </c>
      <c r="F180" s="118" t="s">
        <v>47</v>
      </c>
      <c r="G180" s="118" t="s">
        <v>47</v>
      </c>
      <c r="H180" s="118" t="n">
        <v>1205</v>
      </c>
      <c r="I180" s="125" t="s">
        <v>424</v>
      </c>
      <c r="J180" s="120" t="n">
        <v>4</v>
      </c>
      <c r="K180" s="121" t="n">
        <v>3</v>
      </c>
      <c r="L180" s="126"/>
      <c r="M180" s="123"/>
      <c r="N180" s="127"/>
      <c r="O180" s="123"/>
      <c r="P180" s="127"/>
      <c r="Q180" s="124"/>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row>
    <row r="181" customFormat="false" ht="15" hidden="true" customHeight="false" outlineLevel="0" collapsed="false">
      <c r="A181" s="150" t="s">
        <v>569</v>
      </c>
      <c r="B181" s="151" t="s">
        <v>570</v>
      </c>
      <c r="C181" s="116" t="s">
        <v>122</v>
      </c>
      <c r="D181" s="117"/>
      <c r="E181" s="117" t="n">
        <v>0</v>
      </c>
      <c r="F181" s="118" t="s">
        <v>47</v>
      </c>
      <c r="G181" s="118" t="s">
        <v>47</v>
      </c>
      <c r="H181" s="118" t="n">
        <v>1204</v>
      </c>
      <c r="I181" s="125" t="s">
        <v>424</v>
      </c>
      <c r="J181" s="120" t="n">
        <v>4</v>
      </c>
      <c r="K181" s="121" t="n">
        <v>3</v>
      </c>
      <c r="L181" s="126"/>
      <c r="M181" s="123"/>
      <c r="N181" s="127"/>
      <c r="O181" s="123"/>
      <c r="P181" s="127"/>
      <c r="Q181" s="124"/>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row>
    <row r="182" customFormat="false" ht="15" hidden="true" customHeight="false" outlineLevel="0" collapsed="false">
      <c r="A182" s="150" t="s">
        <v>571</v>
      </c>
      <c r="B182" s="151" t="s">
        <v>572</v>
      </c>
      <c r="C182" s="116" t="s">
        <v>573</v>
      </c>
      <c r="D182" s="117"/>
      <c r="E182" s="117" t="n">
        <v>0</v>
      </c>
      <c r="F182" s="118" t="s">
        <v>47</v>
      </c>
      <c r="G182" s="118" t="s">
        <v>47</v>
      </c>
      <c r="H182" s="118" t="n">
        <v>19962</v>
      </c>
      <c r="I182" s="125" t="s">
        <v>424</v>
      </c>
      <c r="J182" s="120" t="n">
        <v>4</v>
      </c>
      <c r="K182" s="121" t="n">
        <v>3</v>
      </c>
      <c r="L182" s="126"/>
      <c r="M182" s="123"/>
      <c r="N182" s="127"/>
      <c r="O182" s="123"/>
      <c r="P182" s="127"/>
      <c r="Q182" s="124"/>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row>
    <row r="183" customFormat="false" ht="15" hidden="false" customHeight="false" outlineLevel="0" collapsed="false">
      <c r="A183" s="114" t="s">
        <v>574</v>
      </c>
      <c r="B183" s="115" t="s">
        <v>575</v>
      </c>
      <c r="C183" s="116" t="s">
        <v>576</v>
      </c>
      <c r="D183" s="117" t="s">
        <v>11</v>
      </c>
      <c r="E183" s="117" t="n">
        <v>0</v>
      </c>
      <c r="F183" s="118" t="n">
        <v>15</v>
      </c>
      <c r="G183" s="118" t="n">
        <v>2</v>
      </c>
      <c r="H183" s="118" t="n">
        <v>1173</v>
      </c>
      <c r="I183" s="125" t="s">
        <v>424</v>
      </c>
      <c r="J183" s="120" t="n">
        <v>4</v>
      </c>
      <c r="K183" s="121" t="n">
        <v>2</v>
      </c>
      <c r="L183" s="126" t="s">
        <v>577</v>
      </c>
      <c r="M183" s="148" t="s">
        <v>578</v>
      </c>
      <c r="N183" s="127"/>
      <c r="O183" s="123"/>
      <c r="P183" s="127"/>
      <c r="Q183" s="124"/>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row>
    <row r="184" customFormat="false" ht="15" hidden="false" customHeight="false" outlineLevel="0" collapsed="false">
      <c r="A184" s="114" t="s">
        <v>579</v>
      </c>
      <c r="B184" s="115" t="s">
        <v>580</v>
      </c>
      <c r="C184" s="116" t="s">
        <v>581</v>
      </c>
      <c r="D184" s="117" t="s">
        <v>11</v>
      </c>
      <c r="E184" s="117" t="n">
        <v>0</v>
      </c>
      <c r="F184" s="118" t="n">
        <v>15</v>
      </c>
      <c r="G184" s="118" t="n">
        <v>2</v>
      </c>
      <c r="H184" s="118" t="n">
        <v>10205</v>
      </c>
      <c r="I184" s="125" t="s">
        <v>424</v>
      </c>
      <c r="J184" s="120" t="n">
        <v>4</v>
      </c>
      <c r="K184" s="121" t="n">
        <v>2</v>
      </c>
      <c r="L184" s="126"/>
      <c r="M184" s="123"/>
      <c r="N184" s="127"/>
      <c r="O184" s="123"/>
      <c r="P184" s="127"/>
      <c r="Q184" s="124"/>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row>
    <row r="185" customFormat="false" ht="15" hidden="true" customHeight="false" outlineLevel="0" collapsed="false">
      <c r="A185" s="150" t="s">
        <v>582</v>
      </c>
      <c r="B185" s="151" t="s">
        <v>583</v>
      </c>
      <c r="C185" s="116" t="s">
        <v>545</v>
      </c>
      <c r="D185" s="117"/>
      <c r="E185" s="117" t="n">
        <v>0</v>
      </c>
      <c r="F185" s="118" t="s">
        <v>47</v>
      </c>
      <c r="G185" s="118" t="s">
        <v>47</v>
      </c>
      <c r="H185" s="118" t="n">
        <v>1172</v>
      </c>
      <c r="I185" s="125" t="s">
        <v>424</v>
      </c>
      <c r="J185" s="120" t="n">
        <v>4</v>
      </c>
      <c r="K185" s="121" t="n">
        <v>2</v>
      </c>
      <c r="L185" s="126"/>
      <c r="M185" s="123"/>
      <c r="N185" s="127"/>
      <c r="O185" s="123"/>
      <c r="P185" s="127"/>
      <c r="Q185" s="124"/>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row>
    <row r="186" customFormat="false" ht="15" hidden="false" customHeight="false" outlineLevel="0" collapsed="false">
      <c r="A186" s="114" t="s">
        <v>584</v>
      </c>
      <c r="B186" s="115" t="s">
        <v>585</v>
      </c>
      <c r="C186" s="116" t="s">
        <v>122</v>
      </c>
      <c r="D186" s="117" t="s">
        <v>11</v>
      </c>
      <c r="E186" s="117" t="n">
        <v>0</v>
      </c>
      <c r="F186" s="118" t="n">
        <v>8</v>
      </c>
      <c r="G186" s="118" t="n">
        <v>3</v>
      </c>
      <c r="H186" s="118" t="n">
        <v>1210</v>
      </c>
      <c r="I186" s="125" t="s">
        <v>424</v>
      </c>
      <c r="J186" s="120" t="n">
        <v>4</v>
      </c>
      <c r="K186" s="121" t="n">
        <v>2</v>
      </c>
      <c r="L186" s="126"/>
      <c r="M186" s="123"/>
      <c r="N186" s="127"/>
      <c r="O186" s="123"/>
      <c r="P186" s="127"/>
      <c r="Q186" s="124"/>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row>
    <row r="187" customFormat="false" ht="15" hidden="true" customHeight="false" outlineLevel="0" collapsed="false">
      <c r="A187" s="150" t="s">
        <v>586</v>
      </c>
      <c r="B187" s="151" t="s">
        <v>587</v>
      </c>
      <c r="C187" s="116" t="s">
        <v>588</v>
      </c>
      <c r="D187" s="117"/>
      <c r="E187" s="117" t="n">
        <v>0</v>
      </c>
      <c r="F187" s="118" t="s">
        <v>47</v>
      </c>
      <c r="G187" s="118" t="s">
        <v>47</v>
      </c>
      <c r="H187" s="118" t="n">
        <v>19998</v>
      </c>
      <c r="I187" s="125" t="s">
        <v>424</v>
      </c>
      <c r="J187" s="120" t="n">
        <v>4</v>
      </c>
      <c r="K187" s="121" t="n">
        <v>1</v>
      </c>
      <c r="L187" s="126"/>
      <c r="M187" s="123"/>
      <c r="N187" s="127"/>
      <c r="O187" s="123"/>
      <c r="P187" s="127"/>
      <c r="Q187" s="124"/>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row>
    <row r="188" customFormat="false" ht="15" hidden="true" customHeight="false" outlineLevel="0" collapsed="false">
      <c r="A188" s="150" t="s">
        <v>589</v>
      </c>
      <c r="B188" s="151" t="s">
        <v>590</v>
      </c>
      <c r="C188" s="116" t="s">
        <v>591</v>
      </c>
      <c r="D188" s="117"/>
      <c r="E188" s="117" t="n">
        <v>0</v>
      </c>
      <c r="F188" s="118" t="s">
        <v>47</v>
      </c>
      <c r="G188" s="118" t="s">
        <v>47</v>
      </c>
      <c r="H188" s="118" t="n">
        <v>19999</v>
      </c>
      <c r="I188" s="125" t="s">
        <v>424</v>
      </c>
      <c r="J188" s="120" t="n">
        <v>4</v>
      </c>
      <c r="K188" s="121" t="n">
        <v>1</v>
      </c>
      <c r="L188" s="126"/>
      <c r="M188" s="123"/>
      <c r="N188" s="127"/>
      <c r="O188" s="123"/>
      <c r="P188" s="127"/>
      <c r="Q188" s="124"/>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row>
    <row r="189" customFormat="false" ht="15" hidden="true" customHeight="false" outlineLevel="0" collapsed="false">
      <c r="A189" s="150" t="s">
        <v>592</v>
      </c>
      <c r="B189" s="151" t="s">
        <v>593</v>
      </c>
      <c r="C189" s="116" t="s">
        <v>122</v>
      </c>
      <c r="D189" s="117"/>
      <c r="E189" s="117" t="n">
        <v>0</v>
      </c>
      <c r="F189" s="118" t="s">
        <v>47</v>
      </c>
      <c r="G189" s="118" t="s">
        <v>47</v>
      </c>
      <c r="H189" s="118" t="n">
        <v>1209</v>
      </c>
      <c r="I189" s="125" t="s">
        <v>424</v>
      </c>
      <c r="J189" s="120" t="n">
        <v>4</v>
      </c>
      <c r="K189" s="121" t="n">
        <v>2</v>
      </c>
      <c r="L189" s="126"/>
      <c r="M189" s="123"/>
      <c r="N189" s="127"/>
      <c r="O189" s="123"/>
      <c r="P189" s="127"/>
      <c r="Q189" s="124"/>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row>
    <row r="190" customFormat="false" ht="15" hidden="true" customHeight="false" outlineLevel="0" collapsed="false">
      <c r="A190" s="150" t="s">
        <v>594</v>
      </c>
      <c r="B190" s="151" t="s">
        <v>595</v>
      </c>
      <c r="C190" s="116" t="s">
        <v>551</v>
      </c>
      <c r="D190" s="117"/>
      <c r="E190" s="117" t="n">
        <v>0</v>
      </c>
      <c r="F190" s="118" t="s">
        <v>47</v>
      </c>
      <c r="G190" s="118" t="s">
        <v>47</v>
      </c>
      <c r="H190" s="118" t="n">
        <v>20000</v>
      </c>
      <c r="I190" s="125" t="s">
        <v>424</v>
      </c>
      <c r="J190" s="120" t="n">
        <v>4</v>
      </c>
      <c r="K190" s="121" t="n">
        <v>1</v>
      </c>
      <c r="L190" s="126"/>
      <c r="M190" s="123"/>
      <c r="N190" s="127"/>
      <c r="O190" s="123"/>
      <c r="P190" s="127"/>
      <c r="Q190" s="124"/>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row>
    <row r="191" customFormat="false" ht="15" hidden="true" customHeight="false" outlineLevel="0" collapsed="false">
      <c r="A191" s="150" t="s">
        <v>596</v>
      </c>
      <c r="B191" s="151" t="s">
        <v>597</v>
      </c>
      <c r="C191" s="116" t="s">
        <v>423</v>
      </c>
      <c r="D191" s="117"/>
      <c r="E191" s="117" t="n">
        <v>0</v>
      </c>
      <c r="F191" s="118" t="s">
        <v>47</v>
      </c>
      <c r="G191" s="118" t="s">
        <v>47</v>
      </c>
      <c r="H191" s="118" t="n">
        <v>20015</v>
      </c>
      <c r="I191" s="125" t="s">
        <v>424</v>
      </c>
      <c r="J191" s="120" t="n">
        <v>4</v>
      </c>
      <c r="K191" s="121" t="n">
        <v>3</v>
      </c>
      <c r="L191" s="126"/>
      <c r="M191" s="123"/>
      <c r="N191" s="127"/>
      <c r="O191" s="123"/>
      <c r="P191" s="127"/>
      <c r="Q191" s="124"/>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row>
    <row r="192" customFormat="false" ht="15" hidden="true" customHeight="false" outlineLevel="0" collapsed="false">
      <c r="A192" s="150" t="s">
        <v>598</v>
      </c>
      <c r="B192" s="151" t="s">
        <v>599</v>
      </c>
      <c r="C192" s="116" t="s">
        <v>600</v>
      </c>
      <c r="D192" s="117"/>
      <c r="E192" s="117" t="n">
        <v>0</v>
      </c>
      <c r="F192" s="118" t="s">
        <v>47</v>
      </c>
      <c r="G192" s="118" t="s">
        <v>47</v>
      </c>
      <c r="H192" s="118" t="n">
        <v>19673</v>
      </c>
      <c r="I192" s="125" t="s">
        <v>424</v>
      </c>
      <c r="J192" s="120" t="n">
        <v>4</v>
      </c>
      <c r="K192" s="121" t="n">
        <v>3</v>
      </c>
      <c r="L192" s="126"/>
      <c r="M192" s="123"/>
      <c r="N192" s="127"/>
      <c r="O192" s="123"/>
      <c r="P192" s="127"/>
      <c r="Q192" s="124"/>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row>
    <row r="193" customFormat="false" ht="15" hidden="true" customHeight="false" outlineLevel="0" collapsed="false">
      <c r="A193" s="150" t="s">
        <v>601</v>
      </c>
      <c r="B193" s="151" t="s">
        <v>602</v>
      </c>
      <c r="C193" s="116" t="s">
        <v>603</v>
      </c>
      <c r="D193" s="117"/>
      <c r="E193" s="117" t="n">
        <v>0</v>
      </c>
      <c r="F193" s="118" t="s">
        <v>47</v>
      </c>
      <c r="G193" s="118" t="s">
        <v>47</v>
      </c>
      <c r="H193" s="118" t="n">
        <v>19674</v>
      </c>
      <c r="I193" s="125" t="s">
        <v>424</v>
      </c>
      <c r="J193" s="120" t="n">
        <v>4</v>
      </c>
      <c r="K193" s="121" t="n">
        <v>3</v>
      </c>
      <c r="L193" s="126"/>
      <c r="M193" s="123"/>
      <c r="N193" s="127"/>
      <c r="O193" s="123"/>
      <c r="P193" s="127"/>
      <c r="Q193" s="124"/>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row>
    <row r="194" customFormat="false" ht="15" hidden="false" customHeight="false" outlineLevel="0" collapsed="false">
      <c r="A194" s="114" t="s">
        <v>604</v>
      </c>
      <c r="B194" s="115" t="s">
        <v>605</v>
      </c>
      <c r="C194" s="116" t="s">
        <v>606</v>
      </c>
      <c r="D194" s="117" t="s">
        <v>11</v>
      </c>
      <c r="E194" s="117" t="n">
        <v>0</v>
      </c>
      <c r="F194" s="118" t="n">
        <v>20</v>
      </c>
      <c r="G194" s="118" t="n">
        <v>3</v>
      </c>
      <c r="H194" s="118" t="n">
        <v>10208</v>
      </c>
      <c r="I194" s="125" t="s">
        <v>424</v>
      </c>
      <c r="J194" s="120" t="n">
        <v>4</v>
      </c>
      <c r="K194" s="121" t="n">
        <v>1</v>
      </c>
      <c r="L194" s="126"/>
      <c r="M194" s="123"/>
      <c r="N194" s="127"/>
      <c r="O194" s="123"/>
      <c r="P194" s="127"/>
      <c r="Q194" s="124"/>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row>
    <row r="195" customFormat="false" ht="15" hidden="true" customHeight="false" outlineLevel="0" collapsed="false">
      <c r="A195" s="150" t="s">
        <v>607</v>
      </c>
      <c r="B195" s="151" t="s">
        <v>608</v>
      </c>
      <c r="C195" s="116" t="s">
        <v>609</v>
      </c>
      <c r="D195" s="117"/>
      <c r="E195" s="117" t="n">
        <v>0</v>
      </c>
      <c r="F195" s="118" t="s">
        <v>47</v>
      </c>
      <c r="G195" s="118" t="s">
        <v>47</v>
      </c>
      <c r="H195" s="118" t="n">
        <v>1212</v>
      </c>
      <c r="I195" s="125" t="s">
        <v>424</v>
      </c>
      <c r="J195" s="120" t="n">
        <v>4</v>
      </c>
      <c r="K195" s="121" t="n">
        <v>2</v>
      </c>
      <c r="L195" s="126"/>
      <c r="M195" s="123"/>
      <c r="N195" s="127"/>
      <c r="O195" s="123"/>
      <c r="P195" s="127"/>
      <c r="Q195" s="124"/>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row>
    <row r="196" customFormat="false" ht="15" hidden="true" customHeight="false" outlineLevel="0" collapsed="false">
      <c r="A196" s="150" t="s">
        <v>610</v>
      </c>
      <c r="B196" s="151" t="s">
        <v>611</v>
      </c>
      <c r="C196" s="116" t="s">
        <v>612</v>
      </c>
      <c r="D196" s="117"/>
      <c r="E196" s="117" t="n">
        <v>0</v>
      </c>
      <c r="F196" s="118" t="s">
        <v>47</v>
      </c>
      <c r="G196" s="118" t="s">
        <v>47</v>
      </c>
      <c r="H196" s="118" t="n">
        <v>19675</v>
      </c>
      <c r="I196" s="125" t="s">
        <v>424</v>
      </c>
      <c r="J196" s="120" t="n">
        <v>4</v>
      </c>
      <c r="K196" s="121" t="n">
        <v>3</v>
      </c>
      <c r="L196" s="126"/>
      <c r="M196" s="123"/>
      <c r="N196" s="127"/>
      <c r="O196" s="123"/>
      <c r="P196" s="127"/>
      <c r="Q196" s="124"/>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row>
    <row r="197" customFormat="false" ht="15" hidden="true" customHeight="false" outlineLevel="0" collapsed="false">
      <c r="A197" s="150" t="s">
        <v>613</v>
      </c>
      <c r="B197" s="151" t="s">
        <v>614</v>
      </c>
      <c r="C197" s="116" t="s">
        <v>615</v>
      </c>
      <c r="D197" s="117"/>
      <c r="E197" s="117" t="n">
        <v>0</v>
      </c>
      <c r="F197" s="118" t="s">
        <v>47</v>
      </c>
      <c r="G197" s="118" t="s">
        <v>47</v>
      </c>
      <c r="H197" s="118" t="n">
        <v>19676</v>
      </c>
      <c r="I197" s="125" t="s">
        <v>424</v>
      </c>
      <c r="J197" s="120" t="n">
        <v>4</v>
      </c>
      <c r="K197" s="121" t="n">
        <v>3</v>
      </c>
      <c r="L197" s="126"/>
      <c r="M197" s="123"/>
      <c r="N197" s="127"/>
      <c r="O197" s="123"/>
      <c r="P197" s="127"/>
      <c r="Q197" s="124"/>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row>
    <row r="198" customFormat="false" ht="15" hidden="false" customHeight="false" outlineLevel="0" collapsed="false">
      <c r="A198" s="114" t="s">
        <v>616</v>
      </c>
      <c r="B198" s="115" t="s">
        <v>617</v>
      </c>
      <c r="C198" s="116" t="s">
        <v>423</v>
      </c>
      <c r="D198" s="117" t="s">
        <v>11</v>
      </c>
      <c r="E198" s="117" t="n">
        <v>0</v>
      </c>
      <c r="F198" s="118" t="n">
        <v>17</v>
      </c>
      <c r="G198" s="118" t="n">
        <v>3</v>
      </c>
      <c r="H198" s="118" t="n">
        <v>1213</v>
      </c>
      <c r="I198" s="125" t="s">
        <v>424</v>
      </c>
      <c r="J198" s="120" t="n">
        <v>4</v>
      </c>
      <c r="K198" s="121" t="n">
        <v>1</v>
      </c>
      <c r="L198" s="126"/>
      <c r="M198" s="123"/>
      <c r="N198" s="127"/>
      <c r="O198" s="123"/>
      <c r="P198" s="127"/>
      <c r="Q198" s="124"/>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row>
    <row r="199" customFormat="false" ht="15" hidden="true" customHeight="false" outlineLevel="0" collapsed="false">
      <c r="A199" s="150" t="s">
        <v>618</v>
      </c>
      <c r="B199" s="151" t="s">
        <v>619</v>
      </c>
      <c r="C199" s="116" t="s">
        <v>526</v>
      </c>
      <c r="D199" s="117"/>
      <c r="E199" s="117" t="n">
        <v>0</v>
      </c>
      <c r="F199" s="118" t="s">
        <v>47</v>
      </c>
      <c r="G199" s="118" t="s">
        <v>47</v>
      </c>
      <c r="H199" s="118" t="n">
        <v>1216</v>
      </c>
      <c r="I199" s="125" t="s">
        <v>424</v>
      </c>
      <c r="J199" s="120" t="n">
        <v>4</v>
      </c>
      <c r="K199" s="121" t="n">
        <v>3</v>
      </c>
      <c r="L199" s="126"/>
      <c r="M199" s="123"/>
      <c r="N199" s="127"/>
      <c r="O199" s="123"/>
      <c r="P199" s="127"/>
      <c r="Q199" s="124"/>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row>
    <row r="200" customFormat="false" ht="12.75" hidden="false" customHeight="false" outlineLevel="0" collapsed="false">
      <c r="A200" s="161"/>
      <c r="B200" s="162" t="s">
        <v>620</v>
      </c>
      <c r="C200" s="130"/>
      <c r="D200" s="131" t="s">
        <v>11</v>
      </c>
      <c r="E200" s="131" t="n">
        <v>1</v>
      </c>
      <c r="F200" s="163"/>
      <c r="G200" s="163"/>
      <c r="H200" s="164"/>
      <c r="I200" s="134" t="s">
        <v>419</v>
      </c>
      <c r="J200" s="135" t="n">
        <v>5</v>
      </c>
      <c r="K200" s="135"/>
      <c r="L200" s="136"/>
      <c r="M200" s="134"/>
      <c r="N200" s="134"/>
      <c r="O200" s="134"/>
      <c r="P200" s="134"/>
      <c r="Q200" s="137"/>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row>
    <row r="201" customFormat="false" ht="15" hidden="true" customHeight="false" outlineLevel="0" collapsed="false">
      <c r="A201" s="150" t="s">
        <v>621</v>
      </c>
      <c r="B201" s="151" t="s">
        <v>622</v>
      </c>
      <c r="C201" s="147" t="s">
        <v>623</v>
      </c>
      <c r="D201" s="117"/>
      <c r="E201" s="117" t="n">
        <v>0</v>
      </c>
      <c r="F201" s="118" t="s">
        <v>47</v>
      </c>
      <c r="G201" s="118" t="s">
        <v>47</v>
      </c>
      <c r="H201" s="141" t="n">
        <v>19760</v>
      </c>
      <c r="I201" s="125" t="s">
        <v>624</v>
      </c>
      <c r="J201" s="120" t="n">
        <v>5</v>
      </c>
      <c r="K201" s="121" t="n">
        <v>3</v>
      </c>
      <c r="L201" s="126"/>
      <c r="M201" s="123"/>
      <c r="N201" s="127"/>
      <c r="O201" s="123"/>
      <c r="P201" s="127"/>
      <c r="Q201" s="124"/>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row>
    <row r="202" customFormat="false" ht="15" hidden="true" customHeight="false" outlineLevel="0" collapsed="false">
      <c r="A202" s="150" t="s">
        <v>625</v>
      </c>
      <c r="B202" s="151" t="s">
        <v>626</v>
      </c>
      <c r="C202" s="147" t="s">
        <v>627</v>
      </c>
      <c r="D202" s="117"/>
      <c r="E202" s="117" t="n">
        <v>0</v>
      </c>
      <c r="F202" s="118" t="s">
        <v>47</v>
      </c>
      <c r="G202" s="118" t="s">
        <v>47</v>
      </c>
      <c r="H202" s="141" t="n">
        <v>1222</v>
      </c>
      <c r="I202" s="125" t="s">
        <v>624</v>
      </c>
      <c r="J202" s="120" t="n">
        <v>5</v>
      </c>
      <c r="K202" s="121" t="n">
        <v>3</v>
      </c>
      <c r="L202" s="126"/>
      <c r="M202" s="123"/>
      <c r="N202" s="127"/>
      <c r="O202" s="123"/>
      <c r="P202" s="127"/>
      <c r="Q202" s="124"/>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row>
    <row r="203" customFormat="false" ht="15" hidden="true" customHeight="false" outlineLevel="0" collapsed="false">
      <c r="A203" s="150" t="s">
        <v>628</v>
      </c>
      <c r="B203" s="151" t="s">
        <v>629</v>
      </c>
      <c r="C203" s="147" t="s">
        <v>630</v>
      </c>
      <c r="D203" s="117"/>
      <c r="E203" s="117" t="n">
        <v>0</v>
      </c>
      <c r="F203" s="118" t="s">
        <v>47</v>
      </c>
      <c r="G203" s="118" t="s">
        <v>47</v>
      </c>
      <c r="H203" s="141" t="n">
        <v>29913</v>
      </c>
      <c r="I203" s="119" t="s">
        <v>624</v>
      </c>
      <c r="J203" s="120" t="n">
        <v>5</v>
      </c>
      <c r="K203" s="121" t="n">
        <v>3</v>
      </c>
      <c r="L203" s="122"/>
      <c r="M203" s="123"/>
      <c r="N203" s="123"/>
      <c r="O203" s="123"/>
      <c r="P203" s="123"/>
      <c r="Q203" s="124"/>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row>
    <row r="204" customFormat="false" ht="15" hidden="true" customHeight="false" outlineLevel="0" collapsed="false">
      <c r="A204" s="150" t="s">
        <v>631</v>
      </c>
      <c r="B204" s="151" t="s">
        <v>632</v>
      </c>
      <c r="C204" s="116" t="s">
        <v>633</v>
      </c>
      <c r="D204" s="117"/>
      <c r="E204" s="117" t="n">
        <v>0</v>
      </c>
      <c r="F204" s="118" t="s">
        <v>47</v>
      </c>
      <c r="G204" s="118" t="s">
        <v>47</v>
      </c>
      <c r="H204" s="118" t="n">
        <v>29912</v>
      </c>
      <c r="I204" s="125" t="s">
        <v>624</v>
      </c>
      <c r="J204" s="120" t="n">
        <v>5</v>
      </c>
      <c r="K204" s="121" t="n">
        <v>3</v>
      </c>
      <c r="L204" s="165"/>
      <c r="M204" s="123"/>
      <c r="N204" s="127"/>
      <c r="O204" s="123"/>
      <c r="P204" s="127"/>
      <c r="Q204" s="124"/>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row>
    <row r="205" customFormat="false" ht="15" hidden="true" customHeight="false" outlineLevel="0" collapsed="false">
      <c r="A205" s="150" t="s">
        <v>634</v>
      </c>
      <c r="B205" s="151" t="s">
        <v>635</v>
      </c>
      <c r="C205" s="147" t="s">
        <v>636</v>
      </c>
      <c r="D205" s="117"/>
      <c r="E205" s="117" t="n">
        <v>0</v>
      </c>
      <c r="F205" s="118" t="s">
        <v>47</v>
      </c>
      <c r="G205" s="118" t="s">
        <v>47</v>
      </c>
      <c r="H205" s="141" t="n">
        <v>1358</v>
      </c>
      <c r="I205" s="119" t="s">
        <v>624</v>
      </c>
      <c r="J205" s="120" t="n">
        <v>5</v>
      </c>
      <c r="K205" s="121" t="n">
        <v>3</v>
      </c>
      <c r="L205" s="122"/>
      <c r="M205" s="123"/>
      <c r="N205" s="123"/>
      <c r="O205" s="123"/>
      <c r="P205" s="123"/>
      <c r="Q205" s="124"/>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row>
    <row r="206" customFormat="false" ht="15" hidden="true" customHeight="false" outlineLevel="0" collapsed="false">
      <c r="A206" s="150" t="s">
        <v>637</v>
      </c>
      <c r="B206" s="151" t="s">
        <v>638</v>
      </c>
      <c r="C206" s="147" t="s">
        <v>639</v>
      </c>
      <c r="D206" s="117"/>
      <c r="E206" s="117" t="n">
        <v>0</v>
      </c>
      <c r="F206" s="118" t="s">
        <v>47</v>
      </c>
      <c r="G206" s="118" t="s">
        <v>47</v>
      </c>
      <c r="H206" s="141" t="n">
        <v>19521</v>
      </c>
      <c r="I206" s="125" t="s">
        <v>624</v>
      </c>
      <c r="J206" s="120" t="n">
        <v>5</v>
      </c>
      <c r="K206" s="121" t="n">
        <v>3</v>
      </c>
      <c r="L206" s="126"/>
      <c r="M206" s="123"/>
      <c r="N206" s="127"/>
      <c r="O206" s="123"/>
      <c r="P206" s="127"/>
      <c r="Q206" s="124"/>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row>
    <row r="207" customFormat="false" ht="15" hidden="true" customHeight="false" outlineLevel="0" collapsed="false">
      <c r="A207" s="150" t="s">
        <v>640</v>
      </c>
      <c r="B207" s="151" t="s">
        <v>641</v>
      </c>
      <c r="C207" s="116" t="s">
        <v>642</v>
      </c>
      <c r="D207" s="117"/>
      <c r="E207" s="117" t="n">
        <v>0</v>
      </c>
      <c r="F207" s="118" t="s">
        <v>47</v>
      </c>
      <c r="G207" s="118" t="s">
        <v>47</v>
      </c>
      <c r="H207" s="118" t="n">
        <v>1271</v>
      </c>
      <c r="I207" s="125" t="s">
        <v>624</v>
      </c>
      <c r="J207" s="120" t="n">
        <v>5</v>
      </c>
      <c r="K207" s="121" t="n">
        <v>3</v>
      </c>
      <c r="L207" s="126"/>
      <c r="M207" s="123"/>
      <c r="N207" s="127"/>
      <c r="O207" s="123"/>
      <c r="P207" s="127"/>
      <c r="Q207" s="124"/>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row>
    <row r="208" customFormat="false" ht="15" hidden="false" customHeight="false" outlineLevel="0" collapsed="false">
      <c r="A208" s="114" t="s">
        <v>643</v>
      </c>
      <c r="B208" s="115" t="s">
        <v>644</v>
      </c>
      <c r="C208" s="147" t="s">
        <v>645</v>
      </c>
      <c r="D208" s="117" t="s">
        <v>11</v>
      </c>
      <c r="E208" s="117" t="n">
        <v>0</v>
      </c>
      <c r="F208" s="141" t="n">
        <v>15</v>
      </c>
      <c r="G208" s="141" t="n">
        <v>2</v>
      </c>
      <c r="H208" s="141" t="n">
        <v>1260</v>
      </c>
      <c r="I208" s="125" t="s">
        <v>624</v>
      </c>
      <c r="J208" s="120" t="n">
        <v>5</v>
      </c>
      <c r="K208" s="121" t="n">
        <v>2</v>
      </c>
      <c r="L208" s="126"/>
      <c r="M208" s="123"/>
      <c r="N208" s="127"/>
      <c r="O208" s="123"/>
      <c r="P208" s="127"/>
      <c r="Q208" s="124"/>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row>
    <row r="209" customFormat="false" ht="15" hidden="true" customHeight="false" outlineLevel="0" collapsed="false">
      <c r="A209" s="150" t="s">
        <v>646</v>
      </c>
      <c r="B209" s="151" t="s">
        <v>647</v>
      </c>
      <c r="C209" s="147" t="s">
        <v>623</v>
      </c>
      <c r="D209" s="117"/>
      <c r="E209" s="117" t="n">
        <v>0</v>
      </c>
      <c r="F209" s="118" t="s">
        <v>47</v>
      </c>
      <c r="G209" s="118" t="s">
        <v>47</v>
      </c>
      <c r="H209" s="141" t="n">
        <v>1261</v>
      </c>
      <c r="I209" s="125" t="s">
        <v>624</v>
      </c>
      <c r="J209" s="120" t="n">
        <v>5</v>
      </c>
      <c r="K209" s="121" t="n">
        <v>3</v>
      </c>
      <c r="L209" s="126"/>
      <c r="M209" s="123"/>
      <c r="N209" s="127"/>
      <c r="O209" s="123"/>
      <c r="P209" s="127"/>
      <c r="Q209" s="124"/>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row>
    <row r="210" customFormat="false" ht="15" hidden="true" customHeight="false" outlineLevel="0" collapsed="false">
      <c r="A210" s="150" t="s">
        <v>648</v>
      </c>
      <c r="B210" s="151" t="s">
        <v>649</v>
      </c>
      <c r="C210" s="116" t="s">
        <v>627</v>
      </c>
      <c r="D210" s="117"/>
      <c r="E210" s="117" t="n">
        <v>0</v>
      </c>
      <c r="F210" s="118" t="s">
        <v>47</v>
      </c>
      <c r="G210" s="118" t="s">
        <v>47</v>
      </c>
      <c r="H210" s="118" t="n">
        <v>1258</v>
      </c>
      <c r="I210" s="125" t="s">
        <v>624</v>
      </c>
      <c r="J210" s="120" t="n">
        <v>5</v>
      </c>
      <c r="K210" s="121" t="n">
        <v>3</v>
      </c>
      <c r="L210" s="126"/>
      <c r="M210" s="123"/>
      <c r="N210" s="152"/>
      <c r="O210" s="123"/>
      <c r="P210" s="152"/>
      <c r="Q210" s="124"/>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row>
    <row r="211" customFormat="false" ht="15" hidden="true" customHeight="false" outlineLevel="0" collapsed="false">
      <c r="A211" s="150" t="s">
        <v>650</v>
      </c>
      <c r="B211" s="151" t="s">
        <v>651</v>
      </c>
      <c r="C211" s="147" t="s">
        <v>652</v>
      </c>
      <c r="D211" s="117"/>
      <c r="E211" s="117" t="n">
        <v>0</v>
      </c>
      <c r="F211" s="118" t="s">
        <v>47</v>
      </c>
      <c r="G211" s="118" t="s">
        <v>47</v>
      </c>
      <c r="H211" s="141" t="n">
        <v>19536</v>
      </c>
      <c r="I211" s="125" t="s">
        <v>624</v>
      </c>
      <c r="J211" s="120" t="n">
        <v>5</v>
      </c>
      <c r="K211" s="121" t="n">
        <v>3</v>
      </c>
      <c r="L211" s="126"/>
      <c r="M211" s="123"/>
      <c r="N211" s="127"/>
      <c r="O211" s="123"/>
      <c r="P211" s="127"/>
      <c r="Q211" s="124"/>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row>
    <row r="212" customFormat="false" ht="15" hidden="true" customHeight="false" outlineLevel="0" collapsed="false">
      <c r="A212" s="150" t="s">
        <v>653</v>
      </c>
      <c r="B212" s="151" t="s">
        <v>654</v>
      </c>
      <c r="C212" s="147" t="s">
        <v>655</v>
      </c>
      <c r="D212" s="117"/>
      <c r="E212" s="117" t="n">
        <v>0</v>
      </c>
      <c r="F212" s="118" t="s">
        <v>47</v>
      </c>
      <c r="G212" s="118" t="s">
        <v>47</v>
      </c>
      <c r="H212" s="141" t="n">
        <v>19537</v>
      </c>
      <c r="I212" s="125" t="s">
        <v>624</v>
      </c>
      <c r="J212" s="120" t="n">
        <v>5</v>
      </c>
      <c r="K212" s="121" t="n">
        <v>3</v>
      </c>
      <c r="L212" s="126"/>
      <c r="M212" s="123"/>
      <c r="N212" s="127"/>
      <c r="O212" s="123"/>
      <c r="P212" s="127"/>
      <c r="Q212" s="124"/>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row>
    <row r="213" customFormat="false" ht="15" hidden="true" customHeight="false" outlineLevel="0" collapsed="false">
      <c r="A213" s="150" t="s">
        <v>656</v>
      </c>
      <c r="B213" s="151" t="s">
        <v>657</v>
      </c>
      <c r="C213" s="147" t="s">
        <v>655</v>
      </c>
      <c r="D213" s="117"/>
      <c r="E213" s="117" t="n">
        <v>0</v>
      </c>
      <c r="F213" s="118" t="s">
        <v>47</v>
      </c>
      <c r="G213" s="118" t="s">
        <v>47</v>
      </c>
      <c r="H213" s="141" t="n">
        <v>31522</v>
      </c>
      <c r="I213" s="119" t="s">
        <v>624</v>
      </c>
      <c r="J213" s="120" t="n">
        <v>5</v>
      </c>
      <c r="K213" s="121" t="n">
        <v>3</v>
      </c>
      <c r="L213" s="122" t="s">
        <v>658</v>
      </c>
      <c r="M213" s="123" t="s">
        <v>659</v>
      </c>
      <c r="N213" s="123"/>
      <c r="O213" s="123"/>
      <c r="P213" s="123"/>
      <c r="Q213" s="124"/>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row>
    <row r="214" customFormat="false" ht="15" hidden="true" customHeight="false" outlineLevel="0" collapsed="false">
      <c r="A214" s="150" t="s">
        <v>660</v>
      </c>
      <c r="B214" s="151" t="s">
        <v>661</v>
      </c>
      <c r="C214" s="116" t="s">
        <v>662</v>
      </c>
      <c r="D214" s="117"/>
      <c r="E214" s="117" t="n">
        <v>0</v>
      </c>
      <c r="F214" s="118" t="s">
        <v>47</v>
      </c>
      <c r="G214" s="118" t="s">
        <v>47</v>
      </c>
      <c r="H214" s="118" t="n">
        <v>19539</v>
      </c>
      <c r="I214" s="125" t="s">
        <v>624</v>
      </c>
      <c r="J214" s="120" t="n">
        <v>5</v>
      </c>
      <c r="K214" s="121" t="n">
        <v>3</v>
      </c>
      <c r="L214" s="126"/>
      <c r="M214" s="123"/>
      <c r="N214" s="127"/>
      <c r="O214" s="123"/>
      <c r="P214" s="127"/>
      <c r="Q214" s="124"/>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row>
    <row r="215" customFormat="false" ht="15" hidden="true" customHeight="false" outlineLevel="0" collapsed="false">
      <c r="A215" s="150" t="s">
        <v>663</v>
      </c>
      <c r="B215" s="151" t="s">
        <v>664</v>
      </c>
      <c r="C215" s="147" t="s">
        <v>665</v>
      </c>
      <c r="D215" s="117"/>
      <c r="E215" s="117" t="n">
        <v>0</v>
      </c>
      <c r="F215" s="118" t="s">
        <v>47</v>
      </c>
      <c r="G215" s="118" t="s">
        <v>47</v>
      </c>
      <c r="H215" s="141" t="n">
        <v>19540</v>
      </c>
      <c r="I215" s="125" t="s">
        <v>624</v>
      </c>
      <c r="J215" s="120" t="n">
        <v>5</v>
      </c>
      <c r="K215" s="121" t="n">
        <v>3</v>
      </c>
      <c r="L215" s="126"/>
      <c r="M215" s="123"/>
      <c r="N215" s="127"/>
      <c r="O215" s="123"/>
      <c r="P215" s="127"/>
      <c r="Q215" s="124"/>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row>
    <row r="216" customFormat="false" ht="15" hidden="true" customHeight="false" outlineLevel="0" collapsed="false">
      <c r="A216" s="150" t="s">
        <v>666</v>
      </c>
      <c r="B216" s="151" t="s">
        <v>667</v>
      </c>
      <c r="C216" s="147" t="s">
        <v>668</v>
      </c>
      <c r="D216" s="117"/>
      <c r="E216" s="117" t="n">
        <v>0</v>
      </c>
      <c r="F216" s="118" t="s">
        <v>47</v>
      </c>
      <c r="G216" s="118" t="s">
        <v>47</v>
      </c>
      <c r="H216" s="141" t="n">
        <v>1274</v>
      </c>
      <c r="I216" s="125" t="s">
        <v>624</v>
      </c>
      <c r="J216" s="120" t="n">
        <v>5</v>
      </c>
      <c r="K216" s="121" t="n">
        <v>2</v>
      </c>
      <c r="L216" s="126"/>
      <c r="M216" s="123"/>
      <c r="N216" s="127"/>
      <c r="O216" s="123"/>
      <c r="P216" s="127"/>
      <c r="Q216" s="124"/>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row>
    <row r="217" customFormat="false" ht="15" hidden="true" customHeight="false" outlineLevel="0" collapsed="false">
      <c r="A217" s="150" t="s">
        <v>669</v>
      </c>
      <c r="B217" s="151" t="s">
        <v>670</v>
      </c>
      <c r="C217" s="147" t="s">
        <v>395</v>
      </c>
      <c r="D217" s="117"/>
      <c r="E217" s="117" t="n">
        <v>0</v>
      </c>
      <c r="F217" s="118" t="s">
        <v>47</v>
      </c>
      <c r="G217" s="118" t="s">
        <v>47</v>
      </c>
      <c r="H217" s="141" t="n">
        <v>19541</v>
      </c>
      <c r="I217" s="119" t="s">
        <v>624</v>
      </c>
      <c r="J217" s="120" t="n">
        <v>5</v>
      </c>
      <c r="K217" s="121" t="n">
        <v>3</v>
      </c>
      <c r="L217" s="122"/>
      <c r="M217" s="123"/>
      <c r="N217" s="123"/>
      <c r="O217" s="123"/>
      <c r="P217" s="123"/>
      <c r="Q217" s="124"/>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row>
    <row r="218" customFormat="false" ht="15" hidden="true" customHeight="false" outlineLevel="0" collapsed="false">
      <c r="A218" s="150" t="s">
        <v>671</v>
      </c>
      <c r="B218" s="151" t="s">
        <v>672</v>
      </c>
      <c r="C218" s="147" t="s">
        <v>655</v>
      </c>
      <c r="D218" s="117"/>
      <c r="E218" s="117" t="n">
        <v>0</v>
      </c>
      <c r="F218" s="118" t="s">
        <v>47</v>
      </c>
      <c r="G218" s="118" t="s">
        <v>47</v>
      </c>
      <c r="H218" s="141" t="n">
        <v>1272</v>
      </c>
      <c r="I218" s="119" t="s">
        <v>624</v>
      </c>
      <c r="J218" s="120" t="n">
        <v>5</v>
      </c>
      <c r="K218" s="121" t="n">
        <v>3</v>
      </c>
      <c r="L218" s="122"/>
      <c r="M218" s="123"/>
      <c r="N218" s="123"/>
      <c r="O218" s="123"/>
      <c r="P218" s="123"/>
      <c r="Q218" s="124"/>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row>
    <row r="219" customFormat="false" ht="15" hidden="true" customHeight="true" outlineLevel="0" collapsed="false">
      <c r="A219" s="150" t="s">
        <v>673</v>
      </c>
      <c r="B219" s="151" t="s">
        <v>674</v>
      </c>
      <c r="C219" s="147" t="s">
        <v>675</v>
      </c>
      <c r="D219" s="117"/>
      <c r="E219" s="117" t="n">
        <v>0</v>
      </c>
      <c r="F219" s="118" t="s">
        <v>47</v>
      </c>
      <c r="G219" s="118" t="s">
        <v>47</v>
      </c>
      <c r="H219" s="141" t="n">
        <v>19542</v>
      </c>
      <c r="I219" s="125" t="s">
        <v>624</v>
      </c>
      <c r="J219" s="120" t="n">
        <v>5</v>
      </c>
      <c r="K219" s="121" t="n">
        <v>3</v>
      </c>
      <c r="L219" s="126"/>
      <c r="M219" s="123"/>
      <c r="N219" s="127"/>
      <c r="O219" s="123"/>
      <c r="P219" s="127"/>
      <c r="Q219" s="124"/>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row>
    <row r="220" customFormat="false" ht="15" hidden="true" customHeight="false" outlineLevel="0" collapsed="false">
      <c r="A220" s="150" t="s">
        <v>676</v>
      </c>
      <c r="B220" s="151" t="s">
        <v>677</v>
      </c>
      <c r="C220" s="147" t="s">
        <v>678</v>
      </c>
      <c r="D220" s="117"/>
      <c r="E220" s="117" t="n">
        <v>0</v>
      </c>
      <c r="F220" s="118" t="s">
        <v>47</v>
      </c>
      <c r="G220" s="118" t="s">
        <v>47</v>
      </c>
      <c r="H220" s="141" t="n">
        <v>19543</v>
      </c>
      <c r="I220" s="125" t="s">
        <v>624</v>
      </c>
      <c r="J220" s="120" t="n">
        <v>5</v>
      </c>
      <c r="K220" s="121" t="n">
        <v>3</v>
      </c>
      <c r="L220" s="126" t="s">
        <v>679</v>
      </c>
      <c r="M220" s="123" t="s">
        <v>680</v>
      </c>
      <c r="N220" s="127"/>
      <c r="O220" s="123"/>
      <c r="P220" s="127"/>
      <c r="Q220" s="124"/>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row>
    <row r="221" customFormat="false" ht="15" hidden="true" customHeight="false" outlineLevel="0" collapsed="false">
      <c r="A221" s="150" t="s">
        <v>681</v>
      </c>
      <c r="B221" s="151" t="s">
        <v>682</v>
      </c>
      <c r="C221" s="147" t="s">
        <v>683</v>
      </c>
      <c r="D221" s="117"/>
      <c r="E221" s="117" t="n">
        <v>0</v>
      </c>
      <c r="F221" s="118" t="s">
        <v>47</v>
      </c>
      <c r="G221" s="118" t="s">
        <v>47</v>
      </c>
      <c r="H221" s="141" t="n">
        <v>1225</v>
      </c>
      <c r="I221" s="125" t="s">
        <v>624</v>
      </c>
      <c r="J221" s="120" t="n">
        <v>5</v>
      </c>
      <c r="K221" s="121" t="n">
        <v>3</v>
      </c>
      <c r="L221" s="126" t="s">
        <v>684</v>
      </c>
      <c r="M221" s="123" t="s">
        <v>685</v>
      </c>
      <c r="N221" s="127"/>
      <c r="O221" s="123"/>
      <c r="P221" s="127"/>
      <c r="Q221" s="124"/>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row>
    <row r="222" customFormat="false" ht="15" hidden="true" customHeight="false" outlineLevel="0" collapsed="false">
      <c r="A222" s="150" t="s">
        <v>686</v>
      </c>
      <c r="B222" s="151" t="s">
        <v>687</v>
      </c>
      <c r="C222" s="147" t="s">
        <v>688</v>
      </c>
      <c r="D222" s="117"/>
      <c r="E222" s="117" t="n">
        <v>0</v>
      </c>
      <c r="F222" s="118" t="s">
        <v>47</v>
      </c>
      <c r="G222" s="118" t="s">
        <v>47</v>
      </c>
      <c r="H222" s="141" t="n">
        <v>1226</v>
      </c>
      <c r="I222" s="125" t="s">
        <v>624</v>
      </c>
      <c r="J222" s="120" t="n">
        <v>5</v>
      </c>
      <c r="K222" s="121" t="n">
        <v>3</v>
      </c>
      <c r="L222" s="126"/>
      <c r="M222" s="123"/>
      <c r="N222" s="127"/>
      <c r="O222" s="123"/>
      <c r="P222" s="127"/>
      <c r="Q222" s="124"/>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row>
    <row r="223" customFormat="false" ht="15" hidden="true" customHeight="false" outlineLevel="0" collapsed="false">
      <c r="A223" s="150" t="s">
        <v>689</v>
      </c>
      <c r="B223" s="151" t="s">
        <v>690</v>
      </c>
      <c r="C223" s="147" t="s">
        <v>691</v>
      </c>
      <c r="D223" s="117"/>
      <c r="E223" s="117" t="n">
        <v>0</v>
      </c>
      <c r="F223" s="118" t="s">
        <v>47</v>
      </c>
      <c r="G223" s="118" t="s">
        <v>47</v>
      </c>
      <c r="H223" s="141" t="n">
        <v>1224</v>
      </c>
      <c r="I223" s="125" t="s">
        <v>624</v>
      </c>
      <c r="J223" s="120" t="n">
        <v>5</v>
      </c>
      <c r="K223" s="121" t="n">
        <v>3</v>
      </c>
      <c r="L223" s="126"/>
      <c r="M223" s="123"/>
      <c r="N223" s="127"/>
      <c r="O223" s="123"/>
      <c r="P223" s="127"/>
      <c r="Q223" s="124"/>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row>
    <row r="224" customFormat="false" ht="15" hidden="true" customHeight="false" outlineLevel="0" collapsed="false">
      <c r="A224" s="150" t="s">
        <v>692</v>
      </c>
      <c r="B224" s="151" t="s">
        <v>693</v>
      </c>
      <c r="C224" s="147" t="s">
        <v>694</v>
      </c>
      <c r="D224" s="117"/>
      <c r="E224" s="117" t="n">
        <v>0</v>
      </c>
      <c r="F224" s="118" t="s">
        <v>47</v>
      </c>
      <c r="G224" s="118" t="s">
        <v>47</v>
      </c>
      <c r="H224" s="141" t="n">
        <v>1228</v>
      </c>
      <c r="I224" s="125" t="s">
        <v>624</v>
      </c>
      <c r="J224" s="120" t="n">
        <v>5</v>
      </c>
      <c r="K224" s="121" t="n">
        <v>3</v>
      </c>
      <c r="L224" s="126" t="s">
        <v>695</v>
      </c>
      <c r="M224" s="123" t="s">
        <v>696</v>
      </c>
      <c r="N224" s="127" t="s">
        <v>697</v>
      </c>
      <c r="O224" s="123" t="s">
        <v>698</v>
      </c>
      <c r="P224" s="127"/>
      <c r="Q224" s="124"/>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row>
    <row r="225" customFormat="false" ht="15" hidden="true" customHeight="false" outlineLevel="0" collapsed="false">
      <c r="A225" s="150" t="s">
        <v>699</v>
      </c>
      <c r="B225" s="151" t="s">
        <v>700</v>
      </c>
      <c r="C225" s="147" t="s">
        <v>701</v>
      </c>
      <c r="D225" s="117"/>
      <c r="E225" s="117" t="n">
        <v>0</v>
      </c>
      <c r="F225" s="118" t="s">
        <v>47</v>
      </c>
      <c r="G225" s="118" t="s">
        <v>47</v>
      </c>
      <c r="H225" s="141" t="n">
        <v>1230</v>
      </c>
      <c r="I225" s="125" t="s">
        <v>624</v>
      </c>
      <c r="J225" s="120" t="n">
        <v>5</v>
      </c>
      <c r="K225" s="121" t="n">
        <v>3</v>
      </c>
      <c r="L225" s="126"/>
      <c r="M225" s="123"/>
      <c r="N225" s="127"/>
      <c r="O225" s="123"/>
      <c r="P225" s="127"/>
      <c r="Q225" s="124"/>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row>
    <row r="226" customFormat="false" ht="15" hidden="false" customHeight="false" outlineLevel="0" collapsed="false">
      <c r="A226" s="114" t="s">
        <v>702</v>
      </c>
      <c r="B226" s="115" t="s">
        <v>703</v>
      </c>
      <c r="C226" s="116" t="s">
        <v>704</v>
      </c>
      <c r="D226" s="117" t="s">
        <v>11</v>
      </c>
      <c r="E226" s="117" t="n">
        <v>0</v>
      </c>
      <c r="F226" s="118" t="n">
        <v>15</v>
      </c>
      <c r="G226" s="118" t="n">
        <v>2</v>
      </c>
      <c r="H226" s="118" t="n">
        <v>1318</v>
      </c>
      <c r="I226" s="125" t="s">
        <v>624</v>
      </c>
      <c r="J226" s="120" t="n">
        <v>5</v>
      </c>
      <c r="K226" s="121" t="n">
        <v>1</v>
      </c>
      <c r="L226" s="126"/>
      <c r="M226" s="123"/>
      <c r="N226" s="127"/>
      <c r="O226" s="123"/>
      <c r="P226" s="127"/>
      <c r="Q226" s="124"/>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row>
    <row r="227" customFormat="false" ht="15" hidden="false" customHeight="false" outlineLevel="0" collapsed="false">
      <c r="A227" s="114" t="s">
        <v>705</v>
      </c>
      <c r="B227" s="115" t="s">
        <v>706</v>
      </c>
      <c r="C227" s="147" t="s">
        <v>707</v>
      </c>
      <c r="D227" s="117" t="s">
        <v>11</v>
      </c>
      <c r="E227" s="117" t="n">
        <v>0</v>
      </c>
      <c r="F227" s="141" t="n">
        <v>13</v>
      </c>
      <c r="G227" s="141" t="n">
        <v>3</v>
      </c>
      <c r="H227" s="141" t="n">
        <v>1319</v>
      </c>
      <c r="I227" s="125" t="s">
        <v>624</v>
      </c>
      <c r="J227" s="120" t="n">
        <v>5</v>
      </c>
      <c r="K227" s="121" t="n">
        <v>1</v>
      </c>
      <c r="L227" s="126"/>
      <c r="M227" s="123"/>
      <c r="N227" s="127"/>
      <c r="O227" s="123"/>
      <c r="P227" s="127"/>
      <c r="Q227" s="124"/>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row>
    <row r="228" customFormat="false" ht="15" hidden="false" customHeight="false" outlineLevel="0" collapsed="false">
      <c r="A228" s="114" t="s">
        <v>708</v>
      </c>
      <c r="B228" s="115" t="s">
        <v>709</v>
      </c>
      <c r="C228" s="147" t="s">
        <v>636</v>
      </c>
      <c r="D228" s="117" t="s">
        <v>11</v>
      </c>
      <c r="E228" s="117" t="n">
        <v>0</v>
      </c>
      <c r="F228" s="141" t="n">
        <v>12</v>
      </c>
      <c r="G228" s="141" t="n">
        <v>2</v>
      </c>
      <c r="H228" s="141" t="n">
        <v>1320</v>
      </c>
      <c r="I228" s="125" t="s">
        <v>624</v>
      </c>
      <c r="J228" s="120" t="n">
        <v>5</v>
      </c>
      <c r="K228" s="121" t="n">
        <v>1</v>
      </c>
      <c r="L228" s="126"/>
      <c r="M228" s="123"/>
      <c r="N228" s="127"/>
      <c r="O228" s="123"/>
      <c r="P228" s="127"/>
      <c r="Q228" s="124"/>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row>
    <row r="229" customFormat="false" ht="15" hidden="false" customHeight="false" outlineLevel="0" collapsed="false">
      <c r="A229" s="114" t="s">
        <v>710</v>
      </c>
      <c r="B229" s="115" t="s">
        <v>711</v>
      </c>
      <c r="C229" s="116" t="s">
        <v>712</v>
      </c>
      <c r="D229" s="117" t="s">
        <v>11</v>
      </c>
      <c r="E229" s="117" t="n">
        <v>0</v>
      </c>
      <c r="F229" s="118" t="n">
        <v>13</v>
      </c>
      <c r="G229" s="118" t="n">
        <v>2</v>
      </c>
      <c r="H229" s="118" t="n">
        <v>1321</v>
      </c>
      <c r="I229" s="125" t="s">
        <v>624</v>
      </c>
      <c r="J229" s="120" t="n">
        <v>5</v>
      </c>
      <c r="K229" s="121" t="n">
        <v>1</v>
      </c>
      <c r="L229" s="126" t="s">
        <v>713</v>
      </c>
      <c r="M229" s="123" t="s">
        <v>714</v>
      </c>
      <c r="N229" s="127"/>
      <c r="O229" s="123"/>
      <c r="P229" s="127"/>
      <c r="Q229" s="124"/>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row>
    <row r="230" customFormat="false" ht="15" hidden="true" customHeight="true" outlineLevel="0" collapsed="false">
      <c r="A230" s="150" t="s">
        <v>715</v>
      </c>
      <c r="B230" s="151" t="s">
        <v>716</v>
      </c>
      <c r="C230" s="147" t="s">
        <v>717</v>
      </c>
      <c r="D230" s="117"/>
      <c r="E230" s="117" t="n">
        <v>0</v>
      </c>
      <c r="F230" s="118" t="s">
        <v>47</v>
      </c>
      <c r="G230" s="118" t="s">
        <v>47</v>
      </c>
      <c r="H230" s="141" t="n">
        <v>1317</v>
      </c>
      <c r="I230" s="125" t="s">
        <v>624</v>
      </c>
      <c r="J230" s="120" t="n">
        <v>5</v>
      </c>
      <c r="K230" s="121" t="n">
        <v>1</v>
      </c>
      <c r="L230" s="126"/>
      <c r="M230" s="123"/>
      <c r="N230" s="127"/>
      <c r="O230" s="123"/>
      <c r="P230" s="127"/>
      <c r="Q230" s="124"/>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row>
    <row r="231" customFormat="false" ht="15" hidden="true" customHeight="false" outlineLevel="0" collapsed="false">
      <c r="A231" s="150" t="s">
        <v>718</v>
      </c>
      <c r="B231" s="151" t="s">
        <v>719</v>
      </c>
      <c r="C231" s="147" t="s">
        <v>720</v>
      </c>
      <c r="D231" s="117"/>
      <c r="E231" s="117" t="n">
        <v>0</v>
      </c>
      <c r="F231" s="118" t="s">
        <v>47</v>
      </c>
      <c r="G231" s="118" t="s">
        <v>47</v>
      </c>
      <c r="H231" s="141" t="n">
        <v>19597</v>
      </c>
      <c r="I231" s="125" t="s">
        <v>624</v>
      </c>
      <c r="J231" s="120" t="n">
        <v>5</v>
      </c>
      <c r="K231" s="121" t="n">
        <v>2</v>
      </c>
      <c r="L231" s="126"/>
      <c r="M231" s="123"/>
      <c r="N231" s="127"/>
      <c r="O231" s="123"/>
      <c r="P231" s="127"/>
      <c r="Q231" s="124"/>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row>
    <row r="232" customFormat="false" ht="15" hidden="false" customHeight="false" outlineLevel="0" collapsed="false">
      <c r="A232" s="114" t="s">
        <v>721</v>
      </c>
      <c r="B232" s="115" t="s">
        <v>722</v>
      </c>
      <c r="C232" s="116" t="s">
        <v>723</v>
      </c>
      <c r="D232" s="117" t="s">
        <v>11</v>
      </c>
      <c r="E232" s="117" t="n">
        <v>0</v>
      </c>
      <c r="F232" s="118" t="n">
        <v>18</v>
      </c>
      <c r="G232" s="118" t="n">
        <v>3</v>
      </c>
      <c r="H232" s="118" t="n">
        <v>1233</v>
      </c>
      <c r="I232" s="125" t="s">
        <v>624</v>
      </c>
      <c r="J232" s="120" t="n">
        <v>5</v>
      </c>
      <c r="K232" s="121" t="n">
        <v>1</v>
      </c>
      <c r="L232" s="126"/>
      <c r="M232" s="123"/>
      <c r="N232" s="127"/>
      <c r="O232" s="123"/>
      <c r="P232" s="127"/>
      <c r="Q232" s="124"/>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row>
    <row r="233" customFormat="false" ht="15" hidden="true" customHeight="false" outlineLevel="0" collapsed="false">
      <c r="A233" s="150" t="s">
        <v>724</v>
      </c>
      <c r="B233" s="151" t="s">
        <v>725</v>
      </c>
      <c r="C233" s="147" t="s">
        <v>726</v>
      </c>
      <c r="D233" s="117"/>
      <c r="E233" s="117" t="n">
        <v>0</v>
      </c>
      <c r="F233" s="118" t="s">
        <v>47</v>
      </c>
      <c r="G233" s="118" t="s">
        <v>47</v>
      </c>
      <c r="H233" s="141" t="n">
        <v>1231</v>
      </c>
      <c r="I233" s="125" t="s">
        <v>624</v>
      </c>
      <c r="J233" s="120" t="n">
        <v>5</v>
      </c>
      <c r="K233" s="121" t="n">
        <v>1</v>
      </c>
      <c r="L233" s="126"/>
      <c r="M233" s="123"/>
      <c r="N233" s="127"/>
      <c r="O233" s="123"/>
      <c r="P233" s="127"/>
      <c r="Q233" s="124"/>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row>
    <row r="234" customFormat="false" ht="15" hidden="true" customHeight="false" outlineLevel="0" collapsed="false">
      <c r="A234" s="150" t="s">
        <v>727</v>
      </c>
      <c r="B234" s="151" t="s">
        <v>728</v>
      </c>
      <c r="C234" s="147" t="s">
        <v>729</v>
      </c>
      <c r="D234" s="117"/>
      <c r="E234" s="117" t="n">
        <v>0</v>
      </c>
      <c r="F234" s="118" t="s">
        <v>47</v>
      </c>
      <c r="G234" s="118" t="s">
        <v>47</v>
      </c>
      <c r="H234" s="141" t="n">
        <v>19610</v>
      </c>
      <c r="I234" s="119" t="s">
        <v>624</v>
      </c>
      <c r="J234" s="120" t="n">
        <v>5</v>
      </c>
      <c r="K234" s="121" t="n">
        <v>3</v>
      </c>
      <c r="L234" s="122"/>
      <c r="M234" s="123"/>
      <c r="N234" s="123"/>
      <c r="O234" s="123"/>
      <c r="P234" s="123"/>
      <c r="Q234" s="124"/>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row>
    <row r="235" customFormat="false" ht="15" hidden="true" customHeight="false" outlineLevel="0" collapsed="false">
      <c r="A235" s="150" t="s">
        <v>730</v>
      </c>
      <c r="B235" s="151" t="s">
        <v>731</v>
      </c>
      <c r="C235" s="147" t="s">
        <v>732</v>
      </c>
      <c r="D235" s="117"/>
      <c r="E235" s="117" t="n">
        <v>0</v>
      </c>
      <c r="F235" s="118" t="s">
        <v>47</v>
      </c>
      <c r="G235" s="118" t="s">
        <v>47</v>
      </c>
      <c r="H235" s="141" t="n">
        <v>31546</v>
      </c>
      <c r="I235" s="119" t="s">
        <v>624</v>
      </c>
      <c r="J235" s="120" t="n">
        <v>5</v>
      </c>
      <c r="K235" s="121" t="n">
        <v>2</v>
      </c>
      <c r="L235" s="122" t="s">
        <v>733</v>
      </c>
      <c r="M235" s="123" t="s">
        <v>734</v>
      </c>
      <c r="N235" s="123"/>
      <c r="O235" s="123"/>
      <c r="P235" s="123"/>
      <c r="Q235" s="124"/>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row>
    <row r="236" customFormat="false" ht="15" hidden="true" customHeight="false" outlineLevel="0" collapsed="false">
      <c r="A236" s="150" t="s">
        <v>735</v>
      </c>
      <c r="B236" s="151" t="s">
        <v>736</v>
      </c>
      <c r="C236" s="147" t="s">
        <v>737</v>
      </c>
      <c r="D236" s="117"/>
      <c r="E236" s="117" t="n">
        <v>0</v>
      </c>
      <c r="F236" s="118" t="s">
        <v>47</v>
      </c>
      <c r="G236" s="118" t="s">
        <v>47</v>
      </c>
      <c r="H236" s="141" t="n">
        <v>31531</v>
      </c>
      <c r="I236" s="119" t="s">
        <v>624</v>
      </c>
      <c r="J236" s="120" t="n">
        <v>5</v>
      </c>
      <c r="K236" s="121" t="n">
        <v>2</v>
      </c>
      <c r="L236" s="122" t="s">
        <v>738</v>
      </c>
      <c r="M236" s="123" t="s">
        <v>739</v>
      </c>
      <c r="N236" s="123"/>
      <c r="O236" s="123"/>
      <c r="P236" s="123"/>
      <c r="Q236" s="124"/>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row>
    <row r="237" customFormat="false" ht="15" hidden="true" customHeight="false" outlineLevel="0" collapsed="false">
      <c r="A237" s="150" t="s">
        <v>740</v>
      </c>
      <c r="B237" s="151" t="s">
        <v>741</v>
      </c>
      <c r="C237" s="116" t="s">
        <v>742</v>
      </c>
      <c r="D237" s="117"/>
      <c r="E237" s="117" t="n">
        <v>0</v>
      </c>
      <c r="F237" s="118" t="s">
        <v>47</v>
      </c>
      <c r="G237" s="118" t="s">
        <v>47</v>
      </c>
      <c r="H237" s="118" t="n">
        <v>1277</v>
      </c>
      <c r="I237" s="119" t="s">
        <v>624</v>
      </c>
      <c r="J237" s="120" t="n">
        <v>5</v>
      </c>
      <c r="K237" s="121" t="n">
        <v>3</v>
      </c>
      <c r="L237" s="122" t="s">
        <v>743</v>
      </c>
      <c r="M237" s="123" t="s">
        <v>744</v>
      </c>
      <c r="N237" s="123"/>
      <c r="O237" s="123"/>
      <c r="P237" s="123"/>
      <c r="Q237" s="124"/>
      <c r="R237" s="0"/>
      <c r="S237" s="0"/>
      <c r="T237" s="0"/>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row>
    <row r="238" customFormat="false" ht="15" hidden="true" customHeight="false" outlineLevel="0" collapsed="false">
      <c r="A238" s="150" t="s">
        <v>745</v>
      </c>
      <c r="B238" s="151" t="s">
        <v>746</v>
      </c>
      <c r="C238" s="147" t="s">
        <v>747</v>
      </c>
      <c r="D238" s="117"/>
      <c r="E238" s="117" t="n">
        <v>0</v>
      </c>
      <c r="F238" s="118" t="s">
        <v>47</v>
      </c>
      <c r="G238" s="118" t="s">
        <v>47</v>
      </c>
      <c r="H238" s="141" t="n">
        <v>31543</v>
      </c>
      <c r="I238" s="119" t="s">
        <v>624</v>
      </c>
      <c r="J238" s="120" t="n">
        <v>5</v>
      </c>
      <c r="K238" s="121" t="n">
        <v>3</v>
      </c>
      <c r="L238" s="122" t="s">
        <v>748</v>
      </c>
      <c r="M238" s="123" t="s">
        <v>749</v>
      </c>
      <c r="N238" s="123" t="s">
        <v>750</v>
      </c>
      <c r="O238" s="123" t="s">
        <v>751</v>
      </c>
      <c r="P238" s="123"/>
      <c r="Q238" s="124"/>
      <c r="R238" s="0"/>
      <c r="S238" s="0"/>
      <c r="T238" s="0"/>
      <c r="U238" s="0"/>
      <c r="V238" s="0"/>
      <c r="W238" s="0"/>
      <c r="X238" s="0"/>
      <c r="Y238" s="0"/>
      <c r="Z238" s="0"/>
      <c r="AA238" s="0"/>
      <c r="AB238" s="0"/>
      <c r="AC238" s="0"/>
      <c r="AD238" s="0"/>
      <c r="AE238" s="0"/>
      <c r="AF238" s="0"/>
      <c r="AG238" s="0"/>
      <c r="AH238" s="0"/>
      <c r="AI238" s="0"/>
      <c r="AJ238" s="0"/>
      <c r="AK238" s="0"/>
      <c r="AL238" s="0"/>
      <c r="AM238" s="0"/>
      <c r="AN238" s="0"/>
      <c r="AO238" s="0"/>
      <c r="AP238" s="0"/>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row>
    <row r="239" customFormat="false" ht="15" hidden="true" customHeight="false" outlineLevel="0" collapsed="false">
      <c r="A239" s="150" t="s">
        <v>752</v>
      </c>
      <c r="B239" s="151" t="s">
        <v>753</v>
      </c>
      <c r="C239" s="116" t="s">
        <v>623</v>
      </c>
      <c r="D239" s="117"/>
      <c r="E239" s="117" t="n">
        <v>0</v>
      </c>
      <c r="F239" s="118" t="s">
        <v>47</v>
      </c>
      <c r="G239" s="118" t="s">
        <v>47</v>
      </c>
      <c r="H239" s="118" t="n">
        <v>1278</v>
      </c>
      <c r="I239" s="119" t="s">
        <v>624</v>
      </c>
      <c r="J239" s="120" t="n">
        <v>5</v>
      </c>
      <c r="K239" s="121" t="n">
        <v>3</v>
      </c>
      <c r="L239" s="122"/>
      <c r="M239" s="123"/>
      <c r="N239" s="123"/>
      <c r="O239" s="123"/>
      <c r="P239" s="123"/>
      <c r="Q239" s="124"/>
      <c r="R239" s="0"/>
      <c r="S239" s="0"/>
      <c r="T239" s="0"/>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row>
    <row r="240" customFormat="false" ht="15" hidden="true" customHeight="true" outlineLevel="0" collapsed="false">
      <c r="A240" s="150" t="s">
        <v>754</v>
      </c>
      <c r="B240" s="151" t="s">
        <v>755</v>
      </c>
      <c r="C240" s="116" t="s">
        <v>645</v>
      </c>
      <c r="D240" s="117"/>
      <c r="E240" s="117" t="n">
        <v>0</v>
      </c>
      <c r="F240" s="118" t="s">
        <v>47</v>
      </c>
      <c r="G240" s="118" t="s">
        <v>47</v>
      </c>
      <c r="H240" s="118" t="n">
        <v>1276</v>
      </c>
      <c r="I240" s="119" t="s">
        <v>624</v>
      </c>
      <c r="J240" s="120" t="n">
        <v>5</v>
      </c>
      <c r="K240" s="121" t="n">
        <v>3</v>
      </c>
      <c r="L240" s="122"/>
      <c r="M240" s="123"/>
      <c r="N240" s="123"/>
      <c r="O240" s="123"/>
      <c r="P240" s="160"/>
      <c r="Q240" s="124"/>
      <c r="R240" s="0"/>
      <c r="S240" s="0"/>
      <c r="T240" s="0"/>
      <c r="U240" s="0"/>
      <c r="V240" s="0"/>
      <c r="W240" s="0"/>
      <c r="X240" s="0"/>
      <c r="Y240" s="0"/>
      <c r="Z240" s="0"/>
      <c r="AA240" s="0"/>
      <c r="AB240" s="0"/>
      <c r="AC240" s="0"/>
      <c r="AD240" s="0"/>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row>
    <row r="241" customFormat="false" ht="15" hidden="true" customHeight="false" outlineLevel="0" collapsed="false">
      <c r="A241" s="150" t="s">
        <v>756</v>
      </c>
      <c r="B241" s="151" t="s">
        <v>757</v>
      </c>
      <c r="C241" s="147" t="s">
        <v>758</v>
      </c>
      <c r="D241" s="117"/>
      <c r="E241" s="117" t="n">
        <v>0</v>
      </c>
      <c r="F241" s="118" t="s">
        <v>47</v>
      </c>
      <c r="G241" s="118" t="s">
        <v>47</v>
      </c>
      <c r="H241" s="141" t="n">
        <v>1279</v>
      </c>
      <c r="I241" s="125" t="s">
        <v>624</v>
      </c>
      <c r="J241" s="120" t="n">
        <v>5</v>
      </c>
      <c r="K241" s="121" t="n">
        <v>3</v>
      </c>
      <c r="L241" s="126"/>
      <c r="M241" s="123"/>
      <c r="N241" s="152"/>
      <c r="O241" s="123"/>
      <c r="P241" s="152"/>
      <c r="Q241" s="124"/>
      <c r="R241" s="0"/>
      <c r="S241" s="0"/>
      <c r="T241" s="0"/>
      <c r="U241" s="0"/>
      <c r="V241" s="0"/>
      <c r="W241" s="0"/>
      <c r="X241" s="0"/>
      <c r="Y241" s="0"/>
      <c r="Z241" s="0"/>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row>
    <row r="242" customFormat="false" ht="15" hidden="true" customHeight="false" outlineLevel="0" collapsed="false">
      <c r="A242" s="150" t="s">
        <v>759</v>
      </c>
      <c r="B242" s="151" t="s">
        <v>760</v>
      </c>
      <c r="C242" s="147" t="s">
        <v>761</v>
      </c>
      <c r="D242" s="117"/>
      <c r="E242" s="117" t="n">
        <v>0</v>
      </c>
      <c r="F242" s="118" t="s">
        <v>47</v>
      </c>
      <c r="G242" s="118" t="s">
        <v>47</v>
      </c>
      <c r="H242" s="141" t="n">
        <v>19616</v>
      </c>
      <c r="I242" s="119" t="s">
        <v>624</v>
      </c>
      <c r="J242" s="120" t="n">
        <v>5</v>
      </c>
      <c r="K242" s="121" t="n">
        <v>3</v>
      </c>
      <c r="L242" s="122" t="s">
        <v>762</v>
      </c>
      <c r="M242" s="123" t="s">
        <v>763</v>
      </c>
      <c r="N242" s="123"/>
      <c r="O242" s="123"/>
      <c r="P242" s="123"/>
      <c r="Q242" s="124"/>
      <c r="R242" s="0"/>
      <c r="S242" s="0"/>
      <c r="T242" s="0"/>
      <c r="U242" s="0"/>
      <c r="V242" s="0"/>
      <c r="W242" s="0"/>
      <c r="X242" s="0"/>
      <c r="Y242" s="0"/>
      <c r="Z242" s="0"/>
      <c r="AA242" s="0"/>
      <c r="AB242" s="0"/>
      <c r="AC242" s="0"/>
      <c r="AD242" s="0"/>
      <c r="AE242" s="0"/>
      <c r="AF242" s="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row>
    <row r="243" customFormat="false" ht="15" hidden="true" customHeight="false" outlineLevel="0" collapsed="false">
      <c r="A243" s="150" t="s">
        <v>764</v>
      </c>
      <c r="B243" s="151" t="s">
        <v>765</v>
      </c>
      <c r="C243" s="116" t="s">
        <v>766</v>
      </c>
      <c r="D243" s="117"/>
      <c r="E243" s="117" t="n">
        <v>0</v>
      </c>
      <c r="F243" s="118" t="s">
        <v>47</v>
      </c>
      <c r="G243" s="118" t="s">
        <v>47</v>
      </c>
      <c r="H243" s="118" t="n">
        <v>34544</v>
      </c>
      <c r="I243" s="125" t="s">
        <v>624</v>
      </c>
      <c r="J243" s="120" t="n">
        <v>5</v>
      </c>
      <c r="K243" s="121" t="n">
        <v>3</v>
      </c>
      <c r="L243" s="126" t="s">
        <v>767</v>
      </c>
      <c r="M243" s="123" t="s">
        <v>768</v>
      </c>
      <c r="N243" s="152"/>
      <c r="O243" s="123"/>
      <c r="P243" s="152"/>
      <c r="Q243" s="124"/>
      <c r="R243" s="0"/>
      <c r="S243" s="0"/>
      <c r="T243" s="0"/>
      <c r="U243" s="0"/>
      <c r="V243" s="0"/>
      <c r="W243" s="0"/>
      <c r="X243" s="0"/>
      <c r="Y243" s="0"/>
      <c r="Z243" s="0"/>
      <c r="AA243" s="0"/>
      <c r="AB243" s="0"/>
      <c r="AC243" s="0"/>
      <c r="AD243" s="0"/>
      <c r="AE243" s="0"/>
      <c r="AF243" s="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row>
    <row r="244" customFormat="false" ht="15" hidden="true" customHeight="false" outlineLevel="0" collapsed="false">
      <c r="A244" s="150" t="s">
        <v>769</v>
      </c>
      <c r="B244" s="151" t="s">
        <v>770</v>
      </c>
      <c r="C244" s="147" t="s">
        <v>771</v>
      </c>
      <c r="D244" s="117"/>
      <c r="E244" s="117" t="n">
        <v>0</v>
      </c>
      <c r="F244" s="118" t="s">
        <v>47</v>
      </c>
      <c r="G244" s="118" t="s">
        <v>47</v>
      </c>
      <c r="H244" s="141" t="n">
        <v>34420</v>
      </c>
      <c r="I244" s="125" t="s">
        <v>624</v>
      </c>
      <c r="J244" s="120" t="n">
        <v>5</v>
      </c>
      <c r="K244" s="121" t="n">
        <v>3</v>
      </c>
      <c r="L244" s="126" t="s">
        <v>772</v>
      </c>
      <c r="M244" s="123" t="s">
        <v>773</v>
      </c>
      <c r="N244" s="152"/>
      <c r="O244" s="123"/>
      <c r="P244" s="152"/>
      <c r="Q244" s="124"/>
      <c r="R244" s="0"/>
      <c r="S244" s="0"/>
      <c r="T244" s="0"/>
      <c r="U244" s="0"/>
      <c r="V244" s="0"/>
      <c r="W244" s="0"/>
      <c r="X244" s="0"/>
      <c r="Y244" s="0"/>
      <c r="Z244" s="0"/>
      <c r="AA244" s="0"/>
      <c r="AB244" s="0"/>
      <c r="AC244" s="0"/>
      <c r="AD244" s="0"/>
      <c r="AE244" s="0"/>
      <c r="AF244" s="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row>
    <row r="245" customFormat="false" ht="15" hidden="true" customHeight="false" outlineLevel="0" collapsed="false">
      <c r="A245" s="150" t="s">
        <v>774</v>
      </c>
      <c r="B245" s="151" t="s">
        <v>775</v>
      </c>
      <c r="C245" s="116" t="s">
        <v>776</v>
      </c>
      <c r="D245" s="117"/>
      <c r="E245" s="117" t="n">
        <v>0</v>
      </c>
      <c r="F245" s="118" t="s">
        <v>47</v>
      </c>
      <c r="G245" s="118" t="s">
        <v>47</v>
      </c>
      <c r="H245" s="118" t="n">
        <v>19617</v>
      </c>
      <c r="I245" s="125" t="s">
        <v>624</v>
      </c>
      <c r="J245" s="120" t="n">
        <v>5</v>
      </c>
      <c r="K245" s="121" t="n">
        <v>3</v>
      </c>
      <c r="L245" s="126"/>
      <c r="M245" s="123"/>
      <c r="N245" s="152"/>
      <c r="O245" s="123"/>
      <c r="P245" s="152"/>
      <c r="Q245" s="124"/>
      <c r="R245" s="0"/>
      <c r="S245" s="0"/>
      <c r="T245" s="0"/>
      <c r="U245" s="0"/>
      <c r="V245" s="0"/>
      <c r="W245" s="0"/>
      <c r="X245" s="0"/>
      <c r="Y245" s="0"/>
      <c r="Z245" s="0"/>
      <c r="AA245" s="0"/>
      <c r="AB245" s="0"/>
      <c r="AC245" s="0"/>
      <c r="AD245" s="0"/>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row>
    <row r="246" customFormat="false" ht="15" hidden="true" customHeight="false" outlineLevel="0" collapsed="false">
      <c r="A246" s="150" t="s">
        <v>777</v>
      </c>
      <c r="B246" s="151" t="s">
        <v>778</v>
      </c>
      <c r="C246" s="147" t="s">
        <v>655</v>
      </c>
      <c r="D246" s="117"/>
      <c r="E246" s="117" t="n">
        <v>0</v>
      </c>
      <c r="F246" s="118" t="s">
        <v>47</v>
      </c>
      <c r="G246" s="118" t="s">
        <v>47</v>
      </c>
      <c r="H246" s="141" t="n">
        <v>29981</v>
      </c>
      <c r="I246" s="125" t="s">
        <v>624</v>
      </c>
      <c r="J246" s="120" t="n">
        <v>5</v>
      </c>
      <c r="K246" s="121" t="n">
        <v>3</v>
      </c>
      <c r="L246" s="126"/>
      <c r="M246" s="123"/>
      <c r="N246" s="152"/>
      <c r="O246" s="123"/>
      <c r="P246" s="152"/>
      <c r="Q246" s="124"/>
      <c r="R246" s="0"/>
      <c r="S246" s="0"/>
      <c r="T246" s="0"/>
      <c r="U246" s="0"/>
      <c r="V246" s="0"/>
      <c r="W246" s="0"/>
      <c r="X246" s="0"/>
      <c r="Y246" s="0"/>
      <c r="Z246" s="0"/>
      <c r="AA246" s="0"/>
      <c r="AB246" s="0"/>
      <c r="AC246" s="0"/>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row>
    <row r="247" customFormat="false" ht="15" hidden="true" customHeight="false" outlineLevel="0" collapsed="false">
      <c r="A247" s="150" t="s">
        <v>779</v>
      </c>
      <c r="B247" s="151" t="s">
        <v>780</v>
      </c>
      <c r="C247" s="147" t="s">
        <v>781</v>
      </c>
      <c r="D247" s="117"/>
      <c r="E247" s="117" t="n">
        <v>0</v>
      </c>
      <c r="F247" s="118" t="s">
        <v>47</v>
      </c>
      <c r="G247" s="118" t="s">
        <v>47</v>
      </c>
      <c r="H247" s="141" t="n">
        <v>19618</v>
      </c>
      <c r="I247" s="125" t="s">
        <v>624</v>
      </c>
      <c r="J247" s="120" t="n">
        <v>5</v>
      </c>
      <c r="K247" s="121" t="n">
        <v>3</v>
      </c>
      <c r="L247" s="126"/>
      <c r="M247" s="123"/>
      <c r="N247" s="152"/>
      <c r="O247" s="123"/>
      <c r="P247" s="152"/>
      <c r="Q247" s="124"/>
      <c r="R247" s="0"/>
      <c r="S247" s="0"/>
      <c r="T247" s="0"/>
      <c r="U247" s="0"/>
      <c r="V247" s="0"/>
      <c r="W247" s="0"/>
      <c r="X247" s="0"/>
      <c r="Y247" s="0"/>
      <c r="Z247" s="0"/>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row>
    <row r="248" customFormat="false" ht="15" hidden="true" customHeight="false" outlineLevel="0" collapsed="false">
      <c r="A248" s="150" t="s">
        <v>782</v>
      </c>
      <c r="B248" s="151" t="s">
        <v>783</v>
      </c>
      <c r="C248" s="147" t="s">
        <v>784</v>
      </c>
      <c r="D248" s="117"/>
      <c r="E248" s="117" t="n">
        <v>0</v>
      </c>
      <c r="F248" s="118" t="s">
        <v>47</v>
      </c>
      <c r="G248" s="118" t="s">
        <v>47</v>
      </c>
      <c r="H248" s="141" t="n">
        <v>19619</v>
      </c>
      <c r="I248" s="125" t="s">
        <v>624</v>
      </c>
      <c r="J248" s="120" t="n">
        <v>5</v>
      </c>
      <c r="K248" s="121" t="n">
        <v>3</v>
      </c>
      <c r="L248" s="126" t="s">
        <v>785</v>
      </c>
      <c r="M248" s="123" t="s">
        <v>786</v>
      </c>
      <c r="N248" s="127"/>
      <c r="O248" s="123"/>
      <c r="P248" s="127"/>
      <c r="Q248" s="124"/>
      <c r="R248" s="0"/>
      <c r="S248" s="0"/>
      <c r="T248" s="0"/>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row>
    <row r="249" customFormat="false" ht="15" hidden="true" customHeight="false" outlineLevel="0" collapsed="false">
      <c r="A249" s="150" t="s">
        <v>787</v>
      </c>
      <c r="B249" s="151" t="s">
        <v>788</v>
      </c>
      <c r="C249" s="116" t="s">
        <v>789</v>
      </c>
      <c r="D249" s="117"/>
      <c r="E249" s="117" t="n">
        <v>0</v>
      </c>
      <c r="F249" s="118" t="s">
        <v>47</v>
      </c>
      <c r="G249" s="118" t="s">
        <v>47</v>
      </c>
      <c r="H249" s="118" t="n">
        <v>34546</v>
      </c>
      <c r="I249" s="119" t="s">
        <v>624</v>
      </c>
      <c r="J249" s="120" t="n">
        <v>5</v>
      </c>
      <c r="K249" s="121" t="n">
        <v>3</v>
      </c>
      <c r="L249" s="122" t="s">
        <v>790</v>
      </c>
      <c r="M249" s="123" t="s">
        <v>791</v>
      </c>
      <c r="N249" s="123"/>
      <c r="O249" s="123"/>
      <c r="P249" s="123"/>
      <c r="Q249" s="124"/>
      <c r="R249" s="0"/>
      <c r="S249" s="0"/>
      <c r="T249" s="0"/>
      <c r="U249" s="0"/>
      <c r="V249" s="0"/>
      <c r="W249" s="0"/>
      <c r="X249" s="0"/>
      <c r="Y249" s="0"/>
      <c r="Z249" s="0"/>
      <c r="AA249" s="0"/>
      <c r="AB249" s="0"/>
      <c r="AC249" s="0"/>
      <c r="AD249" s="0"/>
      <c r="AE249" s="0"/>
      <c r="AF249" s="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row>
    <row r="250" customFormat="false" ht="15" hidden="false" customHeight="false" outlineLevel="0" collapsed="false">
      <c r="A250" s="114" t="s">
        <v>792</v>
      </c>
      <c r="B250" s="115" t="s">
        <v>793</v>
      </c>
      <c r="C250" s="116" t="s">
        <v>794</v>
      </c>
      <c r="D250" s="117" t="s">
        <v>11</v>
      </c>
      <c r="E250" s="117" t="n">
        <v>0</v>
      </c>
      <c r="F250" s="118" t="n">
        <v>15</v>
      </c>
      <c r="G250" s="118" t="n">
        <v>3</v>
      </c>
      <c r="H250" s="118" t="n">
        <v>10211</v>
      </c>
      <c r="I250" s="119" t="s">
        <v>624</v>
      </c>
      <c r="J250" s="120" t="n">
        <v>5</v>
      </c>
      <c r="K250" s="121" t="n">
        <v>2</v>
      </c>
      <c r="L250" s="122" t="s">
        <v>795</v>
      </c>
      <c r="M250" s="123" t="s">
        <v>796</v>
      </c>
      <c r="N250" s="123" t="s">
        <v>797</v>
      </c>
      <c r="O250" s="123" t="s">
        <v>798</v>
      </c>
      <c r="P250" s="123" t="s">
        <v>799</v>
      </c>
      <c r="Q250" s="124" t="s">
        <v>800</v>
      </c>
      <c r="R250" s="0"/>
      <c r="S250" s="0"/>
      <c r="T250" s="0"/>
      <c r="U250" s="0"/>
      <c r="V250" s="0"/>
      <c r="W250" s="0"/>
      <c r="X250" s="0"/>
      <c r="Y250" s="0"/>
      <c r="Z250" s="0"/>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row>
    <row r="251" customFormat="false" ht="15" hidden="true" customHeight="false" outlineLevel="0" collapsed="false">
      <c r="A251" s="150" t="s">
        <v>801</v>
      </c>
      <c r="B251" s="151" t="s">
        <v>802</v>
      </c>
      <c r="C251" s="147" t="s">
        <v>803</v>
      </c>
      <c r="D251" s="117"/>
      <c r="E251" s="117" t="n">
        <v>0</v>
      </c>
      <c r="F251" s="118" t="s">
        <v>47</v>
      </c>
      <c r="G251" s="118" t="s">
        <v>47</v>
      </c>
      <c r="H251" s="141" t="n">
        <v>19622</v>
      </c>
      <c r="I251" s="125" t="s">
        <v>624</v>
      </c>
      <c r="J251" s="120" t="n">
        <v>5</v>
      </c>
      <c r="K251" s="121" t="n">
        <v>3</v>
      </c>
      <c r="L251" s="126"/>
      <c r="M251" s="123"/>
      <c r="N251" s="127"/>
      <c r="O251" s="123"/>
      <c r="P251" s="127"/>
      <c r="Q251" s="124"/>
      <c r="R251" s="0"/>
      <c r="S251" s="0"/>
      <c r="T251" s="0"/>
      <c r="U251" s="0"/>
      <c r="V251" s="0"/>
      <c r="W251" s="0"/>
      <c r="X251" s="0"/>
      <c r="Y251" s="0"/>
      <c r="Z251" s="0"/>
      <c r="AA251" s="0"/>
      <c r="AB251" s="0"/>
      <c r="AC251" s="0"/>
      <c r="AD251" s="0"/>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row>
    <row r="252" customFormat="false" ht="15" hidden="true" customHeight="false" outlineLevel="0" collapsed="false">
      <c r="A252" s="150" t="s">
        <v>804</v>
      </c>
      <c r="B252" s="151" t="s">
        <v>805</v>
      </c>
      <c r="C252" s="147" t="s">
        <v>806</v>
      </c>
      <c r="D252" s="117"/>
      <c r="E252" s="117" t="n">
        <v>0</v>
      </c>
      <c r="F252" s="118" t="s">
        <v>47</v>
      </c>
      <c r="G252" s="118" t="s">
        <v>47</v>
      </c>
      <c r="H252" s="141" t="n">
        <v>1234</v>
      </c>
      <c r="I252" s="125" t="s">
        <v>624</v>
      </c>
      <c r="J252" s="120" t="n">
        <v>5</v>
      </c>
      <c r="K252" s="121" t="n">
        <v>3</v>
      </c>
      <c r="L252" s="126"/>
      <c r="M252" s="123"/>
      <c r="N252" s="127"/>
      <c r="O252" s="123"/>
      <c r="P252" s="127"/>
      <c r="Q252" s="124"/>
      <c r="R252" s="0"/>
      <c r="S252" s="0"/>
      <c r="T252" s="0"/>
      <c r="U252" s="0"/>
      <c r="V252" s="0"/>
      <c r="W252" s="0"/>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row>
    <row r="253" customFormat="false" ht="15" hidden="true" customHeight="false" outlineLevel="0" collapsed="false">
      <c r="A253" s="150" t="s">
        <v>807</v>
      </c>
      <c r="B253" s="151" t="s">
        <v>808</v>
      </c>
      <c r="C253" s="116" t="s">
        <v>809</v>
      </c>
      <c r="D253" s="117"/>
      <c r="E253" s="117" t="n">
        <v>0</v>
      </c>
      <c r="F253" s="118" t="s">
        <v>47</v>
      </c>
      <c r="G253" s="118" t="s">
        <v>47</v>
      </c>
      <c r="H253" s="118" t="n">
        <v>34432</v>
      </c>
      <c r="I253" s="125" t="s">
        <v>624</v>
      </c>
      <c r="J253" s="120" t="n">
        <v>5</v>
      </c>
      <c r="K253" s="121" t="n">
        <v>3</v>
      </c>
      <c r="L253" s="126" t="s">
        <v>810</v>
      </c>
      <c r="M253" s="123" t="s">
        <v>811</v>
      </c>
      <c r="N253" s="127"/>
      <c r="O253" s="123"/>
      <c r="P253" s="127"/>
      <c r="Q253" s="124"/>
      <c r="R253" s="0"/>
      <c r="S253" s="0"/>
      <c r="T253" s="0"/>
      <c r="U253" s="0"/>
      <c r="V253" s="0"/>
      <c r="W253" s="0"/>
      <c r="X253" s="0"/>
      <c r="Y253" s="0"/>
      <c r="Z253" s="0"/>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row>
    <row r="254" customFormat="false" ht="15" hidden="true" customHeight="false" outlineLevel="0" collapsed="false">
      <c r="A254" s="150" t="s">
        <v>812</v>
      </c>
      <c r="B254" s="151" t="s">
        <v>813</v>
      </c>
      <c r="C254" s="147" t="s">
        <v>814</v>
      </c>
      <c r="D254" s="117"/>
      <c r="E254" s="117" t="n">
        <v>0</v>
      </c>
      <c r="F254" s="118" t="s">
        <v>47</v>
      </c>
      <c r="G254" s="118" t="s">
        <v>47</v>
      </c>
      <c r="H254" s="141" t="n">
        <v>19654</v>
      </c>
      <c r="I254" s="125" t="s">
        <v>624</v>
      </c>
      <c r="J254" s="120" t="n">
        <v>5</v>
      </c>
      <c r="K254" s="121" t="n">
        <v>3</v>
      </c>
      <c r="L254" s="126"/>
      <c r="M254" s="123"/>
      <c r="N254" s="127"/>
      <c r="O254" s="123"/>
      <c r="P254" s="127"/>
      <c r="Q254" s="124"/>
      <c r="R254" s="0"/>
      <c r="S254" s="0"/>
      <c r="T254" s="0"/>
      <c r="U254" s="0"/>
      <c r="V254" s="0"/>
      <c r="W254" s="0"/>
      <c r="X254" s="0"/>
      <c r="Y254" s="0"/>
      <c r="Z254" s="0"/>
      <c r="AA254" s="0"/>
      <c r="AB254" s="0"/>
      <c r="AC254" s="0"/>
      <c r="AD254" s="0"/>
      <c r="AE254" s="0"/>
      <c r="AF254" s="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row>
    <row r="255" customFormat="false" ht="15" hidden="true" customHeight="false" outlineLevel="0" collapsed="false">
      <c r="A255" s="150" t="s">
        <v>815</v>
      </c>
      <c r="B255" s="151" t="s">
        <v>816</v>
      </c>
      <c r="C255" s="147" t="s">
        <v>627</v>
      </c>
      <c r="D255" s="117"/>
      <c r="E255" s="117" t="n">
        <v>0</v>
      </c>
      <c r="F255" s="118" t="s">
        <v>47</v>
      </c>
      <c r="G255" s="118" t="s">
        <v>47</v>
      </c>
      <c r="H255" s="141" t="n">
        <v>1262</v>
      </c>
      <c r="I255" s="125" t="s">
        <v>624</v>
      </c>
      <c r="J255" s="120" t="n">
        <v>5</v>
      </c>
      <c r="K255" s="121" t="n">
        <v>3</v>
      </c>
      <c r="L255" s="126"/>
      <c r="M255" s="123"/>
      <c r="N255" s="127"/>
      <c r="O255" s="123"/>
      <c r="P255" s="127"/>
      <c r="Q255" s="124"/>
      <c r="R255" s="0"/>
      <c r="S255" s="0"/>
      <c r="T255" s="0"/>
      <c r="U255" s="0"/>
      <c r="V255" s="0"/>
      <c r="W255" s="0"/>
      <c r="X255" s="0"/>
      <c r="Y255" s="0"/>
      <c r="Z255" s="0"/>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row>
    <row r="256" customFormat="false" ht="15" hidden="true" customHeight="false" outlineLevel="0" collapsed="false">
      <c r="A256" s="150" t="s">
        <v>817</v>
      </c>
      <c r="B256" s="151" t="s">
        <v>818</v>
      </c>
      <c r="C256" s="147" t="s">
        <v>655</v>
      </c>
      <c r="D256" s="117"/>
      <c r="E256" s="117" t="n">
        <v>0</v>
      </c>
      <c r="F256" s="118" t="s">
        <v>47</v>
      </c>
      <c r="G256" s="118" t="s">
        <v>47</v>
      </c>
      <c r="H256" s="141" t="n">
        <v>19663</v>
      </c>
      <c r="I256" s="125" t="s">
        <v>624</v>
      </c>
      <c r="J256" s="120" t="n">
        <v>5</v>
      </c>
      <c r="K256" s="121" t="n">
        <v>3</v>
      </c>
      <c r="L256" s="126"/>
      <c r="M256" s="123"/>
      <c r="N256" s="127"/>
      <c r="O256" s="123"/>
      <c r="P256" s="127"/>
      <c r="Q256" s="124"/>
      <c r="R256" s="0"/>
      <c r="S256" s="0"/>
      <c r="T256" s="0"/>
      <c r="U256" s="0"/>
      <c r="V256" s="0"/>
      <c r="W256" s="0"/>
      <c r="X256" s="0"/>
      <c r="Y256" s="0"/>
      <c r="Z256" s="0"/>
      <c r="AA256" s="0"/>
      <c r="AB256" s="0"/>
      <c r="AC256" s="0"/>
      <c r="AD256" s="0"/>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row>
    <row r="257" customFormat="false" ht="15" hidden="true" customHeight="false" outlineLevel="0" collapsed="false">
      <c r="A257" s="150" t="s">
        <v>819</v>
      </c>
      <c r="B257" s="151" t="s">
        <v>820</v>
      </c>
      <c r="C257" s="147" t="s">
        <v>821</v>
      </c>
      <c r="D257" s="117"/>
      <c r="E257" s="117" t="n">
        <v>0</v>
      </c>
      <c r="F257" s="118" t="s">
        <v>47</v>
      </c>
      <c r="G257" s="118" t="s">
        <v>47</v>
      </c>
      <c r="H257" s="141" t="n">
        <v>19664</v>
      </c>
      <c r="I257" s="119" t="s">
        <v>624</v>
      </c>
      <c r="J257" s="120" t="n">
        <v>5</v>
      </c>
      <c r="K257" s="121" t="n">
        <v>3</v>
      </c>
      <c r="L257" s="122"/>
      <c r="M257" s="123"/>
      <c r="N257" s="123"/>
      <c r="O257" s="123"/>
      <c r="P257" s="123"/>
      <c r="Q257" s="124"/>
      <c r="R257" s="0"/>
      <c r="S257" s="0"/>
      <c r="T257" s="0"/>
      <c r="U257" s="0"/>
      <c r="V257" s="0"/>
      <c r="W257" s="0"/>
      <c r="X257" s="0"/>
      <c r="Y257" s="0"/>
      <c r="Z257" s="0"/>
      <c r="AA257" s="0"/>
      <c r="AB257" s="0"/>
      <c r="AC257" s="0"/>
      <c r="AD257" s="0"/>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row>
    <row r="258" customFormat="false" ht="15" hidden="true" customHeight="false" outlineLevel="0" collapsed="false">
      <c r="A258" s="150" t="s">
        <v>822</v>
      </c>
      <c r="B258" s="151" t="s">
        <v>823</v>
      </c>
      <c r="C258" s="116" t="s">
        <v>655</v>
      </c>
      <c r="D258" s="117"/>
      <c r="E258" s="117" t="n">
        <v>0</v>
      </c>
      <c r="F258" s="118" t="s">
        <v>47</v>
      </c>
      <c r="G258" s="118" t="s">
        <v>47</v>
      </c>
      <c r="H258" s="118" t="n">
        <v>1293</v>
      </c>
      <c r="I258" s="119" t="s">
        <v>624</v>
      </c>
      <c r="J258" s="120" t="n">
        <v>5</v>
      </c>
      <c r="K258" s="121" t="n">
        <v>3</v>
      </c>
      <c r="L258" s="122"/>
      <c r="M258" s="123"/>
      <c r="N258" s="123"/>
      <c r="O258" s="123"/>
      <c r="P258" s="123"/>
      <c r="Q258" s="124"/>
      <c r="R258" s="0"/>
      <c r="S258" s="0"/>
      <c r="T258" s="0"/>
      <c r="U258" s="0"/>
      <c r="V258" s="0"/>
      <c r="W258" s="0"/>
      <c r="X258" s="0"/>
      <c r="Y258" s="0"/>
      <c r="Z258" s="0"/>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row>
    <row r="259" customFormat="false" ht="15" hidden="true" customHeight="false" outlineLevel="0" collapsed="false">
      <c r="A259" s="150" t="s">
        <v>824</v>
      </c>
      <c r="B259" s="151" t="s">
        <v>825</v>
      </c>
      <c r="C259" s="116" t="s">
        <v>645</v>
      </c>
      <c r="D259" s="117"/>
      <c r="E259" s="117" t="n">
        <v>0</v>
      </c>
      <c r="F259" s="118" t="s">
        <v>47</v>
      </c>
      <c r="G259" s="118" t="s">
        <v>47</v>
      </c>
      <c r="H259" s="118" t="n">
        <v>31590</v>
      </c>
      <c r="I259" s="125" t="s">
        <v>624</v>
      </c>
      <c r="J259" s="120" t="n">
        <v>5</v>
      </c>
      <c r="K259" s="121" t="n">
        <v>3</v>
      </c>
      <c r="L259" s="126" t="s">
        <v>826</v>
      </c>
      <c r="M259" s="123" t="s">
        <v>827</v>
      </c>
      <c r="N259" s="152"/>
      <c r="O259" s="123"/>
      <c r="P259" s="152"/>
      <c r="Q259" s="124"/>
      <c r="R259" s="0"/>
      <c r="S259" s="0"/>
      <c r="T259" s="0"/>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row>
    <row r="260" customFormat="false" ht="15" hidden="false" customHeight="false" outlineLevel="0" collapsed="false">
      <c r="A260" s="114" t="s">
        <v>828</v>
      </c>
      <c r="B260" s="115" t="s">
        <v>829</v>
      </c>
      <c r="C260" s="147" t="s">
        <v>830</v>
      </c>
      <c r="D260" s="117" t="s">
        <v>11</v>
      </c>
      <c r="E260" s="117" t="n">
        <v>0</v>
      </c>
      <c r="F260" s="141" t="n">
        <v>12</v>
      </c>
      <c r="G260" s="141" t="n">
        <v>2</v>
      </c>
      <c r="H260" s="141" t="n">
        <v>1294</v>
      </c>
      <c r="I260" s="125" t="s">
        <v>624</v>
      </c>
      <c r="J260" s="120" t="n">
        <v>5</v>
      </c>
      <c r="K260" s="121" t="n">
        <v>1</v>
      </c>
      <c r="L260" s="126" t="s">
        <v>831</v>
      </c>
      <c r="M260" s="123" t="s">
        <v>832</v>
      </c>
      <c r="N260" s="127"/>
      <c r="O260" s="123"/>
      <c r="P260" s="127"/>
      <c r="Q260" s="124"/>
      <c r="R260" s="0"/>
      <c r="S260" s="0"/>
      <c r="T260" s="0"/>
      <c r="U260" s="0"/>
      <c r="V260" s="0"/>
      <c r="W260" s="0"/>
      <c r="X260" s="0"/>
      <c r="Y260" s="0"/>
      <c r="Z260" s="0"/>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row>
    <row r="261" customFormat="false" ht="15" hidden="false" customHeight="false" outlineLevel="0" collapsed="false">
      <c r="A261" s="114" t="s">
        <v>833</v>
      </c>
      <c r="B261" s="115" t="s">
        <v>834</v>
      </c>
      <c r="C261" s="147" t="s">
        <v>143</v>
      </c>
      <c r="D261" s="117" t="s">
        <v>11</v>
      </c>
      <c r="E261" s="117" t="n">
        <v>0</v>
      </c>
      <c r="F261" s="118" t="n">
        <v>14</v>
      </c>
      <c r="G261" s="118" t="n">
        <v>3</v>
      </c>
      <c r="H261" s="141" t="n">
        <v>32432</v>
      </c>
      <c r="I261" s="125" t="s">
        <v>624</v>
      </c>
      <c r="J261" s="120" t="n">
        <v>5</v>
      </c>
      <c r="K261" s="121" t="n">
        <v>2</v>
      </c>
      <c r="L261" s="126" t="s">
        <v>835</v>
      </c>
      <c r="M261" s="148" t="s">
        <v>836</v>
      </c>
      <c r="N261" s="127"/>
      <c r="O261" s="123"/>
      <c r="P261" s="127"/>
      <c r="Q261" s="124"/>
      <c r="R261" s="0"/>
      <c r="S261" s="0"/>
      <c r="T261" s="0"/>
      <c r="U261" s="0"/>
      <c r="V261" s="0"/>
      <c r="W261" s="0"/>
      <c r="X261" s="0"/>
      <c r="Y261" s="0"/>
      <c r="Z261" s="0"/>
      <c r="AA261" s="0"/>
      <c r="AB261" s="0"/>
      <c r="AC261" s="0"/>
      <c r="AD261" s="0"/>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row>
    <row r="262" customFormat="false" ht="15" hidden="true" customHeight="false" outlineLevel="0" collapsed="false">
      <c r="A262" s="150" t="s">
        <v>837</v>
      </c>
      <c r="B262" s="151" t="s">
        <v>838</v>
      </c>
      <c r="C262" s="147" t="s">
        <v>839</v>
      </c>
      <c r="D262" s="117"/>
      <c r="E262" s="117" t="n">
        <v>0</v>
      </c>
      <c r="F262" s="118" t="s">
        <v>47</v>
      </c>
      <c r="G262" s="118" t="s">
        <v>47</v>
      </c>
      <c r="H262" s="141" t="n">
        <v>31744</v>
      </c>
      <c r="I262" s="125" t="s">
        <v>624</v>
      </c>
      <c r="J262" s="120" t="n">
        <v>5</v>
      </c>
      <c r="K262" s="121" t="n">
        <v>3</v>
      </c>
      <c r="L262" s="126"/>
      <c r="M262" s="123"/>
      <c r="N262" s="127"/>
      <c r="O262" s="123"/>
      <c r="P262" s="127"/>
      <c r="Q262" s="124"/>
      <c r="R262" s="0"/>
      <c r="S262" s="0"/>
      <c r="T262" s="0"/>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row>
    <row r="263" customFormat="false" ht="15" hidden="true" customHeight="false" outlineLevel="0" collapsed="false">
      <c r="A263" s="150" t="s">
        <v>840</v>
      </c>
      <c r="B263" s="151" t="s">
        <v>841</v>
      </c>
      <c r="C263" s="147" t="s">
        <v>655</v>
      </c>
      <c r="D263" s="117"/>
      <c r="E263" s="117" t="n">
        <v>0</v>
      </c>
      <c r="F263" s="118" t="s">
        <v>47</v>
      </c>
      <c r="G263" s="118" t="s">
        <v>47</v>
      </c>
      <c r="H263" s="141" t="n">
        <v>32029</v>
      </c>
      <c r="I263" s="125" t="s">
        <v>624</v>
      </c>
      <c r="J263" s="120" t="n">
        <v>5</v>
      </c>
      <c r="K263" s="121" t="n">
        <v>3</v>
      </c>
      <c r="L263" s="126"/>
      <c r="M263" s="123"/>
      <c r="N263" s="127"/>
      <c r="O263" s="123"/>
      <c r="P263" s="127"/>
      <c r="Q263" s="124"/>
      <c r="R263" s="0"/>
      <c r="S263" s="0"/>
      <c r="T263" s="0"/>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row>
    <row r="264" customFormat="false" ht="15" hidden="false" customHeight="false" outlineLevel="0" collapsed="false">
      <c r="A264" s="114" t="s">
        <v>842</v>
      </c>
      <c r="B264" s="115" t="s">
        <v>843</v>
      </c>
      <c r="C264" s="147" t="s">
        <v>844</v>
      </c>
      <c r="D264" s="117" t="s">
        <v>11</v>
      </c>
      <c r="E264" s="117" t="n">
        <v>0</v>
      </c>
      <c r="F264" s="118" t="n">
        <v>7</v>
      </c>
      <c r="G264" s="118" t="n">
        <v>3</v>
      </c>
      <c r="H264" s="141" t="n">
        <v>31545</v>
      </c>
      <c r="I264" s="125" t="s">
        <v>624</v>
      </c>
      <c r="J264" s="120" t="n">
        <v>5</v>
      </c>
      <c r="K264" s="121" t="n">
        <v>2</v>
      </c>
      <c r="L264" s="126" t="s">
        <v>845</v>
      </c>
      <c r="M264" s="148" t="s">
        <v>846</v>
      </c>
      <c r="N264" s="127"/>
      <c r="O264" s="123" t="s">
        <v>847</v>
      </c>
      <c r="P264" s="127"/>
      <c r="Q264" s="124"/>
      <c r="R264" s="0"/>
      <c r="S264" s="0"/>
      <c r="T264" s="0"/>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row>
    <row r="265" customFormat="false" ht="15" hidden="true" customHeight="false" outlineLevel="0" collapsed="false">
      <c r="A265" s="150" t="s">
        <v>848</v>
      </c>
      <c r="B265" s="151" t="s">
        <v>849</v>
      </c>
      <c r="C265" s="147" t="s">
        <v>850</v>
      </c>
      <c r="D265" s="117"/>
      <c r="E265" s="117" t="n">
        <v>0</v>
      </c>
      <c r="F265" s="118" t="s">
        <v>47</v>
      </c>
      <c r="G265" s="118" t="s">
        <v>47</v>
      </c>
      <c r="H265" s="141" t="n">
        <v>19665</v>
      </c>
      <c r="I265" s="125" t="s">
        <v>624</v>
      </c>
      <c r="J265" s="120" t="n">
        <v>5</v>
      </c>
      <c r="K265" s="121" t="n">
        <v>2</v>
      </c>
      <c r="L265" s="126"/>
      <c r="M265" s="123" t="s">
        <v>851</v>
      </c>
      <c r="N265" s="127"/>
      <c r="O265" s="123"/>
      <c r="P265" s="127"/>
      <c r="Q265" s="124"/>
      <c r="R265" s="0"/>
      <c r="S265" s="0"/>
      <c r="T265" s="0"/>
      <c r="U265" s="0"/>
      <c r="V265" s="0"/>
      <c r="W265" s="0"/>
      <c r="X265" s="0"/>
      <c r="Y265" s="0"/>
      <c r="Z265" s="0"/>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row>
    <row r="266" customFormat="false" ht="15" hidden="false" customHeight="false" outlineLevel="0" collapsed="false">
      <c r="A266" s="114" t="s">
        <v>852</v>
      </c>
      <c r="B266" s="115" t="s">
        <v>853</v>
      </c>
      <c r="C266" s="147" t="s">
        <v>854</v>
      </c>
      <c r="D266" s="117" t="s">
        <v>11</v>
      </c>
      <c r="E266" s="117" t="n">
        <v>0</v>
      </c>
      <c r="F266" s="141" t="n">
        <v>15</v>
      </c>
      <c r="G266" s="141" t="n">
        <v>3</v>
      </c>
      <c r="H266" s="141" t="n">
        <v>19666</v>
      </c>
      <c r="I266" s="125" t="s">
        <v>624</v>
      </c>
      <c r="J266" s="120" t="n">
        <v>5</v>
      </c>
      <c r="K266" s="121" t="n">
        <v>2</v>
      </c>
      <c r="L266" s="126"/>
      <c r="M266" s="148" t="s">
        <v>855</v>
      </c>
      <c r="N266" s="127"/>
      <c r="O266" s="123"/>
      <c r="P266" s="127"/>
      <c r="Q266" s="124"/>
      <c r="R266" s="0"/>
      <c r="S266" s="0"/>
      <c r="T266" s="0"/>
      <c r="U266" s="0"/>
      <c r="V266" s="0"/>
      <c r="W266" s="0"/>
      <c r="X266" s="0"/>
      <c r="Y266" s="0"/>
      <c r="Z266" s="0"/>
      <c r="AA266" s="0"/>
      <c r="AB266" s="0"/>
      <c r="AC266" s="0"/>
      <c r="AD266" s="0"/>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row>
    <row r="267" customFormat="false" ht="15" hidden="true" customHeight="false" outlineLevel="0" collapsed="false">
      <c r="A267" s="150" t="s">
        <v>856</v>
      </c>
      <c r="B267" s="151" t="s">
        <v>857</v>
      </c>
      <c r="C267" s="147" t="s">
        <v>858</v>
      </c>
      <c r="D267" s="117"/>
      <c r="E267" s="117" t="n">
        <v>0</v>
      </c>
      <c r="F267" s="118" t="s">
        <v>47</v>
      </c>
      <c r="G267" s="118" t="s">
        <v>47</v>
      </c>
      <c r="H267" s="141" t="n">
        <v>19667</v>
      </c>
      <c r="I267" s="125" t="s">
        <v>624</v>
      </c>
      <c r="J267" s="120" t="n">
        <v>5</v>
      </c>
      <c r="K267" s="121" t="n">
        <v>3</v>
      </c>
      <c r="L267" s="126"/>
      <c r="M267" s="123"/>
      <c r="N267" s="127"/>
      <c r="O267" s="123"/>
      <c r="P267" s="127"/>
      <c r="Q267" s="124"/>
      <c r="R267" s="0"/>
      <c r="S267" s="0"/>
      <c r="T267" s="0"/>
      <c r="U267" s="0"/>
      <c r="V267" s="0"/>
      <c r="W267" s="0"/>
      <c r="X267" s="0"/>
      <c r="Y267" s="0"/>
      <c r="Z267" s="0"/>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row>
    <row r="268" customFormat="false" ht="15" hidden="true" customHeight="false" outlineLevel="0" collapsed="false">
      <c r="A268" s="150" t="s">
        <v>859</v>
      </c>
      <c r="B268" s="151" t="s">
        <v>860</v>
      </c>
      <c r="C268" s="147" t="s">
        <v>861</v>
      </c>
      <c r="D268" s="117"/>
      <c r="E268" s="117" t="n">
        <v>0</v>
      </c>
      <c r="F268" s="118" t="s">
        <v>47</v>
      </c>
      <c r="G268" s="118" t="s">
        <v>47</v>
      </c>
      <c r="H268" s="141" t="n">
        <v>1297</v>
      </c>
      <c r="I268" s="125" t="s">
        <v>624</v>
      </c>
      <c r="J268" s="120" t="n">
        <v>5</v>
      </c>
      <c r="K268" s="121" t="n">
        <v>3</v>
      </c>
      <c r="L268" s="126"/>
      <c r="M268" s="123"/>
      <c r="N268" s="127"/>
      <c r="O268" s="123"/>
      <c r="P268" s="127"/>
      <c r="Q268" s="124"/>
      <c r="R268" s="0"/>
      <c r="S268" s="0"/>
      <c r="T268" s="0"/>
      <c r="U268" s="0"/>
      <c r="V268" s="0"/>
      <c r="W268" s="0"/>
      <c r="X268" s="0"/>
      <c r="Y268" s="0"/>
      <c r="Z268" s="0"/>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row>
    <row r="269" customFormat="false" ht="15" hidden="true" customHeight="false" outlineLevel="0" collapsed="false">
      <c r="A269" s="150" t="s">
        <v>862</v>
      </c>
      <c r="B269" s="151" t="s">
        <v>863</v>
      </c>
      <c r="C269" s="116" t="s">
        <v>655</v>
      </c>
      <c r="D269" s="117"/>
      <c r="E269" s="117" t="n">
        <v>0</v>
      </c>
      <c r="F269" s="118" t="s">
        <v>47</v>
      </c>
      <c r="G269" s="118" t="s">
        <v>47</v>
      </c>
      <c r="H269" s="118" t="n">
        <v>19668</v>
      </c>
      <c r="I269" s="125" t="s">
        <v>624</v>
      </c>
      <c r="J269" s="120" t="n">
        <v>5</v>
      </c>
      <c r="K269" s="121" t="n">
        <v>2</v>
      </c>
      <c r="L269" s="126"/>
      <c r="M269" s="123"/>
      <c r="N269" s="127"/>
      <c r="O269" s="123"/>
      <c r="P269" s="127"/>
      <c r="Q269" s="124"/>
      <c r="R269" s="0"/>
      <c r="S269" s="0"/>
      <c r="T269" s="0"/>
      <c r="U269" s="0"/>
      <c r="V269" s="0"/>
      <c r="W269" s="0"/>
      <c r="X269" s="0"/>
      <c r="Y269" s="0"/>
      <c r="Z269" s="0"/>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row>
    <row r="270" customFormat="false" ht="15" hidden="false" customHeight="false" outlineLevel="0" collapsed="false">
      <c r="A270" s="114" t="s">
        <v>864</v>
      </c>
      <c r="B270" s="115" t="s">
        <v>865</v>
      </c>
      <c r="C270" s="147" t="s">
        <v>866</v>
      </c>
      <c r="D270" s="117" t="s">
        <v>11</v>
      </c>
      <c r="E270" s="117" t="n">
        <v>0</v>
      </c>
      <c r="F270" s="141" t="n">
        <v>20</v>
      </c>
      <c r="G270" s="141" t="n">
        <v>3</v>
      </c>
      <c r="H270" s="141" t="n">
        <v>10213</v>
      </c>
      <c r="I270" s="125" t="s">
        <v>624</v>
      </c>
      <c r="J270" s="120" t="n">
        <v>5</v>
      </c>
      <c r="K270" s="121" t="n">
        <v>2</v>
      </c>
      <c r="L270" s="126"/>
      <c r="M270" s="123"/>
      <c r="N270" s="127"/>
      <c r="O270" s="123"/>
      <c r="P270" s="127"/>
      <c r="Q270" s="124"/>
      <c r="R270" s="0"/>
      <c r="S270" s="0"/>
      <c r="T270" s="0"/>
      <c r="U270" s="0"/>
      <c r="V270" s="0"/>
      <c r="W270" s="0"/>
      <c r="X270" s="0"/>
      <c r="Y270" s="0"/>
      <c r="Z270" s="0"/>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row>
    <row r="271" customFormat="false" ht="15" hidden="false" customHeight="false" outlineLevel="0" collapsed="false">
      <c r="A271" s="114" t="s">
        <v>867</v>
      </c>
      <c r="B271" s="115" t="s">
        <v>868</v>
      </c>
      <c r="C271" s="147" t="s">
        <v>869</v>
      </c>
      <c r="D271" s="117" t="s">
        <v>11</v>
      </c>
      <c r="E271" s="117" t="n">
        <v>0</v>
      </c>
      <c r="F271" s="141" t="n">
        <v>14</v>
      </c>
      <c r="G271" s="141" t="n">
        <v>2</v>
      </c>
      <c r="H271" s="141" t="n">
        <v>1298</v>
      </c>
      <c r="I271" s="125" t="s">
        <v>624</v>
      </c>
      <c r="J271" s="120" t="n">
        <v>5</v>
      </c>
      <c r="K271" s="121" t="n">
        <v>2</v>
      </c>
      <c r="L271" s="126"/>
      <c r="M271" s="123"/>
      <c r="N271" s="127"/>
      <c r="O271" s="123"/>
      <c r="P271" s="127"/>
      <c r="Q271" s="124"/>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row>
    <row r="272" customFormat="false" ht="15" hidden="true" customHeight="false" outlineLevel="0" collapsed="false">
      <c r="A272" s="150" t="s">
        <v>870</v>
      </c>
      <c r="B272" s="151" t="s">
        <v>871</v>
      </c>
      <c r="C272" s="147" t="s">
        <v>872</v>
      </c>
      <c r="D272" s="117"/>
      <c r="E272" s="117" t="n">
        <v>0</v>
      </c>
      <c r="F272" s="118" t="s">
        <v>47</v>
      </c>
      <c r="G272" s="118" t="s">
        <v>47</v>
      </c>
      <c r="H272" s="141" t="n">
        <v>19669</v>
      </c>
      <c r="I272" s="125" t="s">
        <v>624</v>
      </c>
      <c r="J272" s="120" t="n">
        <v>5</v>
      </c>
      <c r="K272" s="121" t="n">
        <v>2</v>
      </c>
      <c r="L272" s="126"/>
      <c r="M272" s="123"/>
      <c r="N272" s="127"/>
      <c r="O272" s="123"/>
      <c r="P272" s="127"/>
      <c r="Q272" s="124"/>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row>
    <row r="273" customFormat="false" ht="15" hidden="false" customHeight="false" outlineLevel="0" collapsed="false">
      <c r="A273" s="114" t="s">
        <v>873</v>
      </c>
      <c r="B273" s="115" t="s">
        <v>874</v>
      </c>
      <c r="C273" s="147" t="s">
        <v>875</v>
      </c>
      <c r="D273" s="117" t="s">
        <v>11</v>
      </c>
      <c r="E273" s="117" t="n">
        <v>0</v>
      </c>
      <c r="F273" s="141" t="n">
        <v>14</v>
      </c>
      <c r="G273" s="141" t="n">
        <v>3</v>
      </c>
      <c r="H273" s="141" t="n">
        <v>19670</v>
      </c>
      <c r="I273" s="125" t="s">
        <v>624</v>
      </c>
      <c r="J273" s="120" t="n">
        <v>5</v>
      </c>
      <c r="K273" s="121" t="n">
        <v>2</v>
      </c>
      <c r="L273" s="126"/>
      <c r="M273" s="123"/>
      <c r="N273" s="127"/>
      <c r="O273" s="123"/>
      <c r="P273" s="127"/>
      <c r="Q273" s="124"/>
      <c r="R273" s="0"/>
      <c r="S273" s="0"/>
      <c r="T273" s="0"/>
      <c r="U273" s="0"/>
      <c r="V273" s="0"/>
      <c r="W273" s="0"/>
      <c r="X273" s="0"/>
      <c r="Y273" s="0"/>
      <c r="Z273" s="0"/>
      <c r="AA273" s="0"/>
      <c r="AB273" s="0"/>
      <c r="AC273" s="0"/>
      <c r="AD273" s="0"/>
      <c r="AE273" s="0"/>
      <c r="AF273" s="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row>
    <row r="274" customFormat="false" ht="15" hidden="true" customHeight="false" outlineLevel="0" collapsed="false">
      <c r="A274" s="150" t="s">
        <v>876</v>
      </c>
      <c r="B274" s="151" t="s">
        <v>877</v>
      </c>
      <c r="C274" s="147" t="s">
        <v>854</v>
      </c>
      <c r="D274" s="117"/>
      <c r="E274" s="117" t="n">
        <v>0</v>
      </c>
      <c r="F274" s="118" t="s">
        <v>47</v>
      </c>
      <c r="G274" s="118" t="s">
        <v>47</v>
      </c>
      <c r="H274" s="141" t="n">
        <v>19671</v>
      </c>
      <c r="I274" s="125" t="s">
        <v>624</v>
      </c>
      <c r="J274" s="120" t="n">
        <v>5</v>
      </c>
      <c r="K274" s="121" t="n">
        <v>3</v>
      </c>
      <c r="L274" s="126"/>
      <c r="M274" s="123"/>
      <c r="N274" s="127"/>
      <c r="O274" s="123"/>
      <c r="P274" s="127"/>
      <c r="Q274" s="124"/>
      <c r="R274" s="0"/>
      <c r="S274" s="0"/>
      <c r="T274" s="0"/>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row>
    <row r="275" customFormat="false" ht="15" hidden="true" customHeight="false" outlineLevel="0" collapsed="false">
      <c r="A275" s="150" t="s">
        <v>878</v>
      </c>
      <c r="B275" s="151" t="s">
        <v>879</v>
      </c>
      <c r="C275" s="147" t="s">
        <v>655</v>
      </c>
      <c r="D275" s="117"/>
      <c r="E275" s="117" t="n">
        <v>0</v>
      </c>
      <c r="F275" s="118" t="s">
        <v>47</v>
      </c>
      <c r="G275" s="118" t="s">
        <v>47</v>
      </c>
      <c r="H275" s="141" t="n">
        <v>1292</v>
      </c>
      <c r="I275" s="125" t="s">
        <v>624</v>
      </c>
      <c r="J275" s="120" t="n">
        <v>5</v>
      </c>
      <c r="K275" s="121" t="n">
        <v>3</v>
      </c>
      <c r="L275" s="126"/>
      <c r="M275" s="123"/>
      <c r="N275" s="127"/>
      <c r="O275" s="123"/>
      <c r="P275" s="127"/>
      <c r="Q275" s="124"/>
      <c r="R275" s="0"/>
      <c r="S275" s="0"/>
      <c r="T275" s="0"/>
      <c r="U275" s="0"/>
      <c r="V275" s="0"/>
      <c r="W275" s="0"/>
      <c r="X275" s="0"/>
      <c r="Y275" s="0"/>
      <c r="Z275" s="0"/>
      <c r="AA275" s="0"/>
      <c r="AB275" s="0"/>
      <c r="AC275" s="0"/>
      <c r="AD275" s="0"/>
      <c r="AE275" s="0"/>
      <c r="AF275" s="0"/>
      <c r="AG275" s="0"/>
      <c r="AH275" s="0"/>
      <c r="AI275" s="0"/>
      <c r="AJ275" s="0"/>
      <c r="AK275" s="0"/>
      <c r="AL275" s="0"/>
      <c r="AM275" s="0"/>
      <c r="AN275" s="0"/>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row>
    <row r="276" customFormat="false" ht="15" hidden="true" customHeight="false" outlineLevel="0" collapsed="false">
      <c r="A276" s="150" t="s">
        <v>880</v>
      </c>
      <c r="B276" s="151" t="s">
        <v>881</v>
      </c>
      <c r="C276" s="147" t="s">
        <v>655</v>
      </c>
      <c r="D276" s="117"/>
      <c r="E276" s="117" t="n">
        <v>0</v>
      </c>
      <c r="F276" s="118" t="s">
        <v>47</v>
      </c>
      <c r="G276" s="118" t="s">
        <v>47</v>
      </c>
      <c r="H276" s="141" t="n">
        <v>1300</v>
      </c>
      <c r="I276" s="119" t="s">
        <v>624</v>
      </c>
      <c r="J276" s="120" t="n">
        <v>5</v>
      </c>
      <c r="K276" s="121" t="n">
        <v>3</v>
      </c>
      <c r="L276" s="122"/>
      <c r="M276" s="123"/>
      <c r="N276" s="123"/>
      <c r="O276" s="123"/>
      <c r="P276" s="123"/>
      <c r="Q276" s="124"/>
      <c r="R276" s="0"/>
      <c r="S276" s="0"/>
      <c r="T276" s="0"/>
      <c r="U276" s="0"/>
      <c r="V276" s="0"/>
      <c r="W276" s="0"/>
      <c r="X276" s="0"/>
      <c r="Y276" s="0"/>
      <c r="Z276" s="0"/>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row>
    <row r="277" customFormat="false" ht="15" hidden="false" customHeight="false" outlineLevel="0" collapsed="false">
      <c r="A277" s="114" t="s">
        <v>882</v>
      </c>
      <c r="B277" s="115" t="s">
        <v>883</v>
      </c>
      <c r="C277" s="147" t="s">
        <v>884</v>
      </c>
      <c r="D277" s="117" t="s">
        <v>11</v>
      </c>
      <c r="E277" s="117" t="n">
        <v>0</v>
      </c>
      <c r="F277" s="141" t="n">
        <v>11</v>
      </c>
      <c r="G277" s="141" t="n">
        <v>2</v>
      </c>
      <c r="H277" s="141" t="n">
        <v>1301</v>
      </c>
      <c r="I277" s="119" t="s">
        <v>624</v>
      </c>
      <c r="J277" s="120" t="n">
        <v>5</v>
      </c>
      <c r="K277" s="121" t="n">
        <v>2</v>
      </c>
      <c r="L277" s="122" t="s">
        <v>885</v>
      </c>
      <c r="M277" s="123" t="s">
        <v>886</v>
      </c>
      <c r="N277" s="123"/>
      <c r="O277" s="123"/>
      <c r="P277" s="123"/>
      <c r="Q277" s="124"/>
      <c r="R277" s="0"/>
      <c r="S277" s="0"/>
      <c r="T277" s="0"/>
      <c r="U277" s="0"/>
      <c r="V277" s="0"/>
      <c r="W277" s="0"/>
      <c r="X277" s="0"/>
      <c r="Y277" s="0"/>
      <c r="Z277" s="0"/>
      <c r="AA277" s="0"/>
      <c r="AB277" s="0"/>
      <c r="AC277" s="0"/>
      <c r="AD277" s="0"/>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row>
    <row r="278" customFormat="false" ht="15" hidden="false" customHeight="false" outlineLevel="0" collapsed="false">
      <c r="A278" s="114" t="s">
        <v>887</v>
      </c>
      <c r="B278" s="115" t="s">
        <v>888</v>
      </c>
      <c r="C278" s="147" t="s">
        <v>655</v>
      </c>
      <c r="D278" s="117" t="s">
        <v>11</v>
      </c>
      <c r="E278" s="117" t="n">
        <v>0</v>
      </c>
      <c r="F278" s="141" t="n">
        <v>10</v>
      </c>
      <c r="G278" s="141" t="n">
        <v>1</v>
      </c>
      <c r="H278" s="141" t="n">
        <v>1310</v>
      </c>
      <c r="I278" s="125" t="s">
        <v>624</v>
      </c>
      <c r="J278" s="120" t="n">
        <v>5</v>
      </c>
      <c r="K278" s="121" t="n">
        <v>1</v>
      </c>
      <c r="L278" s="126"/>
      <c r="M278" s="123"/>
      <c r="N278" s="127"/>
      <c r="O278" s="123"/>
      <c r="P278" s="127"/>
      <c r="Q278" s="124"/>
      <c r="R278" s="0"/>
      <c r="S278" s="0"/>
      <c r="T278" s="0"/>
      <c r="U278" s="0"/>
      <c r="V278" s="0"/>
      <c r="W278" s="0"/>
      <c r="X278" s="0"/>
      <c r="Y278" s="0"/>
      <c r="Z278" s="0"/>
      <c r="AA278" s="0"/>
      <c r="AB278" s="0"/>
      <c r="AC278" s="0"/>
      <c r="AD278" s="0"/>
      <c r="AE278" s="0"/>
      <c r="AF278" s="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row>
    <row r="279" customFormat="false" ht="15" hidden="true" customHeight="false" outlineLevel="0" collapsed="false">
      <c r="A279" s="150" t="s">
        <v>889</v>
      </c>
      <c r="B279" s="151" t="s">
        <v>890</v>
      </c>
      <c r="C279" s="147" t="s">
        <v>891</v>
      </c>
      <c r="D279" s="117"/>
      <c r="E279" s="117" t="n">
        <v>0</v>
      </c>
      <c r="F279" s="118" t="s">
        <v>47</v>
      </c>
      <c r="G279" s="118" t="s">
        <v>47</v>
      </c>
      <c r="H279" s="141" t="n">
        <v>10238</v>
      </c>
      <c r="I279" s="125" t="s">
        <v>624</v>
      </c>
      <c r="J279" s="120" t="n">
        <v>5</v>
      </c>
      <c r="K279" s="121" t="n">
        <v>1</v>
      </c>
      <c r="L279" s="126"/>
      <c r="M279" s="123"/>
      <c r="N279" s="127"/>
      <c r="O279" s="123"/>
      <c r="P279" s="127"/>
      <c r="Q279" s="124"/>
      <c r="R279" s="0"/>
      <c r="S279" s="0"/>
      <c r="T279" s="0"/>
      <c r="U279" s="0"/>
      <c r="V279" s="0"/>
      <c r="W279" s="0"/>
      <c r="X279" s="0"/>
      <c r="Y279" s="0"/>
      <c r="Z279" s="0"/>
      <c r="AA279" s="0"/>
      <c r="AB279" s="0"/>
      <c r="AC279" s="0"/>
      <c r="AD279" s="0"/>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row>
    <row r="280" customFormat="false" ht="15" hidden="false" customHeight="false" outlineLevel="0" collapsed="false">
      <c r="A280" s="114" t="s">
        <v>892</v>
      </c>
      <c r="B280" s="115" t="s">
        <v>893</v>
      </c>
      <c r="C280" s="147" t="s">
        <v>645</v>
      </c>
      <c r="D280" s="117" t="s">
        <v>11</v>
      </c>
      <c r="E280" s="117" t="n">
        <v>0</v>
      </c>
      <c r="F280" s="141" t="n">
        <v>14</v>
      </c>
      <c r="G280" s="141" t="n">
        <v>3</v>
      </c>
      <c r="H280" s="141" t="n">
        <v>10215</v>
      </c>
      <c r="I280" s="125" t="s">
        <v>624</v>
      </c>
      <c r="J280" s="120" t="n">
        <v>5</v>
      </c>
      <c r="K280" s="121" t="n">
        <v>1</v>
      </c>
      <c r="L280" s="126"/>
      <c r="M280" s="148" t="s">
        <v>894</v>
      </c>
      <c r="N280" s="127"/>
      <c r="O280" s="123"/>
      <c r="P280" s="127"/>
      <c r="Q280" s="124"/>
      <c r="R280" s="0"/>
      <c r="S280" s="0"/>
      <c r="T280" s="0"/>
      <c r="U280" s="0"/>
      <c r="V280" s="0"/>
      <c r="W280" s="0"/>
      <c r="X280" s="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row>
    <row r="281" customFormat="false" ht="15" hidden="true" customHeight="false" outlineLevel="0" collapsed="false">
      <c r="A281" s="150" t="s">
        <v>895</v>
      </c>
      <c r="B281" s="151" t="s">
        <v>896</v>
      </c>
      <c r="C281" s="147" t="s">
        <v>655</v>
      </c>
      <c r="D281" s="117"/>
      <c r="E281" s="117" t="n">
        <v>0</v>
      </c>
      <c r="F281" s="118" t="s">
        <v>47</v>
      </c>
      <c r="G281" s="118" t="s">
        <v>47</v>
      </c>
      <c r="H281" s="141" t="n">
        <v>1309</v>
      </c>
      <c r="I281" s="125" t="s">
        <v>624</v>
      </c>
      <c r="J281" s="120" t="n">
        <v>5</v>
      </c>
      <c r="K281" s="121" t="n">
        <v>1</v>
      </c>
      <c r="L281" s="126"/>
      <c r="M281" s="123"/>
      <c r="N281" s="127"/>
      <c r="O281" s="123"/>
      <c r="P281" s="127"/>
      <c r="Q281" s="124"/>
      <c r="R281" s="0"/>
      <c r="S281" s="0"/>
      <c r="T281" s="0"/>
      <c r="U281" s="0"/>
      <c r="V281" s="0"/>
      <c r="W281" s="0"/>
      <c r="X281" s="0"/>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row>
    <row r="282" customFormat="false" ht="15" hidden="false" customHeight="false" outlineLevel="0" collapsed="false">
      <c r="A282" s="114" t="s">
        <v>897</v>
      </c>
      <c r="B282" s="115" t="s">
        <v>898</v>
      </c>
      <c r="C282" s="147" t="s">
        <v>655</v>
      </c>
      <c r="D282" s="117" t="s">
        <v>11</v>
      </c>
      <c r="E282" s="117" t="n">
        <v>0</v>
      </c>
      <c r="F282" s="141" t="n">
        <v>16</v>
      </c>
      <c r="G282" s="141" t="n">
        <v>3</v>
      </c>
      <c r="H282" s="141" t="n">
        <v>1312</v>
      </c>
      <c r="I282" s="125" t="s">
        <v>624</v>
      </c>
      <c r="J282" s="120" t="n">
        <v>5</v>
      </c>
      <c r="K282" s="121" t="n">
        <v>1</v>
      </c>
      <c r="L282" s="126"/>
      <c r="M282" s="123"/>
      <c r="N282" s="127"/>
      <c r="O282" s="123"/>
      <c r="P282" s="127"/>
      <c r="Q282" s="124"/>
      <c r="R282" s="0"/>
      <c r="S282" s="0"/>
      <c r="T282" s="0"/>
      <c r="U282" s="0"/>
      <c r="V282" s="0"/>
      <c r="W282" s="0"/>
      <c r="X282" s="0"/>
      <c r="Y282" s="0"/>
      <c r="Z282" s="0"/>
      <c r="AA282" s="0"/>
      <c r="AB282" s="0"/>
      <c r="AC282" s="0"/>
      <c r="AD282" s="0"/>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row>
    <row r="283" customFormat="false" ht="15" hidden="true" customHeight="false" outlineLevel="0" collapsed="false">
      <c r="A283" s="150" t="s">
        <v>899</v>
      </c>
      <c r="B283" s="151" t="s">
        <v>900</v>
      </c>
      <c r="C283" s="147" t="s">
        <v>901</v>
      </c>
      <c r="D283" s="117"/>
      <c r="E283" s="117" t="n">
        <v>0</v>
      </c>
      <c r="F283" s="118" t="s">
        <v>47</v>
      </c>
      <c r="G283" s="118" t="s">
        <v>47</v>
      </c>
      <c r="H283" s="141" t="n">
        <v>19779</v>
      </c>
      <c r="I283" s="119" t="s">
        <v>624</v>
      </c>
      <c r="J283" s="120" t="n">
        <v>5</v>
      </c>
      <c r="K283" s="121" t="n">
        <v>3</v>
      </c>
      <c r="L283" s="122"/>
      <c r="M283" s="123"/>
      <c r="N283" s="123"/>
      <c r="O283" s="123"/>
      <c r="P283" s="123"/>
      <c r="Q283" s="124"/>
      <c r="R283" s="0"/>
      <c r="S283" s="0"/>
      <c r="T283" s="0"/>
      <c r="U283" s="0"/>
      <c r="V283" s="0"/>
      <c r="W283" s="0"/>
      <c r="X283" s="0"/>
      <c r="Y283" s="0"/>
      <c r="Z283" s="0"/>
      <c r="AA283" s="0"/>
      <c r="AB283" s="0"/>
      <c r="AC283" s="0"/>
      <c r="AD283" s="0"/>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row>
    <row r="284" customFormat="false" ht="15" hidden="true" customHeight="false" outlineLevel="0" collapsed="false">
      <c r="A284" s="150" t="s">
        <v>902</v>
      </c>
      <c r="B284" s="151" t="s">
        <v>903</v>
      </c>
      <c r="C284" s="147" t="s">
        <v>623</v>
      </c>
      <c r="D284" s="117"/>
      <c r="E284" s="117" t="n">
        <v>0</v>
      </c>
      <c r="F284" s="118" t="s">
        <v>47</v>
      </c>
      <c r="G284" s="118" t="s">
        <v>47</v>
      </c>
      <c r="H284" s="141" t="n">
        <v>1347</v>
      </c>
      <c r="I284" s="125" t="s">
        <v>624</v>
      </c>
      <c r="J284" s="120" t="n">
        <v>5</v>
      </c>
      <c r="K284" s="121" t="n">
        <v>3</v>
      </c>
      <c r="L284" s="126"/>
      <c r="M284" s="123"/>
      <c r="N284" s="127"/>
      <c r="O284" s="123"/>
      <c r="P284" s="127"/>
      <c r="Q284" s="124"/>
      <c r="R284" s="0"/>
      <c r="S284" s="0"/>
      <c r="T284" s="0"/>
      <c r="U284" s="0"/>
      <c r="V284" s="0"/>
      <c r="W284" s="0"/>
      <c r="X284" s="0"/>
      <c r="Y284" s="0"/>
      <c r="Z284" s="0"/>
      <c r="AA284" s="0"/>
      <c r="AB284" s="0"/>
      <c r="AC284" s="0"/>
      <c r="AD284" s="0"/>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row>
    <row r="285" customFormat="false" ht="15" hidden="true" customHeight="false" outlineLevel="0" collapsed="false">
      <c r="A285" s="150" t="s">
        <v>904</v>
      </c>
      <c r="B285" s="151" t="s">
        <v>905</v>
      </c>
      <c r="C285" s="147" t="s">
        <v>906</v>
      </c>
      <c r="D285" s="117"/>
      <c r="E285" s="117" t="n">
        <v>0</v>
      </c>
      <c r="F285" s="118" t="s">
        <v>47</v>
      </c>
      <c r="G285" s="118" t="s">
        <v>47</v>
      </c>
      <c r="H285" s="141" t="n">
        <v>1330</v>
      </c>
      <c r="I285" s="125" t="s">
        <v>624</v>
      </c>
      <c r="J285" s="120" t="n">
        <v>5</v>
      </c>
      <c r="K285" s="121" t="n">
        <v>3</v>
      </c>
      <c r="L285" s="126"/>
      <c r="M285" s="123"/>
      <c r="N285" s="127"/>
      <c r="O285" s="123"/>
      <c r="P285" s="127"/>
      <c r="Q285" s="124"/>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row>
    <row r="286" customFormat="false" ht="15" hidden="false" customHeight="false" outlineLevel="0" collapsed="false">
      <c r="A286" s="114" t="s">
        <v>907</v>
      </c>
      <c r="B286" s="115" t="s">
        <v>908</v>
      </c>
      <c r="C286" s="147" t="s">
        <v>694</v>
      </c>
      <c r="D286" s="117" t="s">
        <v>11</v>
      </c>
      <c r="E286" s="117" t="n">
        <v>0</v>
      </c>
      <c r="F286" s="118" t="n">
        <v>11</v>
      </c>
      <c r="G286" s="118" t="n">
        <v>2</v>
      </c>
      <c r="H286" s="141" t="n">
        <v>1237</v>
      </c>
      <c r="I286" s="125" t="s">
        <v>624</v>
      </c>
      <c r="J286" s="120" t="n">
        <v>5</v>
      </c>
      <c r="K286" s="121" t="n">
        <v>1</v>
      </c>
      <c r="L286" s="126" t="s">
        <v>909</v>
      </c>
      <c r="M286" s="148" t="s">
        <v>910</v>
      </c>
      <c r="N286" s="127"/>
      <c r="O286" s="123"/>
      <c r="P286" s="127"/>
      <c r="Q286" s="124"/>
      <c r="R286" s="0"/>
      <c r="S286" s="0"/>
      <c r="T286" s="0"/>
      <c r="U286" s="0"/>
      <c r="V286" s="0"/>
      <c r="W286" s="0"/>
      <c r="X286" s="0"/>
      <c r="Y286" s="0"/>
      <c r="Z286" s="0"/>
      <c r="AA286" s="0"/>
      <c r="AB286" s="0"/>
      <c r="AC286" s="0"/>
      <c r="AD286" s="0"/>
      <c r="AE286" s="0"/>
      <c r="AF286" s="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row>
    <row r="287" customFormat="false" ht="15" hidden="true" customHeight="false" outlineLevel="0" collapsed="false">
      <c r="A287" s="150" t="s">
        <v>911</v>
      </c>
      <c r="B287" s="151" t="s">
        <v>912</v>
      </c>
      <c r="C287" s="147" t="s">
        <v>913</v>
      </c>
      <c r="D287" s="117"/>
      <c r="E287" s="117" t="n">
        <v>0</v>
      </c>
      <c r="F287" s="118" t="s">
        <v>47</v>
      </c>
      <c r="G287" s="118" t="s">
        <v>47</v>
      </c>
      <c r="H287" s="141" t="n">
        <v>31551</v>
      </c>
      <c r="I287" s="125" t="s">
        <v>624</v>
      </c>
      <c r="J287" s="120" t="n">
        <v>5</v>
      </c>
      <c r="K287" s="121" t="n">
        <v>3</v>
      </c>
      <c r="L287" s="126" t="s">
        <v>914</v>
      </c>
      <c r="M287" s="123" t="s">
        <v>915</v>
      </c>
      <c r="N287" s="127"/>
      <c r="O287" s="123"/>
      <c r="P287" s="127"/>
      <c r="Q287" s="124"/>
      <c r="R287" s="0"/>
      <c r="S287" s="0"/>
      <c r="T287" s="0"/>
      <c r="U287" s="0"/>
      <c r="V287" s="0"/>
      <c r="W287" s="0"/>
      <c r="X287" s="0"/>
      <c r="Y287" s="0"/>
      <c r="Z287" s="0"/>
      <c r="AA287" s="0"/>
      <c r="AB287" s="0"/>
      <c r="AC287" s="0"/>
      <c r="AD287" s="0"/>
      <c r="AE287" s="0"/>
      <c r="AF287" s="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row>
    <row r="288" customFormat="false" ht="15" hidden="false" customHeight="false" outlineLevel="0" collapsed="false">
      <c r="A288" s="114" t="s">
        <v>916</v>
      </c>
      <c r="B288" s="115" t="s">
        <v>917</v>
      </c>
      <c r="C288" s="147" t="s">
        <v>918</v>
      </c>
      <c r="D288" s="117" t="s">
        <v>11</v>
      </c>
      <c r="E288" s="117" t="n">
        <v>0</v>
      </c>
      <c r="F288" s="118" t="n">
        <v>15</v>
      </c>
      <c r="G288" s="118" t="n">
        <v>2</v>
      </c>
      <c r="H288" s="141" t="n">
        <v>31552</v>
      </c>
      <c r="I288" s="125" t="s">
        <v>624</v>
      </c>
      <c r="J288" s="120" t="n">
        <v>5</v>
      </c>
      <c r="K288" s="121" t="n">
        <v>1</v>
      </c>
      <c r="L288" s="126" t="s">
        <v>919</v>
      </c>
      <c r="M288" s="148" t="s">
        <v>920</v>
      </c>
      <c r="N288" s="127"/>
      <c r="O288" s="123"/>
      <c r="P288" s="127"/>
      <c r="Q288" s="124"/>
      <c r="R288" s="0"/>
      <c r="S288" s="0"/>
      <c r="T288" s="0"/>
      <c r="U288" s="0"/>
      <c r="V288" s="0"/>
      <c r="W288" s="0"/>
      <c r="X288" s="0"/>
      <c r="Y288" s="0"/>
      <c r="Z288" s="0"/>
      <c r="AA288" s="0"/>
      <c r="AB288" s="0"/>
      <c r="AC288" s="0"/>
      <c r="AD288" s="0"/>
      <c r="AE288" s="0"/>
      <c r="AF288" s="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row>
    <row r="289" customFormat="false" ht="15" hidden="true" customHeight="false" outlineLevel="0" collapsed="false">
      <c r="A289" s="150" t="s">
        <v>921</v>
      </c>
      <c r="B289" s="151" t="s">
        <v>922</v>
      </c>
      <c r="C289" s="116" t="s">
        <v>923</v>
      </c>
      <c r="D289" s="117"/>
      <c r="E289" s="117" t="n">
        <v>0</v>
      </c>
      <c r="F289" s="118" t="s">
        <v>47</v>
      </c>
      <c r="G289" s="118" t="s">
        <v>47</v>
      </c>
      <c r="H289" s="118" t="n">
        <v>31550</v>
      </c>
      <c r="I289" s="125" t="s">
        <v>624</v>
      </c>
      <c r="J289" s="120" t="n">
        <v>5</v>
      </c>
      <c r="K289" s="121" t="n">
        <v>3</v>
      </c>
      <c r="L289" s="126" t="s">
        <v>924</v>
      </c>
      <c r="M289" s="123" t="s">
        <v>925</v>
      </c>
      <c r="N289" s="127"/>
      <c r="O289" s="123"/>
      <c r="P289" s="127"/>
      <c r="Q289" s="124"/>
      <c r="R289" s="0"/>
      <c r="S289" s="0"/>
      <c r="T289" s="0"/>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row>
    <row r="290" customFormat="false" ht="15" hidden="false" customHeight="false" outlineLevel="0" collapsed="false">
      <c r="A290" s="114" t="s">
        <v>926</v>
      </c>
      <c r="B290" s="115" t="s">
        <v>927</v>
      </c>
      <c r="C290" s="147" t="s">
        <v>928</v>
      </c>
      <c r="D290" s="117" t="s">
        <v>11</v>
      </c>
      <c r="E290" s="117" t="n">
        <v>0</v>
      </c>
      <c r="F290" s="141" t="n">
        <v>19</v>
      </c>
      <c r="G290" s="141" t="n">
        <v>3</v>
      </c>
      <c r="H290" s="141" t="n">
        <v>9821</v>
      </c>
      <c r="I290" s="125" t="s">
        <v>624</v>
      </c>
      <c r="J290" s="120" t="n">
        <v>5</v>
      </c>
      <c r="K290" s="121" t="n">
        <v>2</v>
      </c>
      <c r="L290" s="126" t="s">
        <v>929</v>
      </c>
      <c r="M290" s="148" t="s">
        <v>930</v>
      </c>
      <c r="N290" s="127"/>
      <c r="O290" s="123"/>
      <c r="P290" s="127"/>
      <c r="Q290" s="124"/>
      <c r="R290" s="0"/>
      <c r="S290" s="0"/>
      <c r="T290" s="0"/>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row>
    <row r="291" customFormat="false" ht="15" hidden="true" customHeight="false" outlineLevel="0" collapsed="false">
      <c r="A291" s="150" t="s">
        <v>931</v>
      </c>
      <c r="B291" s="151" t="s">
        <v>932</v>
      </c>
      <c r="C291" s="116" t="s">
        <v>933</v>
      </c>
      <c r="D291" s="117"/>
      <c r="E291" s="117" t="n">
        <v>0</v>
      </c>
      <c r="F291" s="118" t="s">
        <v>47</v>
      </c>
      <c r="G291" s="118" t="s">
        <v>47</v>
      </c>
      <c r="H291" s="118" t="n">
        <v>19787</v>
      </c>
      <c r="I291" s="125" t="s">
        <v>624</v>
      </c>
      <c r="J291" s="120" t="n">
        <v>5</v>
      </c>
      <c r="K291" s="121" t="n">
        <v>2</v>
      </c>
      <c r="L291" s="126"/>
      <c r="M291" s="123"/>
      <c r="N291" s="127"/>
      <c r="O291" s="123"/>
      <c r="P291" s="127"/>
      <c r="Q291" s="124"/>
      <c r="R291" s="0"/>
      <c r="S291" s="0"/>
      <c r="T291" s="0"/>
      <c r="U291" s="0"/>
      <c r="V291" s="0"/>
      <c r="W291" s="0"/>
      <c r="X291" s="0"/>
      <c r="Y291" s="0"/>
      <c r="Z291" s="0"/>
      <c r="AA291" s="0"/>
      <c r="AB291" s="0"/>
      <c r="AC291" s="0"/>
      <c r="AD291" s="0"/>
      <c r="AE291" s="0"/>
      <c r="AF291" s="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row>
    <row r="292" customFormat="false" ht="15" hidden="false" customHeight="false" outlineLevel="0" collapsed="false">
      <c r="A292" s="114" t="s">
        <v>934</v>
      </c>
      <c r="B292" s="115" t="s">
        <v>935</v>
      </c>
      <c r="C292" s="116" t="s">
        <v>918</v>
      </c>
      <c r="D292" s="117" t="s">
        <v>11</v>
      </c>
      <c r="E292" s="117" t="n">
        <v>0</v>
      </c>
      <c r="F292" s="118" t="n">
        <v>19</v>
      </c>
      <c r="G292" s="118" t="n">
        <v>3</v>
      </c>
      <c r="H292" s="118" t="n">
        <v>1240</v>
      </c>
      <c r="I292" s="125" t="s">
        <v>624</v>
      </c>
      <c r="J292" s="120" t="n">
        <v>5</v>
      </c>
      <c r="K292" s="121" t="n">
        <v>2</v>
      </c>
      <c r="L292" s="126"/>
      <c r="M292" s="123"/>
      <c r="N292" s="127"/>
      <c r="O292" s="123"/>
      <c r="P292" s="127"/>
      <c r="Q292" s="124"/>
      <c r="R292" s="0"/>
      <c r="S292" s="0"/>
      <c r="T292" s="0"/>
      <c r="U292" s="0"/>
      <c r="V292" s="0"/>
      <c r="W292" s="0"/>
      <c r="X292" s="0"/>
      <c r="Y292" s="0"/>
      <c r="Z292" s="0"/>
      <c r="AA292" s="0"/>
      <c r="AB292" s="0"/>
      <c r="AC292" s="0"/>
      <c r="AD292" s="0"/>
      <c r="AE292" s="0"/>
      <c r="AF292" s="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row>
    <row r="293" customFormat="false" ht="15" hidden="true" customHeight="false" outlineLevel="0" collapsed="false">
      <c r="A293" s="150" t="s">
        <v>936</v>
      </c>
      <c r="B293" s="151" t="s">
        <v>937</v>
      </c>
      <c r="C293" s="147" t="s">
        <v>694</v>
      </c>
      <c r="D293" s="117"/>
      <c r="E293" s="117" t="n">
        <v>0</v>
      </c>
      <c r="F293" s="118" t="s">
        <v>47</v>
      </c>
      <c r="G293" s="118" t="s">
        <v>47</v>
      </c>
      <c r="H293" s="141" t="n">
        <v>19788</v>
      </c>
      <c r="I293" s="125" t="s">
        <v>624</v>
      </c>
      <c r="J293" s="120" t="n">
        <v>5</v>
      </c>
      <c r="K293" s="121" t="n">
        <v>1</v>
      </c>
      <c r="L293" s="126"/>
      <c r="M293" s="123"/>
      <c r="N293" s="127"/>
      <c r="O293" s="123"/>
      <c r="P293" s="127"/>
      <c r="Q293" s="124"/>
      <c r="R293" s="0"/>
      <c r="S293" s="0"/>
      <c r="T293" s="0"/>
      <c r="U293" s="0"/>
      <c r="V293" s="0"/>
      <c r="W293" s="0"/>
      <c r="X293" s="0"/>
      <c r="Y293" s="0"/>
      <c r="Z293" s="0"/>
      <c r="AA293" s="0"/>
      <c r="AB293" s="0"/>
      <c r="AC293" s="0"/>
      <c r="AD293" s="0"/>
      <c r="AE293" s="0"/>
      <c r="AF293" s="0"/>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row>
    <row r="294" customFormat="false" ht="15" hidden="false" customHeight="false" outlineLevel="0" collapsed="false">
      <c r="A294" s="114" t="s">
        <v>938</v>
      </c>
      <c r="B294" s="115" t="s">
        <v>939</v>
      </c>
      <c r="C294" s="147" t="s">
        <v>940</v>
      </c>
      <c r="D294" s="117" t="s">
        <v>11</v>
      </c>
      <c r="E294" s="117" t="n">
        <v>0</v>
      </c>
      <c r="F294" s="141" t="n">
        <v>19</v>
      </c>
      <c r="G294" s="141" t="n">
        <v>3</v>
      </c>
      <c r="H294" s="141" t="n">
        <v>1241</v>
      </c>
      <c r="I294" s="125" t="s">
        <v>624</v>
      </c>
      <c r="J294" s="120" t="n">
        <v>5</v>
      </c>
      <c r="K294" s="121" t="n">
        <v>1</v>
      </c>
      <c r="L294" s="126"/>
      <c r="M294" s="123"/>
      <c r="N294" s="127"/>
      <c r="O294" s="123"/>
      <c r="P294" s="127"/>
      <c r="Q294" s="124"/>
      <c r="R294" s="0"/>
      <c r="S294" s="0"/>
      <c r="T294" s="0"/>
      <c r="U294" s="0"/>
      <c r="V294" s="0"/>
      <c r="W294" s="0"/>
      <c r="X294" s="0"/>
      <c r="Y294" s="0"/>
      <c r="Z294" s="0"/>
      <c r="AA294" s="0"/>
      <c r="AB294" s="0"/>
      <c r="AC294" s="0"/>
      <c r="AD294" s="0"/>
      <c r="AE294" s="0"/>
      <c r="AF294" s="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row>
    <row r="295" customFormat="false" ht="15" hidden="true" customHeight="false" outlineLevel="0" collapsed="false">
      <c r="A295" s="150" t="s">
        <v>941</v>
      </c>
      <c r="B295" s="151" t="s">
        <v>942</v>
      </c>
      <c r="C295" s="147" t="s">
        <v>943</v>
      </c>
      <c r="D295" s="117"/>
      <c r="E295" s="117" t="n">
        <v>0</v>
      </c>
      <c r="F295" s="118" t="s">
        <v>47</v>
      </c>
      <c r="G295" s="118" t="s">
        <v>47</v>
      </c>
      <c r="H295" s="141" t="n">
        <v>19789</v>
      </c>
      <c r="I295" s="125" t="s">
        <v>624</v>
      </c>
      <c r="J295" s="120" t="n">
        <v>5</v>
      </c>
      <c r="K295" s="121" t="n">
        <v>2</v>
      </c>
      <c r="L295" s="126"/>
      <c r="M295" s="123"/>
      <c r="N295" s="127"/>
      <c r="O295" s="123"/>
      <c r="P295" s="127"/>
      <c r="Q295" s="124"/>
      <c r="R295" s="0"/>
      <c r="S295" s="0"/>
      <c r="T295" s="0"/>
      <c r="U295" s="0"/>
      <c r="V295" s="0"/>
      <c r="W295" s="0"/>
      <c r="X295" s="0"/>
      <c r="Y295" s="0"/>
      <c r="Z295" s="0"/>
      <c r="AA295" s="0"/>
      <c r="AB295" s="0"/>
      <c r="AC295" s="0"/>
      <c r="AD295" s="0"/>
      <c r="AE295" s="0"/>
      <c r="AF295" s="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row>
    <row r="296" customFormat="false" ht="15" hidden="true" customHeight="false" outlineLevel="0" collapsed="false">
      <c r="A296" s="150" t="s">
        <v>944</v>
      </c>
      <c r="B296" s="151" t="s">
        <v>945</v>
      </c>
      <c r="C296" s="116" t="s">
        <v>946</v>
      </c>
      <c r="D296" s="117"/>
      <c r="E296" s="117" t="n">
        <v>0</v>
      </c>
      <c r="F296" s="118" t="s">
        <v>47</v>
      </c>
      <c r="G296" s="118" t="s">
        <v>47</v>
      </c>
      <c r="H296" s="118" t="n">
        <v>19790</v>
      </c>
      <c r="I296" s="119" t="s">
        <v>624</v>
      </c>
      <c r="J296" s="120" t="n">
        <v>5</v>
      </c>
      <c r="K296" s="121" t="n">
        <v>3</v>
      </c>
      <c r="L296" s="122"/>
      <c r="M296" s="123"/>
      <c r="N296" s="123"/>
      <c r="O296" s="123"/>
      <c r="P296" s="123"/>
      <c r="Q296" s="124"/>
      <c r="R296" s="0"/>
      <c r="S296" s="0"/>
      <c r="T296" s="0"/>
      <c r="U296" s="0"/>
      <c r="V296" s="0"/>
      <c r="W296" s="0"/>
      <c r="X296" s="0"/>
      <c r="Y296" s="0"/>
      <c r="Z296" s="0"/>
      <c r="AA296" s="0"/>
      <c r="AB296" s="0"/>
      <c r="AC296" s="0"/>
      <c r="AD296" s="0"/>
      <c r="AE296" s="0"/>
      <c r="AF296" s="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row>
    <row r="297" customFormat="false" ht="15" hidden="true" customHeight="false" outlineLevel="0" collapsed="false">
      <c r="A297" s="150" t="s">
        <v>947</v>
      </c>
      <c r="B297" s="151" t="s">
        <v>948</v>
      </c>
      <c r="C297" s="116" t="s">
        <v>949</v>
      </c>
      <c r="D297" s="117"/>
      <c r="E297" s="117" t="n">
        <v>0</v>
      </c>
      <c r="F297" s="118" t="s">
        <v>47</v>
      </c>
      <c r="G297" s="118" t="s">
        <v>47</v>
      </c>
      <c r="H297" s="118" t="n">
        <v>1239</v>
      </c>
      <c r="I297" s="119" t="s">
        <v>624</v>
      </c>
      <c r="J297" s="120" t="n">
        <v>5</v>
      </c>
      <c r="K297" s="121" t="n">
        <v>3</v>
      </c>
      <c r="L297" s="122"/>
      <c r="M297" s="123"/>
      <c r="N297" s="123"/>
      <c r="O297" s="123"/>
      <c r="P297" s="123"/>
      <c r="Q297" s="124"/>
      <c r="R297" s="0"/>
      <c r="S297" s="0"/>
      <c r="T297" s="0"/>
      <c r="U297" s="0"/>
      <c r="V297" s="0"/>
      <c r="W297" s="0"/>
      <c r="X297" s="0"/>
      <c r="Y297" s="0"/>
      <c r="Z297" s="0"/>
      <c r="AA297" s="0"/>
      <c r="AB297" s="0"/>
      <c r="AC297" s="0"/>
      <c r="AD297" s="0"/>
      <c r="AE297" s="0"/>
      <c r="AF297" s="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row>
    <row r="298" customFormat="false" ht="15" hidden="true" customHeight="false" outlineLevel="0" collapsed="false">
      <c r="A298" s="150" t="s">
        <v>950</v>
      </c>
      <c r="B298" s="151" t="s">
        <v>951</v>
      </c>
      <c r="C298" s="147" t="s">
        <v>952</v>
      </c>
      <c r="D298" s="117"/>
      <c r="E298" s="117" t="n">
        <v>0</v>
      </c>
      <c r="F298" s="118" t="s">
        <v>47</v>
      </c>
      <c r="G298" s="118" t="s">
        <v>47</v>
      </c>
      <c r="H298" s="141" t="n">
        <v>19791</v>
      </c>
      <c r="I298" s="119" t="s">
        <v>624</v>
      </c>
      <c r="J298" s="120" t="n">
        <v>5</v>
      </c>
      <c r="K298" s="121" t="n">
        <v>3</v>
      </c>
      <c r="L298" s="122" t="s">
        <v>953</v>
      </c>
      <c r="M298" s="123" t="s">
        <v>954</v>
      </c>
      <c r="N298" s="123"/>
      <c r="O298" s="123"/>
      <c r="P298" s="123"/>
      <c r="Q298" s="124"/>
      <c r="R298" s="0"/>
      <c r="S298" s="0"/>
      <c r="T298" s="0"/>
      <c r="U298" s="0"/>
      <c r="V298" s="0"/>
      <c r="W298" s="0"/>
      <c r="X298" s="0"/>
      <c r="Y298" s="0"/>
      <c r="Z298" s="0"/>
      <c r="AA298" s="0"/>
      <c r="AB298" s="0"/>
      <c r="AC298" s="0"/>
      <c r="AD298" s="0"/>
      <c r="AE298" s="0"/>
      <c r="AF298" s="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row>
    <row r="299" customFormat="false" ht="15" hidden="false" customHeight="false" outlineLevel="0" collapsed="false">
      <c r="A299" s="114" t="s">
        <v>955</v>
      </c>
      <c r="B299" s="115" t="s">
        <v>956</v>
      </c>
      <c r="C299" s="116" t="s">
        <v>957</v>
      </c>
      <c r="D299" s="117" t="s">
        <v>11</v>
      </c>
      <c r="E299" s="117" t="n">
        <v>0</v>
      </c>
      <c r="F299" s="118" t="n">
        <v>20</v>
      </c>
      <c r="G299" s="118" t="n">
        <v>3</v>
      </c>
      <c r="H299" s="118" t="n">
        <v>19792</v>
      </c>
      <c r="I299" s="125" t="s">
        <v>624</v>
      </c>
      <c r="J299" s="120" t="n">
        <v>5</v>
      </c>
      <c r="K299" s="121" t="n">
        <v>2</v>
      </c>
      <c r="L299" s="126"/>
      <c r="M299" s="123"/>
      <c r="N299" s="127"/>
      <c r="O299" s="123"/>
      <c r="P299" s="127"/>
      <c r="Q299" s="124"/>
      <c r="R299" s="0"/>
      <c r="S299" s="0"/>
      <c r="T299" s="0"/>
      <c r="U299" s="0"/>
      <c r="V299" s="0"/>
      <c r="W299" s="0"/>
      <c r="X299" s="0"/>
      <c r="Y299" s="0"/>
      <c r="Z299" s="0"/>
      <c r="AA299" s="0"/>
      <c r="AB299" s="0"/>
      <c r="AC299" s="0"/>
      <c r="AD299" s="0"/>
      <c r="AE299" s="0"/>
      <c r="AF299" s="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row>
    <row r="300" customFormat="false" ht="15" hidden="true" customHeight="false" outlineLevel="0" collapsed="false">
      <c r="A300" s="150" t="s">
        <v>958</v>
      </c>
      <c r="B300" s="151" t="s">
        <v>959</v>
      </c>
      <c r="C300" s="116" t="s">
        <v>655</v>
      </c>
      <c r="D300" s="117"/>
      <c r="E300" s="117" t="n">
        <v>0</v>
      </c>
      <c r="F300" s="118" t="s">
        <v>47</v>
      </c>
      <c r="G300" s="118" t="s">
        <v>47</v>
      </c>
      <c r="H300" s="118" t="n">
        <v>1335</v>
      </c>
      <c r="I300" s="125" t="s">
        <v>624</v>
      </c>
      <c r="J300" s="120" t="n">
        <v>5</v>
      </c>
      <c r="K300" s="121" t="n">
        <v>3</v>
      </c>
      <c r="L300" s="126"/>
      <c r="M300" s="123"/>
      <c r="N300" s="127"/>
      <c r="O300" s="123"/>
      <c r="P300" s="127"/>
      <c r="Q300" s="124"/>
      <c r="R300" s="0"/>
      <c r="S300" s="0"/>
      <c r="T300" s="0"/>
      <c r="U300" s="0"/>
      <c r="V300" s="0"/>
      <c r="W300" s="0"/>
      <c r="X300" s="0"/>
      <c r="Y300" s="0"/>
      <c r="Z300" s="0"/>
      <c r="AA300" s="0"/>
      <c r="AB300" s="0"/>
      <c r="AC300" s="0"/>
      <c r="AD300" s="0"/>
      <c r="AE300" s="0"/>
      <c r="AF300" s="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row>
    <row r="301" customFormat="false" ht="15" hidden="true" customHeight="false" outlineLevel="0" collapsed="false">
      <c r="A301" s="150" t="s">
        <v>960</v>
      </c>
      <c r="B301" s="151" t="s">
        <v>961</v>
      </c>
      <c r="C301" s="147" t="s">
        <v>962</v>
      </c>
      <c r="D301" s="117"/>
      <c r="E301" s="117" t="n">
        <v>0</v>
      </c>
      <c r="F301" s="118" t="s">
        <v>47</v>
      </c>
      <c r="G301" s="118" t="s">
        <v>47</v>
      </c>
      <c r="H301" s="141" t="n">
        <v>19814</v>
      </c>
      <c r="I301" s="125" t="s">
        <v>624</v>
      </c>
      <c r="J301" s="120" t="n">
        <v>5</v>
      </c>
      <c r="K301" s="121" t="n">
        <v>3</v>
      </c>
      <c r="L301" s="126"/>
      <c r="M301" s="123"/>
      <c r="N301" s="127"/>
      <c r="O301" s="123"/>
      <c r="P301" s="127"/>
      <c r="Q301" s="124"/>
      <c r="R301" s="0"/>
      <c r="S301" s="0"/>
      <c r="T301" s="0"/>
      <c r="U301" s="0"/>
      <c r="V301" s="0"/>
      <c r="W301" s="0"/>
      <c r="X301" s="0"/>
      <c r="Y301" s="0"/>
      <c r="Z301" s="0"/>
      <c r="AA301" s="0"/>
      <c r="AB301" s="0"/>
      <c r="AC301" s="0"/>
      <c r="AD301" s="0"/>
      <c r="AE301" s="0"/>
      <c r="AF301" s="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row>
    <row r="302" customFormat="false" ht="15" hidden="true" customHeight="false" outlineLevel="0" collapsed="false">
      <c r="A302" s="150" t="s">
        <v>963</v>
      </c>
      <c r="B302" s="151" t="s">
        <v>964</v>
      </c>
      <c r="C302" s="147" t="s">
        <v>965</v>
      </c>
      <c r="D302" s="117"/>
      <c r="E302" s="117" t="n">
        <v>0</v>
      </c>
      <c r="F302" s="118" t="s">
        <v>47</v>
      </c>
      <c r="G302" s="118" t="s">
        <v>47</v>
      </c>
      <c r="H302" s="141" t="n">
        <v>30014</v>
      </c>
      <c r="I302" s="125" t="s">
        <v>624</v>
      </c>
      <c r="J302" s="120" t="n">
        <v>5</v>
      </c>
      <c r="K302" s="121" t="n">
        <v>3</v>
      </c>
      <c r="L302" s="166" t="s">
        <v>966</v>
      </c>
      <c r="M302" s="123" t="s">
        <v>967</v>
      </c>
      <c r="N302" s="152" t="s">
        <v>968</v>
      </c>
      <c r="O302" s="123" t="s">
        <v>969</v>
      </c>
      <c r="P302" s="152" t="s">
        <v>970</v>
      </c>
      <c r="Q302" s="124" t="s">
        <v>971</v>
      </c>
      <c r="R302" s="0"/>
      <c r="S302" s="0"/>
      <c r="T302" s="0"/>
      <c r="U302" s="0"/>
      <c r="V302" s="0"/>
      <c r="W302" s="0"/>
      <c r="X302" s="0"/>
      <c r="Y302" s="0"/>
      <c r="Z302" s="0"/>
      <c r="AA302" s="0"/>
      <c r="AB302" s="0"/>
      <c r="AC302" s="0"/>
      <c r="AD302" s="0"/>
      <c r="AE302" s="0"/>
      <c r="AF302" s="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row>
    <row r="303" customFormat="false" ht="15" hidden="false" customHeight="false" outlineLevel="0" collapsed="false">
      <c r="A303" s="114" t="s">
        <v>972</v>
      </c>
      <c r="B303" s="115" t="s">
        <v>973</v>
      </c>
      <c r="C303" s="147" t="s">
        <v>794</v>
      </c>
      <c r="D303" s="117" t="s">
        <v>11</v>
      </c>
      <c r="E303" s="117" t="n">
        <v>0</v>
      </c>
      <c r="F303" s="118" t="n">
        <v>5</v>
      </c>
      <c r="G303" s="118" t="n">
        <v>2</v>
      </c>
      <c r="H303" s="141" t="n">
        <v>1244</v>
      </c>
      <c r="I303" s="125" t="s">
        <v>624</v>
      </c>
      <c r="J303" s="120" t="n">
        <v>5</v>
      </c>
      <c r="K303" s="121" t="n">
        <v>2</v>
      </c>
      <c r="L303" s="126" t="s">
        <v>974</v>
      </c>
      <c r="M303" s="148" t="s">
        <v>975</v>
      </c>
      <c r="N303" s="152"/>
      <c r="O303" s="123"/>
      <c r="P303" s="152"/>
      <c r="Q303" s="124"/>
      <c r="R303" s="0"/>
      <c r="S303" s="0"/>
      <c r="T303" s="0"/>
      <c r="U303" s="0"/>
      <c r="V303" s="0"/>
      <c r="W303" s="0"/>
      <c r="X303" s="0"/>
      <c r="Y303" s="0"/>
      <c r="Z303" s="0"/>
      <c r="AA303" s="0"/>
      <c r="AB303" s="0"/>
      <c r="AC303" s="0"/>
      <c r="AD303" s="0"/>
      <c r="AE303" s="0"/>
      <c r="AF303" s="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row>
    <row r="304" customFormat="false" ht="15" hidden="true" customHeight="false" outlineLevel="0" collapsed="false">
      <c r="A304" s="150" t="s">
        <v>976</v>
      </c>
      <c r="B304" s="151" t="s">
        <v>977</v>
      </c>
      <c r="C304" s="147" t="s">
        <v>655</v>
      </c>
      <c r="D304" s="117"/>
      <c r="E304" s="117" t="n">
        <v>0</v>
      </c>
      <c r="F304" s="118" t="s">
        <v>47</v>
      </c>
      <c r="G304" s="118" t="s">
        <v>47</v>
      </c>
      <c r="H304" s="141" t="n">
        <v>19835</v>
      </c>
      <c r="I304" s="125" t="s">
        <v>624</v>
      </c>
      <c r="J304" s="120" t="n">
        <v>5</v>
      </c>
      <c r="K304" s="121" t="n">
        <v>3</v>
      </c>
      <c r="L304" s="126"/>
      <c r="M304" s="123"/>
      <c r="N304" s="152"/>
      <c r="O304" s="123"/>
      <c r="P304" s="152"/>
      <c r="Q304" s="124"/>
      <c r="R304" s="0"/>
      <c r="S304" s="0"/>
      <c r="T304" s="0"/>
      <c r="U304" s="0"/>
      <c r="V304" s="0"/>
      <c r="W304" s="0"/>
      <c r="X304" s="0"/>
      <c r="Y304" s="0"/>
      <c r="Z304" s="0"/>
      <c r="AA304" s="0"/>
      <c r="AB304" s="0"/>
      <c r="AC304" s="0"/>
      <c r="AD304" s="0"/>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row>
    <row r="305" customFormat="false" ht="15" hidden="true" customHeight="false" outlineLevel="0" collapsed="false">
      <c r="A305" s="150" t="s">
        <v>978</v>
      </c>
      <c r="B305" s="151" t="s">
        <v>979</v>
      </c>
      <c r="C305" s="116" t="s">
        <v>655</v>
      </c>
      <c r="D305" s="117"/>
      <c r="E305" s="117" t="n">
        <v>0</v>
      </c>
      <c r="F305" s="118" t="s">
        <v>47</v>
      </c>
      <c r="G305" s="118" t="s">
        <v>47</v>
      </c>
      <c r="H305" s="118" t="n">
        <v>1340</v>
      </c>
      <c r="I305" s="125" t="s">
        <v>624</v>
      </c>
      <c r="J305" s="120" t="n">
        <v>5</v>
      </c>
      <c r="K305" s="121" t="n">
        <v>3</v>
      </c>
      <c r="L305" s="166"/>
      <c r="M305" s="123"/>
      <c r="N305" s="152"/>
      <c r="O305" s="123"/>
      <c r="P305" s="152"/>
      <c r="Q305" s="124"/>
      <c r="R305" s="0"/>
      <c r="S305" s="0"/>
      <c r="T305" s="0"/>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row>
    <row r="306" customFormat="false" ht="15" hidden="true" customHeight="false" outlineLevel="0" collapsed="false">
      <c r="A306" s="150" t="s">
        <v>980</v>
      </c>
      <c r="B306" s="151" t="s">
        <v>981</v>
      </c>
      <c r="C306" s="116" t="s">
        <v>655</v>
      </c>
      <c r="D306" s="117"/>
      <c r="E306" s="117" t="n">
        <v>0</v>
      </c>
      <c r="F306" s="118" t="s">
        <v>47</v>
      </c>
      <c r="G306" s="118" t="s">
        <v>47</v>
      </c>
      <c r="H306" s="118" t="n">
        <v>1338</v>
      </c>
      <c r="I306" s="125" t="s">
        <v>624</v>
      </c>
      <c r="J306" s="120" t="n">
        <v>5</v>
      </c>
      <c r="K306" s="121" t="n">
        <v>3</v>
      </c>
      <c r="L306" s="166"/>
      <c r="M306" s="123"/>
      <c r="N306" s="152"/>
      <c r="O306" s="123"/>
      <c r="P306" s="152"/>
      <c r="Q306" s="124"/>
      <c r="R306" s="0"/>
      <c r="S306" s="0"/>
      <c r="T306" s="0"/>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row>
    <row r="307" customFormat="false" ht="15" hidden="true" customHeight="false" outlineLevel="0" collapsed="false">
      <c r="A307" s="150" t="s">
        <v>982</v>
      </c>
      <c r="B307" s="151" t="s">
        <v>983</v>
      </c>
      <c r="C307" s="116" t="s">
        <v>655</v>
      </c>
      <c r="D307" s="117"/>
      <c r="E307" s="117" t="n">
        <v>0</v>
      </c>
      <c r="F307" s="118" t="s">
        <v>47</v>
      </c>
      <c r="G307" s="118" t="s">
        <v>47</v>
      </c>
      <c r="H307" s="118" t="n">
        <v>19884</v>
      </c>
      <c r="I307" s="125" t="s">
        <v>624</v>
      </c>
      <c r="J307" s="120" t="n">
        <v>5</v>
      </c>
      <c r="K307" s="121" t="n">
        <v>3</v>
      </c>
      <c r="L307" s="126"/>
      <c r="M307" s="123"/>
      <c r="N307" s="152"/>
      <c r="O307" s="123"/>
      <c r="P307" s="152"/>
      <c r="Q307" s="124"/>
      <c r="R307" s="0"/>
      <c r="S307" s="0"/>
      <c r="T307" s="0"/>
      <c r="U307" s="0"/>
      <c r="V307" s="0"/>
      <c r="W307" s="0"/>
      <c r="X307" s="0"/>
      <c r="Y307" s="0"/>
      <c r="Z307" s="0"/>
      <c r="AA307" s="0"/>
      <c r="AB307" s="0"/>
      <c r="AC307" s="0"/>
      <c r="AD307" s="0"/>
      <c r="AE307" s="0"/>
      <c r="AF307" s="0"/>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row>
    <row r="308" customFormat="false" ht="15" hidden="true" customHeight="false" outlineLevel="0" collapsed="false">
      <c r="A308" s="150" t="s">
        <v>984</v>
      </c>
      <c r="B308" s="151" t="s">
        <v>985</v>
      </c>
      <c r="C308" s="147" t="s">
        <v>986</v>
      </c>
      <c r="D308" s="117"/>
      <c r="E308" s="117" t="n">
        <v>0</v>
      </c>
      <c r="F308" s="118" t="s">
        <v>47</v>
      </c>
      <c r="G308" s="118" t="s">
        <v>47</v>
      </c>
      <c r="H308" s="141" t="n">
        <v>30097</v>
      </c>
      <c r="I308" s="125" t="s">
        <v>624</v>
      </c>
      <c r="J308" s="120" t="n">
        <v>5</v>
      </c>
      <c r="K308" s="121" t="n">
        <v>3</v>
      </c>
      <c r="L308" s="126"/>
      <c r="M308" s="123"/>
      <c r="N308" s="127"/>
      <c r="O308" s="123"/>
      <c r="P308" s="127"/>
      <c r="Q308" s="124"/>
      <c r="R308" s="0"/>
      <c r="S308" s="0"/>
      <c r="T308" s="0"/>
      <c r="U308" s="0"/>
      <c r="V308" s="0"/>
      <c r="W308" s="0"/>
      <c r="X308" s="0"/>
      <c r="Y308" s="0"/>
      <c r="Z308" s="0"/>
      <c r="AA308" s="0"/>
      <c r="AB308" s="0"/>
      <c r="AC308" s="0"/>
      <c r="AD308" s="0"/>
      <c r="AE308" s="0"/>
      <c r="AF308" s="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row>
    <row r="309" customFormat="false" ht="15" hidden="true" customHeight="true" outlineLevel="0" collapsed="false">
      <c r="A309" s="150" t="s">
        <v>987</v>
      </c>
      <c r="B309" s="151" t="s">
        <v>988</v>
      </c>
      <c r="C309" s="147" t="s">
        <v>989</v>
      </c>
      <c r="D309" s="117"/>
      <c r="E309" s="117" t="n">
        <v>0</v>
      </c>
      <c r="F309" s="118" t="s">
        <v>47</v>
      </c>
      <c r="G309" s="118" t="s">
        <v>47</v>
      </c>
      <c r="H309" s="141" t="n">
        <v>19899</v>
      </c>
      <c r="I309" s="125" t="s">
        <v>624</v>
      </c>
      <c r="J309" s="120" t="n">
        <v>5</v>
      </c>
      <c r="K309" s="121" t="n">
        <v>3</v>
      </c>
      <c r="L309" s="126"/>
      <c r="M309" s="123"/>
      <c r="N309" s="127"/>
      <c r="O309" s="123"/>
      <c r="P309" s="127"/>
      <c r="Q309" s="124"/>
      <c r="R309" s="0"/>
      <c r="S309" s="0"/>
      <c r="T309" s="0"/>
      <c r="U309" s="0"/>
      <c r="V309" s="0"/>
      <c r="W309" s="0"/>
      <c r="X309" s="0"/>
      <c r="Y309" s="0"/>
      <c r="Z309" s="0"/>
      <c r="AA309" s="0"/>
      <c r="AB309" s="0"/>
      <c r="AC309" s="0"/>
      <c r="AD309" s="0"/>
      <c r="AE309" s="0"/>
      <c r="AF309" s="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row>
    <row r="310" customFormat="false" ht="15" hidden="false" customHeight="false" outlineLevel="0" collapsed="false">
      <c r="A310" s="114" t="s">
        <v>990</v>
      </c>
      <c r="B310" s="115" t="s">
        <v>991</v>
      </c>
      <c r="C310" s="147" t="s">
        <v>761</v>
      </c>
      <c r="D310" s="117" t="s">
        <v>11</v>
      </c>
      <c r="E310" s="117" t="n">
        <v>0</v>
      </c>
      <c r="F310" s="141" t="n">
        <v>15</v>
      </c>
      <c r="G310" s="141" t="n">
        <v>3</v>
      </c>
      <c r="H310" s="141" t="n">
        <v>1352</v>
      </c>
      <c r="I310" s="125" t="s">
        <v>624</v>
      </c>
      <c r="J310" s="120" t="n">
        <v>5</v>
      </c>
      <c r="K310" s="121" t="n">
        <v>2</v>
      </c>
      <c r="L310" s="126"/>
      <c r="M310" s="123"/>
      <c r="N310" s="127"/>
      <c r="O310" s="123"/>
      <c r="P310" s="127"/>
      <c r="Q310" s="124"/>
      <c r="R310" s="0"/>
      <c r="S310" s="0"/>
      <c r="T310" s="0"/>
      <c r="U310" s="0"/>
      <c r="V310" s="0"/>
      <c r="W310" s="0"/>
      <c r="X310" s="0"/>
      <c r="Y310" s="0"/>
      <c r="Z310" s="0"/>
      <c r="AA310" s="0"/>
      <c r="AB310" s="0"/>
      <c r="AC310" s="0"/>
      <c r="AD310" s="0"/>
      <c r="AE310" s="0"/>
      <c r="AF310" s="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row>
    <row r="311" customFormat="false" ht="15" hidden="true" customHeight="false" outlineLevel="0" collapsed="false">
      <c r="A311" s="150" t="s">
        <v>992</v>
      </c>
      <c r="B311" s="151" t="s">
        <v>993</v>
      </c>
      <c r="C311" s="147" t="s">
        <v>655</v>
      </c>
      <c r="D311" s="117"/>
      <c r="E311" s="117" t="n">
        <v>0</v>
      </c>
      <c r="F311" s="118" t="s">
        <v>47</v>
      </c>
      <c r="G311" s="118" t="s">
        <v>47</v>
      </c>
      <c r="H311" s="141" t="n">
        <v>1351</v>
      </c>
      <c r="I311" s="125" t="s">
        <v>624</v>
      </c>
      <c r="J311" s="120" t="n">
        <v>5</v>
      </c>
      <c r="K311" s="121" t="n">
        <v>3</v>
      </c>
      <c r="L311" s="126"/>
      <c r="M311" s="123"/>
      <c r="N311" s="127"/>
      <c r="O311" s="123"/>
      <c r="P311" s="127"/>
      <c r="Q311" s="124"/>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row>
    <row r="312" customFormat="false" ht="15" hidden="true" customHeight="false" outlineLevel="0" collapsed="false">
      <c r="A312" s="150" t="s">
        <v>994</v>
      </c>
      <c r="B312" s="151" t="s">
        <v>995</v>
      </c>
      <c r="C312" s="116" t="s">
        <v>694</v>
      </c>
      <c r="D312" s="117"/>
      <c r="E312" s="117" t="n">
        <v>0</v>
      </c>
      <c r="F312" s="118" t="s">
        <v>47</v>
      </c>
      <c r="G312" s="118" t="s">
        <v>47</v>
      </c>
      <c r="H312" s="118" t="n">
        <v>31547</v>
      </c>
      <c r="I312" s="125" t="s">
        <v>624</v>
      </c>
      <c r="J312" s="120" t="n">
        <v>5</v>
      </c>
      <c r="K312" s="121" t="n">
        <v>3</v>
      </c>
      <c r="L312" s="126" t="s">
        <v>996</v>
      </c>
      <c r="M312" s="123" t="s">
        <v>997</v>
      </c>
      <c r="N312" s="127" t="s">
        <v>998</v>
      </c>
      <c r="O312" s="123" t="s">
        <v>999</v>
      </c>
      <c r="P312" s="127" t="s">
        <v>1000</v>
      </c>
      <c r="Q312" s="124" t="s">
        <v>1001</v>
      </c>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row>
    <row r="313" customFormat="false" ht="15" hidden="true" customHeight="false" outlineLevel="0" collapsed="false">
      <c r="A313" s="150" t="s">
        <v>1002</v>
      </c>
      <c r="B313" s="151" t="s">
        <v>1003</v>
      </c>
      <c r="C313" s="147" t="s">
        <v>1004</v>
      </c>
      <c r="D313" s="117"/>
      <c r="E313" s="117" t="n">
        <v>0</v>
      </c>
      <c r="F313" s="118" t="s">
        <v>47</v>
      </c>
      <c r="G313" s="118" t="s">
        <v>47</v>
      </c>
      <c r="H313" s="141" t="n">
        <v>30099</v>
      </c>
      <c r="I313" s="125" t="s">
        <v>624</v>
      </c>
      <c r="J313" s="120" t="n">
        <v>5</v>
      </c>
      <c r="K313" s="121" t="n">
        <v>3</v>
      </c>
      <c r="L313" s="126" t="s">
        <v>1005</v>
      </c>
      <c r="M313" s="123" t="s">
        <v>1006</v>
      </c>
      <c r="N313" s="127"/>
      <c r="O313" s="123"/>
      <c r="P313" s="127"/>
      <c r="Q313" s="124"/>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row>
    <row r="314" customFormat="false" ht="15" hidden="false" customHeight="false" outlineLevel="0" collapsed="false">
      <c r="A314" s="114" t="s">
        <v>1007</v>
      </c>
      <c r="B314" s="115" t="s">
        <v>1008</v>
      </c>
      <c r="C314" s="116" t="s">
        <v>965</v>
      </c>
      <c r="D314" s="117" t="s">
        <v>11</v>
      </c>
      <c r="E314" s="117" t="n">
        <v>0</v>
      </c>
      <c r="F314" s="118" t="n">
        <v>15</v>
      </c>
      <c r="G314" s="118" t="n">
        <v>2</v>
      </c>
      <c r="H314" s="118" t="n">
        <v>19903</v>
      </c>
      <c r="I314" s="125" t="s">
        <v>624</v>
      </c>
      <c r="J314" s="120" t="n">
        <v>5</v>
      </c>
      <c r="K314" s="121" t="n">
        <v>1</v>
      </c>
      <c r="L314" s="126" t="s">
        <v>1009</v>
      </c>
      <c r="M314" s="148" t="s">
        <v>1010</v>
      </c>
      <c r="N314" s="127" t="s">
        <v>1011</v>
      </c>
      <c r="O314" s="123" t="s">
        <v>1012</v>
      </c>
      <c r="P314" s="127"/>
      <c r="Q314" s="124"/>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row>
    <row r="315" customFormat="false" ht="15" hidden="true" customHeight="false" outlineLevel="0" collapsed="false">
      <c r="A315" s="150" t="s">
        <v>1013</v>
      </c>
      <c r="B315" s="151" t="s">
        <v>1014</v>
      </c>
      <c r="C315" s="147" t="s">
        <v>1015</v>
      </c>
      <c r="D315" s="117"/>
      <c r="E315" s="117" t="n">
        <v>0</v>
      </c>
      <c r="F315" s="118" t="s">
        <v>47</v>
      </c>
      <c r="G315" s="118" t="s">
        <v>47</v>
      </c>
      <c r="H315" s="141" t="n">
        <v>19904</v>
      </c>
      <c r="I315" s="125" t="s">
        <v>624</v>
      </c>
      <c r="J315" s="120" t="n">
        <v>5</v>
      </c>
      <c r="K315" s="121" t="n">
        <v>3</v>
      </c>
      <c r="L315" s="126"/>
      <c r="M315" s="123"/>
      <c r="N315" s="127"/>
      <c r="O315" s="123"/>
      <c r="P315" s="127"/>
      <c r="Q315" s="124"/>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row>
    <row r="316" customFormat="false" ht="15" hidden="true" customHeight="false" outlineLevel="0" collapsed="false">
      <c r="A316" s="150" t="s">
        <v>1016</v>
      </c>
      <c r="B316" s="151" t="s">
        <v>1017</v>
      </c>
      <c r="C316" s="147" t="s">
        <v>1018</v>
      </c>
      <c r="D316" s="117"/>
      <c r="E316" s="117" t="n">
        <v>0</v>
      </c>
      <c r="F316" s="118" t="s">
        <v>47</v>
      </c>
      <c r="G316" s="118" t="s">
        <v>47</v>
      </c>
      <c r="H316" s="141" t="n">
        <v>30059</v>
      </c>
      <c r="I316" s="125" t="s">
        <v>624</v>
      </c>
      <c r="J316" s="120" t="n">
        <v>5</v>
      </c>
      <c r="K316" s="121" t="n">
        <v>2</v>
      </c>
      <c r="L316" s="126" t="s">
        <v>1019</v>
      </c>
      <c r="M316" s="123" t="s">
        <v>1020</v>
      </c>
      <c r="N316" s="127"/>
      <c r="O316" s="123"/>
      <c r="P316" s="127"/>
      <c r="Q316" s="124"/>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row>
    <row r="317" customFormat="false" ht="15" hidden="true" customHeight="false" outlineLevel="0" collapsed="false">
      <c r="A317" s="150" t="s">
        <v>1021</v>
      </c>
      <c r="B317" s="151" t="s">
        <v>1022</v>
      </c>
      <c r="C317" s="147" t="s">
        <v>1023</v>
      </c>
      <c r="D317" s="117"/>
      <c r="E317" s="117" t="n">
        <v>0</v>
      </c>
      <c r="F317" s="118" t="s">
        <v>47</v>
      </c>
      <c r="G317" s="118" t="s">
        <v>47</v>
      </c>
      <c r="H317" s="141" t="n">
        <v>1254</v>
      </c>
      <c r="I317" s="125" t="s">
        <v>624</v>
      </c>
      <c r="J317" s="120" t="n">
        <v>5</v>
      </c>
      <c r="K317" s="121" t="n">
        <v>2</v>
      </c>
      <c r="L317" s="126"/>
      <c r="M317" s="123"/>
      <c r="N317" s="127"/>
      <c r="O317" s="123"/>
      <c r="P317" s="127"/>
      <c r="Q317" s="124"/>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row>
    <row r="318" customFormat="false" ht="15" hidden="false" customHeight="false" outlineLevel="0" collapsed="false">
      <c r="A318" s="114" t="s">
        <v>1024</v>
      </c>
      <c r="B318" s="115" t="s">
        <v>1025</v>
      </c>
      <c r="C318" s="147" t="s">
        <v>1026</v>
      </c>
      <c r="D318" s="117" t="s">
        <v>11</v>
      </c>
      <c r="E318" s="117" t="n">
        <v>0</v>
      </c>
      <c r="F318" s="141" t="n">
        <v>18</v>
      </c>
      <c r="G318" s="141" t="n">
        <v>2</v>
      </c>
      <c r="H318" s="141" t="n">
        <v>9790</v>
      </c>
      <c r="I318" s="125" t="s">
        <v>624</v>
      </c>
      <c r="J318" s="120" t="n">
        <v>5</v>
      </c>
      <c r="K318" s="121" t="n">
        <v>1</v>
      </c>
      <c r="L318" s="126"/>
      <c r="M318" s="123"/>
      <c r="N318" s="127"/>
      <c r="O318" s="123"/>
      <c r="P318" s="127"/>
      <c r="Q318" s="124"/>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row>
    <row r="319" customFormat="false" ht="15" hidden="false" customHeight="false" outlineLevel="0" collapsed="false">
      <c r="A319" s="114" t="s">
        <v>1027</v>
      </c>
      <c r="B319" s="115" t="s">
        <v>1028</v>
      </c>
      <c r="C319" s="116" t="s">
        <v>1029</v>
      </c>
      <c r="D319" s="117" t="s">
        <v>11</v>
      </c>
      <c r="E319" s="117" t="n">
        <v>0</v>
      </c>
      <c r="F319" s="118" t="n">
        <v>18</v>
      </c>
      <c r="G319" s="118" t="n">
        <v>3</v>
      </c>
      <c r="H319" s="118" t="n">
        <v>19909</v>
      </c>
      <c r="I319" s="125" t="s">
        <v>624</v>
      </c>
      <c r="J319" s="120" t="n">
        <v>5</v>
      </c>
      <c r="K319" s="121" t="n">
        <v>2</v>
      </c>
      <c r="L319" s="126"/>
      <c r="M319" s="123"/>
      <c r="N319" s="127"/>
      <c r="O319" s="123"/>
      <c r="P319" s="127"/>
      <c r="Q319" s="124"/>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row>
    <row r="320" customFormat="false" ht="15" hidden="true" customHeight="false" outlineLevel="0" collapsed="false">
      <c r="A320" s="150" t="s">
        <v>1030</v>
      </c>
      <c r="B320" s="151" t="s">
        <v>1031</v>
      </c>
      <c r="C320" s="147" t="s">
        <v>1032</v>
      </c>
      <c r="D320" s="117"/>
      <c r="E320" s="117" t="n">
        <v>0</v>
      </c>
      <c r="F320" s="118" t="s">
        <v>47</v>
      </c>
      <c r="G320" s="118" t="s">
        <v>47</v>
      </c>
      <c r="H320" s="141" t="n">
        <v>19910</v>
      </c>
      <c r="I320" s="125" t="s">
        <v>624</v>
      </c>
      <c r="J320" s="120" t="n">
        <v>5</v>
      </c>
      <c r="K320" s="121" t="n">
        <v>2</v>
      </c>
      <c r="L320" s="126"/>
      <c r="M320" s="123"/>
      <c r="N320" s="127"/>
      <c r="O320" s="123"/>
      <c r="P320" s="127"/>
      <c r="Q320" s="124"/>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row>
    <row r="321" customFormat="false" ht="15" hidden="true" customHeight="false" outlineLevel="0" collapsed="false">
      <c r="A321" s="150" t="s">
        <v>1033</v>
      </c>
      <c r="B321" s="151" t="s">
        <v>1034</v>
      </c>
      <c r="C321" s="147" t="s">
        <v>854</v>
      </c>
      <c r="D321" s="117"/>
      <c r="E321" s="117" t="n">
        <v>0</v>
      </c>
      <c r="F321" s="118" t="s">
        <v>47</v>
      </c>
      <c r="G321" s="118" t="s">
        <v>47</v>
      </c>
      <c r="H321" s="141" t="n">
        <v>1253</v>
      </c>
      <c r="I321" s="125" t="s">
        <v>624</v>
      </c>
      <c r="J321" s="120" t="n">
        <v>5</v>
      </c>
      <c r="K321" s="121" t="n">
        <v>3</v>
      </c>
      <c r="L321" s="126"/>
      <c r="M321" s="123"/>
      <c r="N321" s="127"/>
      <c r="O321" s="123"/>
      <c r="P321" s="127"/>
      <c r="Q321" s="124"/>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row>
    <row r="322" customFormat="false" ht="15" hidden="true" customHeight="false" outlineLevel="0" collapsed="false">
      <c r="A322" s="150" t="s">
        <v>1035</v>
      </c>
      <c r="B322" s="151" t="s">
        <v>1036</v>
      </c>
      <c r="C322" s="147" t="s">
        <v>1037</v>
      </c>
      <c r="D322" s="117"/>
      <c r="E322" s="117" t="n">
        <v>0</v>
      </c>
      <c r="F322" s="118" t="s">
        <v>47</v>
      </c>
      <c r="G322" s="118" t="s">
        <v>47</v>
      </c>
      <c r="H322" s="141" t="n">
        <v>19911</v>
      </c>
      <c r="I322" s="125" t="s">
        <v>624</v>
      </c>
      <c r="J322" s="120" t="n">
        <v>5</v>
      </c>
      <c r="K322" s="121" t="n">
        <v>2</v>
      </c>
      <c r="L322" s="126"/>
      <c r="M322" s="123"/>
      <c r="N322" s="127"/>
      <c r="O322" s="123"/>
      <c r="P322" s="127"/>
      <c r="Q322" s="124"/>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row>
    <row r="323" customFormat="false" ht="15" hidden="true" customHeight="false" outlineLevel="0" collapsed="false">
      <c r="A323" s="150" t="s">
        <v>1038</v>
      </c>
      <c r="B323" s="151" t="s">
        <v>1039</v>
      </c>
      <c r="C323" s="147" t="s">
        <v>1040</v>
      </c>
      <c r="D323" s="117"/>
      <c r="E323" s="117" t="n">
        <v>0</v>
      </c>
      <c r="F323" s="118" t="s">
        <v>47</v>
      </c>
      <c r="G323" s="118" t="s">
        <v>47</v>
      </c>
      <c r="H323" s="141" t="n">
        <v>19916</v>
      </c>
      <c r="I323" s="125" t="s">
        <v>624</v>
      </c>
      <c r="J323" s="120" t="n">
        <v>5</v>
      </c>
      <c r="K323" s="121" t="n">
        <v>3</v>
      </c>
      <c r="L323" s="126" t="s">
        <v>1041</v>
      </c>
      <c r="M323" s="123" t="s">
        <v>1042</v>
      </c>
      <c r="N323" s="127"/>
      <c r="O323" s="123"/>
      <c r="P323" s="127"/>
      <c r="Q323" s="124"/>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row>
    <row r="324" customFormat="false" ht="15" hidden="true" customHeight="false" outlineLevel="0" collapsed="false">
      <c r="A324" s="150" t="s">
        <v>1043</v>
      </c>
      <c r="B324" s="151" t="s">
        <v>1044</v>
      </c>
      <c r="C324" s="147" t="s">
        <v>1045</v>
      </c>
      <c r="D324" s="117"/>
      <c r="E324" s="117" t="n">
        <v>0</v>
      </c>
      <c r="F324" s="118" t="s">
        <v>47</v>
      </c>
      <c r="G324" s="118" t="s">
        <v>47</v>
      </c>
      <c r="H324" s="141" t="n">
        <v>19917</v>
      </c>
      <c r="I324" s="125" t="s">
        <v>624</v>
      </c>
      <c r="J324" s="120" t="n">
        <v>5</v>
      </c>
      <c r="K324" s="121" t="n">
        <v>3</v>
      </c>
      <c r="L324" s="126"/>
      <c r="M324" s="123"/>
      <c r="N324" s="127"/>
      <c r="O324" s="123"/>
      <c r="P324" s="127"/>
      <c r="Q324" s="124"/>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row>
    <row r="325" customFormat="false" ht="15" hidden="true" customHeight="false" outlineLevel="0" collapsed="false">
      <c r="A325" s="150" t="s">
        <v>1046</v>
      </c>
      <c r="B325" s="151" t="s">
        <v>1047</v>
      </c>
      <c r="C325" s="147" t="s">
        <v>1048</v>
      </c>
      <c r="D325" s="117"/>
      <c r="E325" s="117" t="n">
        <v>0</v>
      </c>
      <c r="F325" s="118" t="s">
        <v>47</v>
      </c>
      <c r="G325" s="118" t="s">
        <v>47</v>
      </c>
      <c r="H325" s="141" t="n">
        <v>34550</v>
      </c>
      <c r="I325" s="125" t="s">
        <v>624</v>
      </c>
      <c r="J325" s="120" t="n">
        <v>5</v>
      </c>
      <c r="K325" s="121" t="n">
        <v>2</v>
      </c>
      <c r="L325" s="126"/>
      <c r="M325" s="123"/>
      <c r="N325" s="127"/>
      <c r="O325" s="123"/>
      <c r="P325" s="127"/>
      <c r="Q325" s="124"/>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row>
    <row r="326" customFormat="false" ht="12.75" hidden="true" customHeight="true" outlineLevel="0" collapsed="false">
      <c r="A326" s="150" t="s">
        <v>1049</v>
      </c>
      <c r="B326" s="151" t="s">
        <v>1050</v>
      </c>
      <c r="C326" s="147" t="s">
        <v>1045</v>
      </c>
      <c r="D326" s="117"/>
      <c r="E326" s="117" t="n">
        <v>0</v>
      </c>
      <c r="F326" s="118" t="s">
        <v>47</v>
      </c>
      <c r="G326" s="118" t="s">
        <v>47</v>
      </c>
      <c r="H326" s="141" t="n">
        <v>19918</v>
      </c>
      <c r="I326" s="119" t="s">
        <v>624</v>
      </c>
      <c r="J326" s="120" t="n">
        <v>5</v>
      </c>
      <c r="K326" s="121" t="n">
        <v>3</v>
      </c>
      <c r="L326" s="122"/>
      <c r="M326" s="123"/>
      <c r="N326" s="123"/>
      <c r="O326" s="123"/>
      <c r="P326" s="123"/>
      <c r="Q326" s="124"/>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row>
    <row r="327" customFormat="false" ht="15" hidden="true" customHeight="false" outlineLevel="0" collapsed="false">
      <c r="A327" s="150" t="s">
        <v>1051</v>
      </c>
      <c r="B327" s="151" t="s">
        <v>1052</v>
      </c>
      <c r="C327" s="116" t="s">
        <v>1053</v>
      </c>
      <c r="D327" s="117"/>
      <c r="E327" s="117" t="n">
        <v>0</v>
      </c>
      <c r="F327" s="118" t="s">
        <v>47</v>
      </c>
      <c r="G327" s="118" t="s">
        <v>47</v>
      </c>
      <c r="H327" s="118" t="n">
        <v>19919</v>
      </c>
      <c r="I327" s="125" t="s">
        <v>624</v>
      </c>
      <c r="J327" s="120" t="n">
        <v>5</v>
      </c>
      <c r="K327" s="121" t="n">
        <v>2</v>
      </c>
      <c r="L327" s="126"/>
      <c r="M327" s="123"/>
      <c r="N327" s="127"/>
      <c r="O327" s="123"/>
      <c r="P327" s="127"/>
      <c r="Q327" s="124"/>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row>
    <row r="328" customFormat="false" ht="15" hidden="true" customHeight="false" outlineLevel="0" collapsed="false">
      <c r="A328" s="150" t="s">
        <v>1054</v>
      </c>
      <c r="B328" s="151" t="s">
        <v>1055</v>
      </c>
      <c r="C328" s="116" t="s">
        <v>1056</v>
      </c>
      <c r="D328" s="117"/>
      <c r="E328" s="117" t="n">
        <v>0</v>
      </c>
      <c r="F328" s="118" t="s">
        <v>47</v>
      </c>
      <c r="G328" s="118" t="s">
        <v>47</v>
      </c>
      <c r="H328" s="118" t="n">
        <v>19920</v>
      </c>
      <c r="I328" s="125" t="s">
        <v>624</v>
      </c>
      <c r="J328" s="120" t="n">
        <v>5</v>
      </c>
      <c r="K328" s="121" t="n">
        <v>3</v>
      </c>
      <c r="L328" s="126"/>
      <c r="M328" s="123"/>
      <c r="N328" s="127"/>
      <c r="O328" s="123"/>
      <c r="P328" s="127"/>
      <c r="Q328" s="124"/>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row>
    <row r="329" customFormat="false" ht="15" hidden="true" customHeight="false" outlineLevel="0" collapsed="false">
      <c r="A329" s="150" t="s">
        <v>1057</v>
      </c>
      <c r="B329" s="151" t="s">
        <v>1058</v>
      </c>
      <c r="C329" s="116" t="s">
        <v>1059</v>
      </c>
      <c r="D329" s="117"/>
      <c r="E329" s="117" t="n">
        <v>0</v>
      </c>
      <c r="F329" s="118" t="s">
        <v>47</v>
      </c>
      <c r="G329" s="118" t="s">
        <v>47</v>
      </c>
      <c r="H329" s="118" t="n">
        <v>19921</v>
      </c>
      <c r="I329" s="125" t="s">
        <v>624</v>
      </c>
      <c r="J329" s="120" t="n">
        <v>5</v>
      </c>
      <c r="K329" s="121" t="n">
        <v>3</v>
      </c>
      <c r="L329" s="126"/>
      <c r="M329" s="123"/>
      <c r="N329" s="127"/>
      <c r="O329" s="123"/>
      <c r="P329" s="127"/>
      <c r="Q329" s="124"/>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row>
    <row r="330" customFormat="false" ht="15" hidden="true" customHeight="false" outlineLevel="0" collapsed="false">
      <c r="A330" s="150" t="s">
        <v>1060</v>
      </c>
      <c r="B330" s="151" t="s">
        <v>1061</v>
      </c>
      <c r="C330" s="147" t="s">
        <v>704</v>
      </c>
      <c r="D330" s="117"/>
      <c r="E330" s="117" t="n">
        <v>0</v>
      </c>
      <c r="F330" s="118" t="s">
        <v>47</v>
      </c>
      <c r="G330" s="118" t="s">
        <v>47</v>
      </c>
      <c r="H330" s="141" t="n">
        <v>19922</v>
      </c>
      <c r="I330" s="125" t="s">
        <v>624</v>
      </c>
      <c r="J330" s="120" t="n">
        <v>5</v>
      </c>
      <c r="K330" s="121" t="n">
        <v>3</v>
      </c>
      <c r="L330" s="126"/>
      <c r="M330" s="123"/>
      <c r="N330" s="127"/>
      <c r="O330" s="123"/>
      <c r="P330" s="127"/>
      <c r="Q330" s="124"/>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row>
    <row r="331" customFormat="false" ht="15" hidden="true" customHeight="false" outlineLevel="0" collapsed="false">
      <c r="A331" s="150" t="s">
        <v>1062</v>
      </c>
      <c r="B331" s="151" t="s">
        <v>1063</v>
      </c>
      <c r="C331" s="147" t="s">
        <v>1064</v>
      </c>
      <c r="D331" s="117"/>
      <c r="E331" s="117" t="n">
        <v>0</v>
      </c>
      <c r="F331" s="118" t="s">
        <v>47</v>
      </c>
      <c r="G331" s="118" t="s">
        <v>47</v>
      </c>
      <c r="H331" s="141" t="n">
        <v>1355</v>
      </c>
      <c r="I331" s="125" t="s">
        <v>624</v>
      </c>
      <c r="J331" s="120" t="n">
        <v>5</v>
      </c>
      <c r="K331" s="121" t="n">
        <v>3</v>
      </c>
      <c r="L331" s="126"/>
      <c r="M331" s="123"/>
      <c r="N331" s="127"/>
      <c r="O331" s="123"/>
      <c r="P331" s="127"/>
      <c r="Q331" s="124"/>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row>
    <row r="332" customFormat="false" ht="15" hidden="true" customHeight="false" outlineLevel="0" collapsed="false">
      <c r="A332" s="150" t="s">
        <v>1065</v>
      </c>
      <c r="B332" s="151" t="s">
        <v>1066</v>
      </c>
      <c r="C332" s="116" t="s">
        <v>1067</v>
      </c>
      <c r="D332" s="117"/>
      <c r="E332" s="117" t="n">
        <v>0</v>
      </c>
      <c r="F332" s="118" t="s">
        <v>47</v>
      </c>
      <c r="G332" s="118" t="s">
        <v>47</v>
      </c>
      <c r="H332" s="118" t="n">
        <v>19923</v>
      </c>
      <c r="I332" s="125" t="s">
        <v>624</v>
      </c>
      <c r="J332" s="120" t="n">
        <v>5</v>
      </c>
      <c r="K332" s="121" t="n">
        <v>3</v>
      </c>
      <c r="L332" s="126"/>
      <c r="M332" s="123"/>
      <c r="N332" s="127"/>
      <c r="O332" s="123"/>
      <c r="P332" s="127"/>
      <c r="Q332" s="124"/>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row>
    <row r="333" customFormat="false" ht="15" hidden="true" customHeight="false" outlineLevel="0" collapsed="false">
      <c r="A333" s="150" t="s">
        <v>1068</v>
      </c>
      <c r="B333" s="151" t="s">
        <v>1069</v>
      </c>
      <c r="C333" s="147" t="s">
        <v>627</v>
      </c>
      <c r="D333" s="117"/>
      <c r="E333" s="117" t="n">
        <v>0</v>
      </c>
      <c r="F333" s="118" t="s">
        <v>47</v>
      </c>
      <c r="G333" s="118" t="s">
        <v>47</v>
      </c>
      <c r="H333" s="141" t="n">
        <v>1354</v>
      </c>
      <c r="I333" s="119" t="s">
        <v>624</v>
      </c>
      <c r="J333" s="120" t="n">
        <v>5</v>
      </c>
      <c r="K333" s="121" t="n">
        <v>3</v>
      </c>
      <c r="L333" s="122"/>
      <c r="M333" s="123"/>
      <c r="N333" s="123"/>
      <c r="O333" s="123"/>
      <c r="P333" s="123"/>
      <c r="Q333" s="124"/>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row>
    <row r="334" customFormat="false" ht="15" hidden="true" customHeight="false" outlineLevel="0" collapsed="false">
      <c r="A334" s="150" t="s">
        <v>1070</v>
      </c>
      <c r="B334" s="151" t="s">
        <v>1071</v>
      </c>
      <c r="C334" s="147" t="s">
        <v>1072</v>
      </c>
      <c r="D334" s="117"/>
      <c r="E334" s="117" t="n">
        <v>0</v>
      </c>
      <c r="F334" s="118" t="s">
        <v>47</v>
      </c>
      <c r="G334" s="118" t="s">
        <v>47</v>
      </c>
      <c r="H334" s="141" t="n">
        <v>19924</v>
      </c>
      <c r="I334" s="125" t="s">
        <v>624</v>
      </c>
      <c r="J334" s="120" t="n">
        <v>5</v>
      </c>
      <c r="K334" s="121" t="n">
        <v>3</v>
      </c>
      <c r="L334" s="126"/>
      <c r="M334" s="123"/>
      <c r="N334" s="127"/>
      <c r="O334" s="123"/>
      <c r="P334" s="127"/>
      <c r="Q334" s="124"/>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row>
    <row r="335" customFormat="false" ht="15" hidden="true" customHeight="false" outlineLevel="0" collapsed="false">
      <c r="A335" s="150" t="s">
        <v>1073</v>
      </c>
      <c r="B335" s="151" t="s">
        <v>1074</v>
      </c>
      <c r="C335" s="116" t="s">
        <v>704</v>
      </c>
      <c r="D335" s="117"/>
      <c r="E335" s="117" t="n">
        <v>0</v>
      </c>
      <c r="F335" s="118" t="s">
        <v>47</v>
      </c>
      <c r="G335" s="118" t="s">
        <v>47</v>
      </c>
      <c r="H335" s="118" t="n">
        <v>19925</v>
      </c>
      <c r="I335" s="125" t="s">
        <v>624</v>
      </c>
      <c r="J335" s="120" t="n">
        <v>5</v>
      </c>
      <c r="K335" s="121" t="n">
        <v>3</v>
      </c>
      <c r="L335" s="126"/>
      <c r="M335" s="123"/>
      <c r="N335" s="127"/>
      <c r="O335" s="123"/>
      <c r="P335" s="127"/>
      <c r="Q335" s="124"/>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row>
    <row r="336" customFormat="false" ht="15" hidden="true" customHeight="false" outlineLevel="0" collapsed="false">
      <c r="A336" s="150" t="s">
        <v>1075</v>
      </c>
      <c r="B336" s="151" t="s">
        <v>1076</v>
      </c>
      <c r="C336" s="116" t="s">
        <v>1077</v>
      </c>
      <c r="D336" s="117"/>
      <c r="E336" s="117" t="n">
        <v>0</v>
      </c>
      <c r="F336" s="118" t="s">
        <v>47</v>
      </c>
      <c r="G336" s="118" t="s">
        <v>47</v>
      </c>
      <c r="H336" s="118" t="n">
        <v>31562</v>
      </c>
      <c r="I336" s="125" t="s">
        <v>624</v>
      </c>
      <c r="J336" s="120" t="n">
        <v>5</v>
      </c>
      <c r="K336" s="121" t="n">
        <v>2</v>
      </c>
      <c r="L336" s="126" t="s">
        <v>1078</v>
      </c>
      <c r="M336" s="123" t="s">
        <v>1079</v>
      </c>
      <c r="N336" s="127"/>
      <c r="O336" s="123"/>
      <c r="P336" s="127"/>
      <c r="Q336" s="124"/>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row>
    <row r="337" customFormat="false" ht="15" hidden="true" customHeight="false" outlineLevel="0" collapsed="false">
      <c r="A337" s="150" t="s">
        <v>1080</v>
      </c>
      <c r="B337" s="151" t="s">
        <v>1081</v>
      </c>
      <c r="C337" s="116" t="s">
        <v>1082</v>
      </c>
      <c r="D337" s="117"/>
      <c r="E337" s="117" t="n">
        <v>0</v>
      </c>
      <c r="F337" s="118" t="s">
        <v>47</v>
      </c>
      <c r="G337" s="118" t="s">
        <v>47</v>
      </c>
      <c r="H337" s="118" t="n">
        <v>19929</v>
      </c>
      <c r="I337" s="125" t="s">
        <v>624</v>
      </c>
      <c r="J337" s="120" t="n">
        <v>5</v>
      </c>
      <c r="K337" s="121" t="n">
        <v>3</v>
      </c>
      <c r="L337" s="126"/>
      <c r="M337" s="123"/>
      <c r="N337" s="127"/>
      <c r="O337" s="123"/>
      <c r="P337" s="127"/>
      <c r="Q337" s="124"/>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row>
    <row r="338" customFormat="false" ht="15" hidden="true" customHeight="false" outlineLevel="0" collapsed="false">
      <c r="A338" s="150" t="s">
        <v>1083</v>
      </c>
      <c r="B338" s="151" t="s">
        <v>1084</v>
      </c>
      <c r="C338" s="147" t="s">
        <v>1085</v>
      </c>
      <c r="D338" s="117"/>
      <c r="E338" s="117" t="n">
        <v>0</v>
      </c>
      <c r="F338" s="118" t="s">
        <v>47</v>
      </c>
      <c r="G338" s="118" t="s">
        <v>47</v>
      </c>
      <c r="H338" s="141" t="n">
        <v>35494</v>
      </c>
      <c r="I338" s="125" t="s">
        <v>624</v>
      </c>
      <c r="J338" s="120" t="n">
        <v>5</v>
      </c>
      <c r="K338" s="121" t="n">
        <v>3</v>
      </c>
      <c r="L338" s="126" t="s">
        <v>1086</v>
      </c>
      <c r="M338" s="123" t="s">
        <v>1087</v>
      </c>
      <c r="N338" s="127"/>
      <c r="O338" s="123"/>
      <c r="P338" s="127"/>
      <c r="Q338" s="124"/>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row>
    <row r="339" customFormat="false" ht="15" hidden="true" customHeight="false" outlineLevel="0" collapsed="false">
      <c r="A339" s="150" t="s">
        <v>1088</v>
      </c>
      <c r="B339" s="151" t="s">
        <v>1089</v>
      </c>
      <c r="C339" s="147" t="s">
        <v>1090</v>
      </c>
      <c r="D339" s="117"/>
      <c r="E339" s="117" t="n">
        <v>0</v>
      </c>
      <c r="F339" s="118" t="s">
        <v>47</v>
      </c>
      <c r="G339" s="118" t="s">
        <v>47</v>
      </c>
      <c r="H339" s="141" t="n">
        <v>32261</v>
      </c>
      <c r="I339" s="125" t="s">
        <v>624</v>
      </c>
      <c r="J339" s="120" t="n">
        <v>5</v>
      </c>
      <c r="K339" s="121" t="n">
        <v>3</v>
      </c>
      <c r="L339" s="126"/>
      <c r="M339" s="123"/>
      <c r="N339" s="127"/>
      <c r="O339" s="123"/>
      <c r="P339" s="127"/>
      <c r="Q339" s="124"/>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row>
    <row r="340" customFormat="false" ht="15" hidden="true" customHeight="false" outlineLevel="0" collapsed="false">
      <c r="A340" s="150" t="s">
        <v>1091</v>
      </c>
      <c r="B340" s="151" t="s">
        <v>1092</v>
      </c>
      <c r="C340" s="116" t="s">
        <v>623</v>
      </c>
      <c r="D340" s="117"/>
      <c r="E340" s="117" t="n">
        <v>0</v>
      </c>
      <c r="F340" s="118" t="s">
        <v>47</v>
      </c>
      <c r="G340" s="118" t="s">
        <v>47</v>
      </c>
      <c r="H340" s="118" t="n">
        <v>34443</v>
      </c>
      <c r="I340" s="125" t="s">
        <v>624</v>
      </c>
      <c r="J340" s="120" t="n">
        <v>5</v>
      </c>
      <c r="K340" s="121" t="n">
        <v>3</v>
      </c>
      <c r="L340" s="122"/>
      <c r="M340" s="123"/>
      <c r="N340" s="127"/>
      <c r="O340" s="123"/>
      <c r="P340" s="127"/>
      <c r="Q340" s="124"/>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row>
    <row r="341" customFormat="false" ht="15" hidden="false" customHeight="false" outlineLevel="0" collapsed="false">
      <c r="A341" s="114" t="s">
        <v>1093</v>
      </c>
      <c r="B341" s="115" t="s">
        <v>1094</v>
      </c>
      <c r="C341" s="147" t="s">
        <v>1095</v>
      </c>
      <c r="D341" s="117" t="s">
        <v>11</v>
      </c>
      <c r="E341" s="117" t="n">
        <v>0</v>
      </c>
      <c r="F341" s="141" t="n">
        <v>18</v>
      </c>
      <c r="G341" s="141" t="n">
        <v>3</v>
      </c>
      <c r="H341" s="141" t="n">
        <v>1323</v>
      </c>
      <c r="I341" s="125" t="s">
        <v>624</v>
      </c>
      <c r="J341" s="120" t="n">
        <v>5</v>
      </c>
      <c r="K341" s="121" t="n">
        <v>2</v>
      </c>
      <c r="L341" s="126"/>
      <c r="M341" s="148" t="s">
        <v>1096</v>
      </c>
      <c r="N341" s="127"/>
      <c r="O341" s="123"/>
      <c r="P341" s="127"/>
      <c r="Q341" s="124"/>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row>
    <row r="342" customFormat="false" ht="15" hidden="true" customHeight="false" outlineLevel="0" collapsed="false">
      <c r="A342" s="150" t="s">
        <v>1097</v>
      </c>
      <c r="B342" s="151" t="s">
        <v>1098</v>
      </c>
      <c r="C342" s="116" t="s">
        <v>1099</v>
      </c>
      <c r="D342" s="117"/>
      <c r="E342" s="117" t="n">
        <v>0</v>
      </c>
      <c r="F342" s="118" t="s">
        <v>47</v>
      </c>
      <c r="G342" s="118" t="s">
        <v>47</v>
      </c>
      <c r="H342" s="118" t="n">
        <v>19963</v>
      </c>
      <c r="I342" s="125" t="s">
        <v>624</v>
      </c>
      <c r="J342" s="120" t="n">
        <v>5</v>
      </c>
      <c r="K342" s="121" t="n">
        <v>3</v>
      </c>
      <c r="L342" s="126"/>
      <c r="M342" s="123"/>
      <c r="N342" s="127"/>
      <c r="O342" s="123"/>
      <c r="P342" s="127"/>
      <c r="Q342" s="124"/>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row>
    <row r="343" customFormat="false" ht="15" hidden="true" customHeight="false" outlineLevel="0" collapsed="false">
      <c r="A343" s="150" t="s">
        <v>1100</v>
      </c>
      <c r="B343" s="151" t="s">
        <v>1101</v>
      </c>
      <c r="C343" s="147" t="s">
        <v>854</v>
      </c>
      <c r="D343" s="117"/>
      <c r="E343" s="117" t="n">
        <v>0</v>
      </c>
      <c r="F343" s="118" t="s">
        <v>47</v>
      </c>
      <c r="G343" s="118" t="s">
        <v>47</v>
      </c>
      <c r="H343" s="141" t="n">
        <v>1322</v>
      </c>
      <c r="I343" s="125" t="s">
        <v>624</v>
      </c>
      <c r="J343" s="120" t="n">
        <v>5</v>
      </c>
      <c r="K343" s="121" t="n">
        <v>3</v>
      </c>
      <c r="L343" s="126"/>
      <c r="M343" s="123"/>
      <c r="N343" s="127"/>
      <c r="O343" s="123"/>
      <c r="P343" s="127"/>
      <c r="Q343" s="124"/>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row>
    <row r="344" customFormat="false" ht="15" hidden="true" customHeight="false" outlineLevel="0" collapsed="false">
      <c r="A344" s="150" t="s">
        <v>1102</v>
      </c>
      <c r="B344" s="151" t="s">
        <v>1103</v>
      </c>
      <c r="C344" s="147" t="s">
        <v>1104</v>
      </c>
      <c r="D344" s="117"/>
      <c r="E344" s="117" t="n">
        <v>0</v>
      </c>
      <c r="F344" s="118" t="s">
        <v>47</v>
      </c>
      <c r="G344" s="118" t="s">
        <v>47</v>
      </c>
      <c r="H344" s="141" t="n">
        <v>19989</v>
      </c>
      <c r="I344" s="119" t="s">
        <v>624</v>
      </c>
      <c r="J344" s="120" t="n">
        <v>5</v>
      </c>
      <c r="K344" s="121" t="n">
        <v>2</v>
      </c>
      <c r="L344" s="122"/>
      <c r="M344" s="123"/>
      <c r="N344" s="123"/>
      <c r="O344" s="123"/>
      <c r="P344" s="123"/>
      <c r="Q344" s="124"/>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row>
    <row r="345" customFormat="false" ht="15" hidden="true" customHeight="false" outlineLevel="0" collapsed="false">
      <c r="A345" s="150" t="s">
        <v>1105</v>
      </c>
      <c r="B345" s="151" t="s">
        <v>1106</v>
      </c>
      <c r="C345" s="116" t="s">
        <v>1107</v>
      </c>
      <c r="D345" s="117"/>
      <c r="E345" s="117" t="n">
        <v>0</v>
      </c>
      <c r="F345" s="118" t="s">
        <v>47</v>
      </c>
      <c r="G345" s="118" t="s">
        <v>47</v>
      </c>
      <c r="H345" s="118" t="n">
        <v>19990</v>
      </c>
      <c r="I345" s="125" t="s">
        <v>624</v>
      </c>
      <c r="J345" s="120" t="n">
        <v>5</v>
      </c>
      <c r="K345" s="121" t="n">
        <v>2</v>
      </c>
      <c r="L345" s="126"/>
      <c r="M345" s="123"/>
      <c r="N345" s="127"/>
      <c r="O345" s="123"/>
      <c r="P345" s="127"/>
      <c r="Q345" s="124"/>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row>
    <row r="346" customFormat="false" ht="15" hidden="true" customHeight="false" outlineLevel="0" collapsed="false">
      <c r="A346" s="150" t="s">
        <v>1108</v>
      </c>
      <c r="B346" s="151" t="s">
        <v>1109</v>
      </c>
      <c r="C346" s="147" t="s">
        <v>1059</v>
      </c>
      <c r="D346" s="117"/>
      <c r="E346" s="117" t="n">
        <v>0</v>
      </c>
      <c r="F346" s="118" t="s">
        <v>47</v>
      </c>
      <c r="G346" s="118" t="s">
        <v>47</v>
      </c>
      <c r="H346" s="141" t="n">
        <v>19991</v>
      </c>
      <c r="I346" s="125" t="s">
        <v>624</v>
      </c>
      <c r="J346" s="120" t="n">
        <v>5</v>
      </c>
      <c r="K346" s="121" t="n">
        <v>2</v>
      </c>
      <c r="L346" s="126"/>
      <c r="M346" s="123"/>
      <c r="N346" s="127"/>
      <c r="O346" s="123"/>
      <c r="P346" s="127"/>
      <c r="Q346" s="124"/>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row>
    <row r="347" customFormat="false" ht="15" hidden="true" customHeight="false" outlineLevel="0" collapsed="false">
      <c r="A347" s="150" t="s">
        <v>1110</v>
      </c>
      <c r="B347" s="151" t="s">
        <v>1111</v>
      </c>
      <c r="C347" s="147" t="s">
        <v>1056</v>
      </c>
      <c r="D347" s="117"/>
      <c r="E347" s="117" t="n">
        <v>0</v>
      </c>
      <c r="F347" s="118" t="s">
        <v>47</v>
      </c>
      <c r="G347" s="118" t="s">
        <v>47</v>
      </c>
      <c r="H347" s="141" t="n">
        <v>19992</v>
      </c>
      <c r="I347" s="125" t="s">
        <v>624</v>
      </c>
      <c r="J347" s="120" t="n">
        <v>5</v>
      </c>
      <c r="K347" s="121" t="n">
        <v>3</v>
      </c>
      <c r="L347" s="126"/>
      <c r="M347" s="123"/>
      <c r="N347" s="127"/>
      <c r="O347" s="123"/>
      <c r="P347" s="127"/>
      <c r="Q347" s="124"/>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row>
    <row r="348" customFormat="false" ht="15" hidden="true" customHeight="false" outlineLevel="0" collapsed="false">
      <c r="A348" s="150" t="s">
        <v>1112</v>
      </c>
      <c r="B348" s="151" t="s">
        <v>1113</v>
      </c>
      <c r="C348" s="116" t="s">
        <v>1114</v>
      </c>
      <c r="D348" s="117"/>
      <c r="E348" s="117" t="n">
        <v>0</v>
      </c>
      <c r="F348" s="118" t="s">
        <v>47</v>
      </c>
      <c r="G348" s="118" t="s">
        <v>47</v>
      </c>
      <c r="H348" s="118" t="n">
        <v>19993</v>
      </c>
      <c r="I348" s="125" t="s">
        <v>624</v>
      </c>
      <c r="J348" s="120" t="n">
        <v>5</v>
      </c>
      <c r="K348" s="121" t="n">
        <v>3</v>
      </c>
      <c r="L348" s="126"/>
      <c r="M348" s="123"/>
      <c r="N348" s="127"/>
      <c r="O348" s="123"/>
      <c r="P348" s="127"/>
      <c r="Q348" s="124"/>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row>
    <row r="349" customFormat="false" ht="15" hidden="true" customHeight="false" outlineLevel="0" collapsed="false">
      <c r="A349" s="150" t="s">
        <v>1115</v>
      </c>
      <c r="B349" s="151" t="s">
        <v>1116</v>
      </c>
      <c r="C349" s="147" t="s">
        <v>1117</v>
      </c>
      <c r="D349" s="117"/>
      <c r="E349" s="117" t="n">
        <v>0</v>
      </c>
      <c r="F349" s="118" t="s">
        <v>47</v>
      </c>
      <c r="G349" s="118" t="s">
        <v>47</v>
      </c>
      <c r="H349" s="141" t="n">
        <v>29987</v>
      </c>
      <c r="I349" s="125" t="s">
        <v>624</v>
      </c>
      <c r="J349" s="120" t="n">
        <v>5</v>
      </c>
      <c r="K349" s="121" t="n">
        <v>3</v>
      </c>
      <c r="L349" s="126" t="s">
        <v>1118</v>
      </c>
      <c r="M349" s="123" t="s">
        <v>1119</v>
      </c>
      <c r="N349" s="127"/>
      <c r="O349" s="123"/>
      <c r="P349" s="127"/>
      <c r="Q349" s="124"/>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row>
    <row r="350" customFormat="false" ht="15" hidden="false" customHeight="false" outlineLevel="0" collapsed="false">
      <c r="A350" s="114" t="s">
        <v>1120</v>
      </c>
      <c r="B350" s="115" t="s">
        <v>1121</v>
      </c>
      <c r="C350" s="116" t="s">
        <v>1122</v>
      </c>
      <c r="D350" s="117" t="s">
        <v>11</v>
      </c>
      <c r="E350" s="117" t="n">
        <v>0</v>
      </c>
      <c r="F350" s="118" t="n">
        <v>12</v>
      </c>
      <c r="G350" s="118" t="n">
        <v>1</v>
      </c>
      <c r="H350" s="118" t="n">
        <v>31691</v>
      </c>
      <c r="I350" s="125" t="s">
        <v>624</v>
      </c>
      <c r="J350" s="120" t="n">
        <v>5</v>
      </c>
      <c r="K350" s="121" t="n">
        <v>1</v>
      </c>
      <c r="L350" s="126" t="s">
        <v>1123</v>
      </c>
      <c r="M350" s="123" t="s">
        <v>1124</v>
      </c>
      <c r="N350" s="127"/>
      <c r="O350" s="123" t="s">
        <v>1125</v>
      </c>
      <c r="P350" s="149" t="s">
        <v>1126</v>
      </c>
      <c r="Q350" s="167" t="s">
        <v>1127</v>
      </c>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row>
    <row r="351" customFormat="false" ht="15" hidden="true" customHeight="false" outlineLevel="0" collapsed="false">
      <c r="A351" s="150" t="s">
        <v>1128</v>
      </c>
      <c r="B351" s="151" t="s">
        <v>1129</v>
      </c>
      <c r="C351" s="116" t="s">
        <v>627</v>
      </c>
      <c r="D351" s="117"/>
      <c r="E351" s="117" t="n">
        <v>0</v>
      </c>
      <c r="F351" s="118" t="s">
        <v>47</v>
      </c>
      <c r="G351" s="118" t="s">
        <v>47</v>
      </c>
      <c r="H351" s="118" t="n">
        <v>1266</v>
      </c>
      <c r="I351" s="119" t="s">
        <v>624</v>
      </c>
      <c r="J351" s="120" t="n">
        <v>5</v>
      </c>
      <c r="K351" s="121" t="n">
        <v>3</v>
      </c>
      <c r="L351" s="122"/>
      <c r="M351" s="123"/>
      <c r="N351" s="123"/>
      <c r="O351" s="123"/>
      <c r="P351" s="123"/>
      <c r="Q351" s="124"/>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row>
    <row r="352" customFormat="false" ht="15" hidden="true" customHeight="false" outlineLevel="0" collapsed="false">
      <c r="A352" s="150" t="s">
        <v>1130</v>
      </c>
      <c r="B352" s="151" t="s">
        <v>1131</v>
      </c>
      <c r="C352" s="116" t="s">
        <v>1132</v>
      </c>
      <c r="D352" s="117"/>
      <c r="E352" s="117" t="n">
        <v>0</v>
      </c>
      <c r="F352" s="118" t="s">
        <v>47</v>
      </c>
      <c r="G352" s="118" t="s">
        <v>47</v>
      </c>
      <c r="H352" s="118" t="n">
        <v>1325</v>
      </c>
      <c r="I352" s="125" t="s">
        <v>624</v>
      </c>
      <c r="J352" s="120" t="n">
        <v>5</v>
      </c>
      <c r="K352" s="121" t="n">
        <v>2</v>
      </c>
      <c r="L352" s="126"/>
      <c r="M352" s="123"/>
      <c r="N352" s="127"/>
      <c r="O352" s="123"/>
      <c r="P352" s="127"/>
      <c r="Q352" s="124"/>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row>
    <row r="353" customFormat="false" ht="15" hidden="true" customHeight="false" outlineLevel="0" collapsed="false">
      <c r="A353" s="150" t="s">
        <v>1133</v>
      </c>
      <c r="B353" s="151" t="s">
        <v>1134</v>
      </c>
      <c r="C353" s="116" t="s">
        <v>642</v>
      </c>
      <c r="D353" s="117"/>
      <c r="E353" s="117" t="n">
        <v>0</v>
      </c>
      <c r="F353" s="118" t="s">
        <v>47</v>
      </c>
      <c r="G353" s="118" t="s">
        <v>47</v>
      </c>
      <c r="H353" s="118" t="n">
        <v>19678</v>
      </c>
      <c r="I353" s="125" t="s">
        <v>624</v>
      </c>
      <c r="J353" s="120" t="n">
        <v>5</v>
      </c>
      <c r="K353" s="121" t="n">
        <v>3</v>
      </c>
      <c r="L353" s="126"/>
      <c r="M353" s="123"/>
      <c r="N353" s="127"/>
      <c r="O353" s="123"/>
      <c r="P353" s="127"/>
      <c r="Q353" s="124"/>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row>
    <row r="354" customFormat="false" ht="15" hidden="true" customHeight="false" outlineLevel="0" collapsed="false">
      <c r="A354" s="150" t="s">
        <v>1135</v>
      </c>
      <c r="B354" s="151" t="s">
        <v>1136</v>
      </c>
      <c r="C354" s="116" t="s">
        <v>1137</v>
      </c>
      <c r="D354" s="117"/>
      <c r="E354" s="117" t="n">
        <v>0</v>
      </c>
      <c r="F354" s="118" t="s">
        <v>47</v>
      </c>
      <c r="G354" s="118" t="s">
        <v>47</v>
      </c>
      <c r="H354" s="118" t="n">
        <v>31570</v>
      </c>
      <c r="I354" s="125" t="s">
        <v>624</v>
      </c>
      <c r="J354" s="120" t="n">
        <v>5</v>
      </c>
      <c r="K354" s="121" t="n">
        <v>3</v>
      </c>
      <c r="L354" s="126" t="s">
        <v>1138</v>
      </c>
      <c r="M354" s="123" t="s">
        <v>1139</v>
      </c>
      <c r="N354" s="127"/>
      <c r="O354" s="123"/>
      <c r="P354" s="127"/>
      <c r="Q354" s="124"/>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row>
    <row r="355" customFormat="false" ht="15" hidden="false" customHeight="false" outlineLevel="0" collapsed="false">
      <c r="A355" s="114" t="s">
        <v>1140</v>
      </c>
      <c r="B355" s="115" t="s">
        <v>1141</v>
      </c>
      <c r="C355" s="116" t="s">
        <v>1142</v>
      </c>
      <c r="D355" s="117" t="s">
        <v>11</v>
      </c>
      <c r="E355" s="117" t="n">
        <v>0</v>
      </c>
      <c r="F355" s="118" t="n">
        <v>15</v>
      </c>
      <c r="G355" s="118" t="n">
        <v>3</v>
      </c>
      <c r="H355" s="118" t="n">
        <v>1327</v>
      </c>
      <c r="I355" s="125" t="s">
        <v>624</v>
      </c>
      <c r="J355" s="120" t="n">
        <v>5</v>
      </c>
      <c r="K355" s="121" t="n">
        <v>2</v>
      </c>
      <c r="L355" s="126"/>
      <c r="M355" s="123"/>
      <c r="N355" s="127"/>
      <c r="O355" s="123"/>
      <c r="P355" s="127"/>
      <c r="Q355" s="124"/>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row>
    <row r="356" customFormat="false" ht="15" hidden="true" customHeight="false" outlineLevel="0" collapsed="false">
      <c r="A356" s="150" t="s">
        <v>1143</v>
      </c>
      <c r="B356" s="151" t="s">
        <v>1144</v>
      </c>
      <c r="C356" s="116" t="s">
        <v>854</v>
      </c>
      <c r="D356" s="117"/>
      <c r="E356" s="117" t="n">
        <v>0</v>
      </c>
      <c r="F356" s="118" t="s">
        <v>47</v>
      </c>
      <c r="G356" s="118" t="s">
        <v>47</v>
      </c>
      <c r="H356" s="118" t="n">
        <v>1324</v>
      </c>
      <c r="I356" s="125" t="s">
        <v>624</v>
      </c>
      <c r="J356" s="120" t="n">
        <v>5</v>
      </c>
      <c r="K356" s="121" t="n">
        <v>3</v>
      </c>
      <c r="L356" s="126"/>
      <c r="M356" s="123"/>
      <c r="N356" s="127"/>
      <c r="O356" s="123"/>
      <c r="P356" s="127"/>
      <c r="Q356" s="124"/>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row>
    <row r="357" customFormat="false" ht="15" hidden="false" customHeight="false" outlineLevel="0" collapsed="false">
      <c r="A357" s="114" t="s">
        <v>1145</v>
      </c>
      <c r="B357" s="115" t="s">
        <v>1146</v>
      </c>
      <c r="C357" s="147" t="s">
        <v>1147</v>
      </c>
      <c r="D357" s="117" t="s">
        <v>11</v>
      </c>
      <c r="E357" s="117" t="n">
        <v>0</v>
      </c>
      <c r="F357" s="118" t="n">
        <v>18</v>
      </c>
      <c r="G357" s="118" t="n">
        <v>2</v>
      </c>
      <c r="H357" s="141" t="n">
        <v>31572</v>
      </c>
      <c r="I357" s="125" t="s">
        <v>624</v>
      </c>
      <c r="J357" s="120" t="n">
        <v>5</v>
      </c>
      <c r="K357" s="121" t="n">
        <v>2</v>
      </c>
      <c r="L357" s="126" t="s">
        <v>1148</v>
      </c>
      <c r="M357" s="148" t="s">
        <v>1149</v>
      </c>
      <c r="N357" s="127"/>
      <c r="O357" s="123"/>
      <c r="P357" s="127"/>
      <c r="Q357" s="124"/>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row>
    <row r="358" customFormat="false" ht="12.75" hidden="true" customHeight="true" outlineLevel="0" collapsed="false">
      <c r="A358" s="150" t="s">
        <v>1150</v>
      </c>
      <c r="B358" s="151" t="s">
        <v>1151</v>
      </c>
      <c r="C358" s="147" t="s">
        <v>1152</v>
      </c>
      <c r="D358" s="117"/>
      <c r="E358" s="117" t="n">
        <v>0</v>
      </c>
      <c r="F358" s="118" t="s">
        <v>47</v>
      </c>
      <c r="G358" s="118" t="s">
        <v>47</v>
      </c>
      <c r="H358" s="141" t="n">
        <v>30058</v>
      </c>
      <c r="I358" s="125" t="s">
        <v>624</v>
      </c>
      <c r="J358" s="120" t="n">
        <v>5</v>
      </c>
      <c r="K358" s="121" t="n">
        <v>2</v>
      </c>
      <c r="L358" s="126" t="s">
        <v>1153</v>
      </c>
      <c r="M358" s="123" t="s">
        <v>1154</v>
      </c>
      <c r="N358" s="127"/>
      <c r="O358" s="123"/>
      <c r="P358" s="127"/>
      <c r="Q358" s="124"/>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row>
    <row r="359" customFormat="false" ht="15" hidden="true" customHeight="false" outlineLevel="0" collapsed="false">
      <c r="A359" s="150" t="s">
        <v>1155</v>
      </c>
      <c r="B359" s="151" t="s">
        <v>1156</v>
      </c>
      <c r="C359" s="116" t="s">
        <v>1157</v>
      </c>
      <c r="D359" s="117"/>
      <c r="E359" s="117" t="n">
        <v>0</v>
      </c>
      <c r="F359" s="118" t="s">
        <v>47</v>
      </c>
      <c r="G359" s="118" t="s">
        <v>47</v>
      </c>
      <c r="H359" s="118" t="n">
        <v>19705</v>
      </c>
      <c r="I359" s="125" t="s">
        <v>624</v>
      </c>
      <c r="J359" s="120" t="n">
        <v>5</v>
      </c>
      <c r="K359" s="121" t="n">
        <v>2</v>
      </c>
      <c r="L359" s="126"/>
      <c r="M359" s="123"/>
      <c r="N359" s="127"/>
      <c r="O359" s="123"/>
      <c r="P359" s="127"/>
      <c r="Q359" s="124"/>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row>
    <row r="360" customFormat="false" ht="15" hidden="false" customHeight="false" outlineLevel="0" collapsed="false">
      <c r="A360" s="114" t="s">
        <v>1158</v>
      </c>
      <c r="B360" s="115" t="s">
        <v>1159</v>
      </c>
      <c r="C360" s="116" t="s">
        <v>645</v>
      </c>
      <c r="D360" s="117" t="s">
        <v>11</v>
      </c>
      <c r="E360" s="117" t="n">
        <v>0</v>
      </c>
      <c r="F360" s="118" t="n">
        <v>20</v>
      </c>
      <c r="G360" s="118" t="n">
        <v>3</v>
      </c>
      <c r="H360" s="118" t="n">
        <v>1375</v>
      </c>
      <c r="I360" s="125" t="s">
        <v>624</v>
      </c>
      <c r="J360" s="120" t="n">
        <v>5</v>
      </c>
      <c r="K360" s="121" t="n">
        <v>2</v>
      </c>
      <c r="L360" s="126" t="s">
        <v>1160</v>
      </c>
      <c r="M360" s="148" t="s">
        <v>1161</v>
      </c>
      <c r="N360" s="127"/>
      <c r="O360" s="123"/>
      <c r="P360" s="127"/>
      <c r="Q360" s="124"/>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row>
    <row r="361" customFormat="false" ht="15" hidden="true" customHeight="false" outlineLevel="0" collapsed="false">
      <c r="A361" s="150" t="s">
        <v>1162</v>
      </c>
      <c r="B361" s="151" t="s">
        <v>1163</v>
      </c>
      <c r="C361" s="116" t="s">
        <v>1164</v>
      </c>
      <c r="D361" s="117"/>
      <c r="E361" s="117" t="n">
        <v>0</v>
      </c>
      <c r="F361" s="118" t="s">
        <v>47</v>
      </c>
      <c r="G361" s="118" t="s">
        <v>47</v>
      </c>
      <c r="H361" s="118" t="n">
        <v>19706</v>
      </c>
      <c r="I361" s="125" t="s">
        <v>624</v>
      </c>
      <c r="J361" s="120" t="n">
        <v>5</v>
      </c>
      <c r="K361" s="121" t="n">
        <v>2</v>
      </c>
      <c r="L361" s="126"/>
      <c r="M361" s="123"/>
      <c r="N361" s="127"/>
      <c r="O361" s="123"/>
      <c r="P361" s="127"/>
      <c r="Q361" s="124"/>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row>
    <row r="362" customFormat="false" ht="15" hidden="true" customHeight="false" outlineLevel="0" collapsed="false">
      <c r="A362" s="150" t="s">
        <v>1165</v>
      </c>
      <c r="B362" s="151" t="s">
        <v>1166</v>
      </c>
      <c r="C362" s="116" t="s">
        <v>1167</v>
      </c>
      <c r="D362" s="117"/>
      <c r="E362" s="117" t="n">
        <v>0</v>
      </c>
      <c r="F362" s="118" t="s">
        <v>47</v>
      </c>
      <c r="G362" s="118" t="s">
        <v>47</v>
      </c>
      <c r="H362" s="118" t="n">
        <v>19707</v>
      </c>
      <c r="I362" s="125" t="s">
        <v>624</v>
      </c>
      <c r="J362" s="120" t="n">
        <v>5</v>
      </c>
      <c r="K362" s="121" t="n">
        <v>2</v>
      </c>
      <c r="L362" s="126"/>
      <c r="M362" s="123"/>
      <c r="N362" s="127"/>
      <c r="O362" s="123"/>
      <c r="P362" s="127"/>
      <c r="Q362" s="124"/>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row>
    <row r="363" customFormat="false" ht="15" hidden="true" customHeight="false" outlineLevel="0" collapsed="false">
      <c r="A363" s="150" t="s">
        <v>1168</v>
      </c>
      <c r="B363" s="151" t="s">
        <v>1169</v>
      </c>
      <c r="C363" s="116" t="s">
        <v>1170</v>
      </c>
      <c r="D363" s="117"/>
      <c r="E363" s="117" t="n">
        <v>0</v>
      </c>
      <c r="F363" s="118" t="s">
        <v>47</v>
      </c>
      <c r="G363" s="118" t="s">
        <v>47</v>
      </c>
      <c r="H363" s="118" t="n">
        <v>19708</v>
      </c>
      <c r="I363" s="125" t="s">
        <v>624</v>
      </c>
      <c r="J363" s="120" t="n">
        <v>5</v>
      </c>
      <c r="K363" s="121" t="n">
        <v>2</v>
      </c>
      <c r="L363" s="126"/>
      <c r="M363" s="123"/>
      <c r="N363" s="127"/>
      <c r="O363" s="123"/>
      <c r="P363" s="127"/>
      <c r="Q363" s="124"/>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row>
    <row r="364" customFormat="false" ht="15" hidden="true" customHeight="false" outlineLevel="0" collapsed="false">
      <c r="A364" s="150" t="s">
        <v>1171</v>
      </c>
      <c r="B364" s="151" t="s">
        <v>1172</v>
      </c>
      <c r="C364" s="116" t="s">
        <v>1173</v>
      </c>
      <c r="D364" s="117"/>
      <c r="E364" s="117" t="n">
        <v>0</v>
      </c>
      <c r="F364" s="118" t="s">
        <v>47</v>
      </c>
      <c r="G364" s="118" t="s">
        <v>47</v>
      </c>
      <c r="H364" s="118" t="n">
        <v>19709</v>
      </c>
      <c r="I364" s="125" t="s">
        <v>624</v>
      </c>
      <c r="J364" s="120" t="n">
        <v>5</v>
      </c>
      <c r="K364" s="121" t="n">
        <v>2</v>
      </c>
      <c r="L364" s="126"/>
      <c r="M364" s="123"/>
      <c r="N364" s="127"/>
      <c r="O364" s="123"/>
      <c r="P364" s="127"/>
      <c r="Q364" s="124"/>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row>
    <row r="365" customFormat="false" ht="14.25" hidden="false" customHeight="true" outlineLevel="0" collapsed="false">
      <c r="A365" s="114" t="s">
        <v>1174</v>
      </c>
      <c r="B365" s="115" t="s">
        <v>1175</v>
      </c>
      <c r="C365" s="116" t="s">
        <v>122</v>
      </c>
      <c r="D365" s="117" t="s">
        <v>11</v>
      </c>
      <c r="E365" s="117" t="n">
        <v>0</v>
      </c>
      <c r="F365" s="118" t="n">
        <v>20</v>
      </c>
      <c r="G365" s="118" t="n">
        <v>3</v>
      </c>
      <c r="H365" s="118" t="n">
        <v>1377</v>
      </c>
      <c r="I365" s="125" t="s">
        <v>624</v>
      </c>
      <c r="J365" s="120" t="n">
        <v>5</v>
      </c>
      <c r="K365" s="121" t="n">
        <v>2</v>
      </c>
      <c r="L365" s="126"/>
      <c r="M365" s="123"/>
      <c r="N365" s="127"/>
      <c r="O365" s="123"/>
      <c r="P365" s="127"/>
      <c r="Q365" s="124"/>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row>
    <row r="366" customFormat="false" ht="15" hidden="true" customHeight="false" outlineLevel="0" collapsed="false">
      <c r="A366" s="150" t="s">
        <v>1176</v>
      </c>
      <c r="B366" s="151" t="s">
        <v>1177</v>
      </c>
      <c r="C366" s="116" t="s">
        <v>949</v>
      </c>
      <c r="D366" s="117"/>
      <c r="E366" s="117" t="n">
        <v>0</v>
      </c>
      <c r="F366" s="118" t="s">
        <v>47</v>
      </c>
      <c r="G366" s="118" t="s">
        <v>47</v>
      </c>
      <c r="H366" s="118" t="n">
        <v>31576</v>
      </c>
      <c r="I366" s="125" t="s">
        <v>624</v>
      </c>
      <c r="J366" s="120" t="n">
        <v>5</v>
      </c>
      <c r="K366" s="121" t="n">
        <v>2</v>
      </c>
      <c r="L366" s="126"/>
      <c r="M366" s="123"/>
      <c r="N366" s="127"/>
      <c r="O366" s="123"/>
      <c r="P366" s="127"/>
      <c r="Q366" s="124"/>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row>
    <row r="367" customFormat="false" ht="15" hidden="true" customHeight="false" outlineLevel="0" collapsed="false">
      <c r="A367" s="150" t="s">
        <v>1178</v>
      </c>
      <c r="B367" s="151" t="s">
        <v>1179</v>
      </c>
      <c r="C367" s="116" t="s">
        <v>122</v>
      </c>
      <c r="D367" s="117"/>
      <c r="E367" s="117" t="n">
        <v>0</v>
      </c>
      <c r="F367" s="118" t="s">
        <v>47</v>
      </c>
      <c r="G367" s="118" t="s">
        <v>47</v>
      </c>
      <c r="H367" s="118" t="n">
        <v>1374</v>
      </c>
      <c r="I367" s="125" t="s">
        <v>624</v>
      </c>
      <c r="J367" s="120" t="n">
        <v>5</v>
      </c>
      <c r="K367" s="121" t="n">
        <v>2</v>
      </c>
      <c r="L367" s="126"/>
      <c r="M367" s="123"/>
      <c r="N367" s="127"/>
      <c r="O367" s="123"/>
      <c r="P367" s="127"/>
      <c r="Q367" s="124"/>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row>
    <row r="368" customFormat="false" ht="15" hidden="true" customHeight="false" outlineLevel="0" collapsed="false">
      <c r="A368" s="150" t="s">
        <v>1180</v>
      </c>
      <c r="B368" s="151" t="s">
        <v>1181</v>
      </c>
      <c r="C368" s="116" t="s">
        <v>1182</v>
      </c>
      <c r="D368" s="117"/>
      <c r="E368" s="117" t="n">
        <v>0</v>
      </c>
      <c r="F368" s="118" t="s">
        <v>47</v>
      </c>
      <c r="G368" s="118" t="s">
        <v>47</v>
      </c>
      <c r="H368" s="118" t="n">
        <v>20301</v>
      </c>
      <c r="I368" s="125" t="s">
        <v>624</v>
      </c>
      <c r="J368" s="120" t="n">
        <v>5</v>
      </c>
      <c r="K368" s="121" t="n">
        <v>2</v>
      </c>
      <c r="L368" s="126"/>
      <c r="M368" s="123"/>
      <c r="N368" s="127"/>
      <c r="O368" s="123"/>
      <c r="P368" s="127"/>
      <c r="Q368" s="124"/>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row>
    <row r="369" customFormat="false" ht="15" hidden="true" customHeight="false" outlineLevel="0" collapsed="false">
      <c r="A369" s="150" t="s">
        <v>1183</v>
      </c>
      <c r="B369" s="151" t="s">
        <v>1184</v>
      </c>
      <c r="C369" s="116" t="s">
        <v>479</v>
      </c>
      <c r="D369" s="117"/>
      <c r="E369" s="117" t="n">
        <v>0</v>
      </c>
      <c r="F369" s="118" t="s">
        <v>47</v>
      </c>
      <c r="G369" s="118" t="s">
        <v>47</v>
      </c>
      <c r="H369" s="118" t="n">
        <v>19711</v>
      </c>
      <c r="I369" s="125" t="s">
        <v>624</v>
      </c>
      <c r="J369" s="120" t="n">
        <v>5</v>
      </c>
      <c r="K369" s="121" t="n">
        <v>2</v>
      </c>
      <c r="L369" s="126"/>
      <c r="M369" s="123"/>
      <c r="N369" s="127"/>
      <c r="O369" s="123"/>
      <c r="P369" s="127"/>
      <c r="Q369" s="124"/>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row>
    <row r="370" customFormat="false" ht="15" hidden="true" customHeight="false" outlineLevel="0" collapsed="false">
      <c r="A370" s="150" t="s">
        <v>1185</v>
      </c>
      <c r="B370" s="151" t="s">
        <v>1186</v>
      </c>
      <c r="C370" s="116" t="s">
        <v>1187</v>
      </c>
      <c r="D370" s="117"/>
      <c r="E370" s="117" t="n">
        <v>0</v>
      </c>
      <c r="F370" s="118" t="s">
        <v>47</v>
      </c>
      <c r="G370" s="118" t="s">
        <v>47</v>
      </c>
      <c r="H370" s="118" t="n">
        <v>31579</v>
      </c>
      <c r="I370" s="125" t="s">
        <v>624</v>
      </c>
      <c r="J370" s="120" t="n">
        <v>5</v>
      </c>
      <c r="K370" s="121" t="n">
        <v>3</v>
      </c>
      <c r="L370" s="126" t="s">
        <v>1188</v>
      </c>
      <c r="M370" s="123" t="s">
        <v>1189</v>
      </c>
      <c r="N370" s="127"/>
      <c r="O370" s="123"/>
      <c r="P370" s="127"/>
      <c r="Q370" s="124"/>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row>
    <row r="371" customFormat="false" ht="15" hidden="true" customHeight="false" outlineLevel="0" collapsed="false">
      <c r="A371" s="150" t="s">
        <v>1190</v>
      </c>
      <c r="B371" s="151" t="s">
        <v>1191</v>
      </c>
      <c r="C371" s="116" t="s">
        <v>1192</v>
      </c>
      <c r="D371" s="117"/>
      <c r="E371" s="117" t="n">
        <v>0</v>
      </c>
      <c r="F371" s="118" t="s">
        <v>47</v>
      </c>
      <c r="G371" s="118" t="s">
        <v>47</v>
      </c>
      <c r="H371" s="118" t="n">
        <v>31581</v>
      </c>
      <c r="I371" s="125" t="s">
        <v>624</v>
      </c>
      <c r="J371" s="120" t="n">
        <v>5</v>
      </c>
      <c r="K371" s="121" t="n">
        <v>3</v>
      </c>
      <c r="L371" s="126" t="s">
        <v>1193</v>
      </c>
      <c r="M371" s="123" t="s">
        <v>1194</v>
      </c>
      <c r="N371" s="127"/>
      <c r="O371" s="123"/>
      <c r="P371" s="127"/>
      <c r="Q371" s="124"/>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row>
    <row r="372" customFormat="false" ht="15" hidden="true" customHeight="false" outlineLevel="0" collapsed="false">
      <c r="A372" s="150" t="s">
        <v>1195</v>
      </c>
      <c r="B372" s="151" t="s">
        <v>1196</v>
      </c>
      <c r="C372" s="116" t="s">
        <v>479</v>
      </c>
      <c r="D372" s="117"/>
      <c r="E372" s="117" t="n">
        <v>0</v>
      </c>
      <c r="F372" s="118" t="s">
        <v>47</v>
      </c>
      <c r="G372" s="118" t="s">
        <v>47</v>
      </c>
      <c r="H372" s="118" t="n">
        <v>35477</v>
      </c>
      <c r="I372" s="125" t="s">
        <v>624</v>
      </c>
      <c r="J372" s="120" t="n">
        <v>5</v>
      </c>
      <c r="K372" s="121" t="n">
        <v>3</v>
      </c>
      <c r="L372" s="126" t="s">
        <v>1197</v>
      </c>
      <c r="M372" s="123" t="s">
        <v>1198</v>
      </c>
      <c r="N372" s="127"/>
      <c r="O372" s="123"/>
      <c r="P372" s="127"/>
      <c r="Q372" s="124"/>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row>
    <row r="373" customFormat="false" ht="15" hidden="false" customHeight="false" outlineLevel="0" collapsed="false">
      <c r="A373" s="114" t="s">
        <v>1199</v>
      </c>
      <c r="B373" s="115" t="s">
        <v>1200</v>
      </c>
      <c r="C373" s="116" t="s">
        <v>1201</v>
      </c>
      <c r="D373" s="117" t="s">
        <v>11</v>
      </c>
      <c r="E373" s="117" t="n">
        <v>0</v>
      </c>
      <c r="F373" s="118" t="n">
        <v>15</v>
      </c>
      <c r="G373" s="118" t="n">
        <v>2</v>
      </c>
      <c r="H373" s="118" t="n">
        <v>1344</v>
      </c>
      <c r="I373" s="125" t="s">
        <v>624</v>
      </c>
      <c r="J373" s="120" t="n">
        <v>5</v>
      </c>
      <c r="K373" s="121" t="n">
        <v>2</v>
      </c>
      <c r="L373" s="126" t="s">
        <v>1202</v>
      </c>
      <c r="M373" s="148" t="s">
        <v>1203</v>
      </c>
      <c r="N373" s="127"/>
      <c r="O373" s="123"/>
      <c r="P373" s="127"/>
      <c r="Q373" s="124"/>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row>
    <row r="374" customFormat="false" ht="15" hidden="true" customHeight="false" outlineLevel="0" collapsed="false">
      <c r="A374" s="150" t="s">
        <v>1204</v>
      </c>
      <c r="B374" s="151" t="s">
        <v>1205</v>
      </c>
      <c r="C374" s="116" t="s">
        <v>986</v>
      </c>
      <c r="D374" s="117"/>
      <c r="E374" s="117" t="n">
        <v>0</v>
      </c>
      <c r="F374" s="118" t="s">
        <v>47</v>
      </c>
      <c r="G374" s="118" t="s">
        <v>47</v>
      </c>
      <c r="H374" s="118" t="n">
        <v>1379</v>
      </c>
      <c r="I374" s="125" t="s">
        <v>624</v>
      </c>
      <c r="J374" s="120" t="n">
        <v>5</v>
      </c>
      <c r="K374" s="121" t="n">
        <v>3</v>
      </c>
      <c r="L374" s="126"/>
      <c r="M374" s="123"/>
      <c r="N374" s="127"/>
      <c r="O374" s="123"/>
      <c r="P374" s="127"/>
      <c r="Q374" s="124"/>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row>
    <row r="375" customFormat="false" ht="15" hidden="true" customHeight="false" outlineLevel="0" collapsed="false">
      <c r="A375" s="150" t="s">
        <v>1206</v>
      </c>
      <c r="B375" s="151" t="s">
        <v>1207</v>
      </c>
      <c r="C375" s="116" t="s">
        <v>655</v>
      </c>
      <c r="D375" s="117"/>
      <c r="E375" s="117" t="n">
        <v>0</v>
      </c>
      <c r="F375" s="118" t="s">
        <v>47</v>
      </c>
      <c r="G375" s="118" t="s">
        <v>47</v>
      </c>
      <c r="H375" s="118" t="n">
        <v>19719</v>
      </c>
      <c r="I375" s="125" t="s">
        <v>624</v>
      </c>
      <c r="J375" s="120" t="n">
        <v>5</v>
      </c>
      <c r="K375" s="121" t="n">
        <v>3</v>
      </c>
      <c r="L375" s="126"/>
      <c r="M375" s="123"/>
      <c r="N375" s="127"/>
      <c r="O375" s="123"/>
      <c r="P375" s="127"/>
      <c r="Q375" s="124"/>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row>
    <row r="376" customFormat="false" ht="15" hidden="true" customHeight="false" outlineLevel="0" collapsed="false">
      <c r="A376" s="150" t="s">
        <v>1208</v>
      </c>
      <c r="B376" s="151" t="s">
        <v>1209</v>
      </c>
      <c r="C376" s="116" t="s">
        <v>1095</v>
      </c>
      <c r="D376" s="117"/>
      <c r="E376" s="117" t="n">
        <v>0</v>
      </c>
      <c r="F376" s="118" t="s">
        <v>47</v>
      </c>
      <c r="G376" s="118" t="s">
        <v>47</v>
      </c>
      <c r="H376" s="118" t="n">
        <v>29926</v>
      </c>
      <c r="I376" s="125" t="s">
        <v>624</v>
      </c>
      <c r="J376" s="120" t="n">
        <v>5</v>
      </c>
      <c r="K376" s="121" t="n">
        <v>3</v>
      </c>
      <c r="L376" s="126"/>
      <c r="M376" s="123"/>
      <c r="N376" s="127"/>
      <c r="O376" s="123"/>
      <c r="P376" s="127"/>
      <c r="Q376" s="124"/>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row>
    <row r="377" customFormat="false" ht="15" hidden="true" customHeight="false" outlineLevel="0" collapsed="false">
      <c r="A377" s="150" t="s">
        <v>1210</v>
      </c>
      <c r="B377" s="151" t="s">
        <v>1211</v>
      </c>
      <c r="C377" s="116" t="s">
        <v>1212</v>
      </c>
      <c r="D377" s="117"/>
      <c r="E377" s="117" t="n">
        <v>0</v>
      </c>
      <c r="F377" s="118" t="s">
        <v>47</v>
      </c>
      <c r="G377" s="118" t="s">
        <v>47</v>
      </c>
      <c r="H377" s="118" t="n">
        <v>31585</v>
      </c>
      <c r="I377" s="125" t="s">
        <v>624</v>
      </c>
      <c r="J377" s="120" t="n">
        <v>5</v>
      </c>
      <c r="K377" s="121" t="n">
        <v>3</v>
      </c>
      <c r="L377" s="126" t="s">
        <v>1213</v>
      </c>
      <c r="M377" s="123" t="s">
        <v>1214</v>
      </c>
      <c r="N377" s="127"/>
      <c r="O377" s="123"/>
      <c r="P377" s="127"/>
      <c r="Q377" s="124"/>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row>
    <row r="378" customFormat="false" ht="15" hidden="false" customHeight="false" outlineLevel="0" collapsed="false">
      <c r="A378" s="114" t="s">
        <v>1215</v>
      </c>
      <c r="B378" s="115" t="s">
        <v>1216</v>
      </c>
      <c r="C378" s="116" t="s">
        <v>694</v>
      </c>
      <c r="D378" s="117" t="s">
        <v>11</v>
      </c>
      <c r="E378" s="117" t="n">
        <v>0</v>
      </c>
      <c r="F378" s="118" t="n">
        <v>14</v>
      </c>
      <c r="G378" s="118" t="n">
        <v>2</v>
      </c>
      <c r="H378" s="118" t="n">
        <v>10212</v>
      </c>
      <c r="I378" s="125" t="s">
        <v>624</v>
      </c>
      <c r="J378" s="120" t="n">
        <v>5</v>
      </c>
      <c r="K378" s="121" t="n">
        <v>2</v>
      </c>
      <c r="L378" s="126" t="s">
        <v>1217</v>
      </c>
      <c r="M378" s="148" t="s">
        <v>1218</v>
      </c>
      <c r="N378" s="127"/>
      <c r="O378" s="123"/>
      <c r="P378" s="127"/>
      <c r="Q378" s="124"/>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row>
    <row r="379" customFormat="false" ht="15" hidden="true" customHeight="false" outlineLevel="0" collapsed="false">
      <c r="A379" s="150" t="s">
        <v>1219</v>
      </c>
      <c r="B379" s="151" t="s">
        <v>1220</v>
      </c>
      <c r="C379" s="116" t="s">
        <v>1221</v>
      </c>
      <c r="D379" s="117"/>
      <c r="E379" s="117" t="n">
        <v>0</v>
      </c>
      <c r="F379" s="118" t="s">
        <v>47</v>
      </c>
      <c r="G379" s="118" t="s">
        <v>47</v>
      </c>
      <c r="H379" s="118" t="n">
        <v>31588</v>
      </c>
      <c r="I379" s="125" t="s">
        <v>624</v>
      </c>
      <c r="J379" s="120" t="n">
        <v>5</v>
      </c>
      <c r="K379" s="121" t="n">
        <v>3</v>
      </c>
      <c r="L379" s="126" t="s">
        <v>1222</v>
      </c>
      <c r="M379" s="123" t="s">
        <v>1223</v>
      </c>
      <c r="N379" s="127"/>
      <c r="O379" s="123"/>
      <c r="P379" s="127"/>
      <c r="Q379" s="124"/>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row>
    <row r="380" customFormat="false" ht="14.25" hidden="false" customHeight="false" outlineLevel="0" collapsed="false">
      <c r="A380" s="128"/>
      <c r="B380" s="129" t="s">
        <v>1224</v>
      </c>
      <c r="C380" s="130"/>
      <c r="D380" s="131" t="s">
        <v>11</v>
      </c>
      <c r="E380" s="131" t="n">
        <v>1</v>
      </c>
      <c r="F380" s="132"/>
      <c r="G380" s="132"/>
      <c r="H380" s="164"/>
      <c r="I380" s="134" t="s">
        <v>1225</v>
      </c>
      <c r="J380" s="135" t="n">
        <v>6</v>
      </c>
      <c r="K380" s="135"/>
      <c r="L380" s="168"/>
      <c r="M380" s="169"/>
      <c r="N380" s="169"/>
      <c r="O380" s="169"/>
      <c r="P380" s="169"/>
      <c r="Q380" s="170"/>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row>
    <row r="381" customFormat="false" ht="15" hidden="true" customHeight="false" outlineLevel="0" collapsed="false">
      <c r="A381" s="150" t="s">
        <v>1226</v>
      </c>
      <c r="B381" s="151" t="s">
        <v>1227</v>
      </c>
      <c r="C381" s="116" t="s">
        <v>122</v>
      </c>
      <c r="D381" s="117"/>
      <c r="E381" s="117" t="n">
        <v>0</v>
      </c>
      <c r="F381" s="118" t="s">
        <v>47</v>
      </c>
      <c r="G381" s="118" t="s">
        <v>47</v>
      </c>
      <c r="H381" s="118" t="n">
        <v>1406</v>
      </c>
      <c r="I381" s="125" t="s">
        <v>1228</v>
      </c>
      <c r="J381" s="120" t="n">
        <v>6</v>
      </c>
      <c r="K381" s="121" t="n">
        <v>6</v>
      </c>
      <c r="L381" s="126"/>
      <c r="M381" s="123"/>
      <c r="N381" s="127"/>
      <c r="O381" s="123"/>
      <c r="P381" s="127"/>
      <c r="Q381" s="124"/>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row>
    <row r="382" customFormat="false" ht="15" hidden="true" customHeight="false" outlineLevel="0" collapsed="false">
      <c r="A382" s="150" t="s">
        <v>1229</v>
      </c>
      <c r="B382" s="151" t="s">
        <v>1230</v>
      </c>
      <c r="C382" s="147" t="s">
        <v>1231</v>
      </c>
      <c r="D382" s="117"/>
      <c r="E382" s="117" t="n">
        <v>0</v>
      </c>
      <c r="F382" s="118" t="s">
        <v>47</v>
      </c>
      <c r="G382" s="118" t="s">
        <v>47</v>
      </c>
      <c r="H382" s="141" t="n">
        <v>1412</v>
      </c>
      <c r="I382" s="125" t="s">
        <v>1228</v>
      </c>
      <c r="J382" s="120" t="n">
        <v>6</v>
      </c>
      <c r="K382" s="121" t="n">
        <v>6</v>
      </c>
      <c r="L382" s="126"/>
      <c r="M382" s="123"/>
      <c r="N382" s="127"/>
      <c r="O382" s="123"/>
      <c r="P382" s="127"/>
      <c r="Q382" s="124"/>
      <c r="R382" s="0"/>
      <c r="S382" s="0"/>
      <c r="T382" s="0"/>
      <c r="U382" s="0"/>
      <c r="V382" s="0"/>
      <c r="W382" s="0"/>
      <c r="X382" s="0"/>
      <c r="Y382" s="0"/>
      <c r="Z382" s="0"/>
      <c r="AA382" s="0"/>
      <c r="AB382" s="0"/>
      <c r="AC382" s="0"/>
      <c r="AD382" s="0"/>
      <c r="AE382" s="0"/>
      <c r="AF382" s="0"/>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row>
    <row r="383" customFormat="false" ht="15" hidden="false" customHeight="false" outlineLevel="0" collapsed="false">
      <c r="A383" s="114" t="s">
        <v>1232</v>
      </c>
      <c r="B383" s="115" t="s">
        <v>1233</v>
      </c>
      <c r="C383" s="147" t="s">
        <v>1234</v>
      </c>
      <c r="D383" s="117" t="s">
        <v>11</v>
      </c>
      <c r="E383" s="117" t="n">
        <v>0</v>
      </c>
      <c r="F383" s="141" t="n">
        <v>6</v>
      </c>
      <c r="G383" s="141" t="n">
        <v>3</v>
      </c>
      <c r="H383" s="141" t="n">
        <v>1439</v>
      </c>
      <c r="I383" s="125" t="s">
        <v>1228</v>
      </c>
      <c r="J383" s="120" t="n">
        <v>6</v>
      </c>
      <c r="K383" s="121" t="n">
        <v>1</v>
      </c>
      <c r="L383" s="126" t="s">
        <v>1235</v>
      </c>
      <c r="M383" s="123" t="s">
        <v>1236</v>
      </c>
      <c r="N383" s="127"/>
      <c r="O383" s="123"/>
      <c r="P383" s="127"/>
      <c r="Q383" s="124"/>
      <c r="R383" s="0"/>
      <c r="S383" s="0"/>
      <c r="T383" s="0"/>
      <c r="U383" s="0"/>
      <c r="V383" s="0"/>
      <c r="W383" s="0"/>
      <c r="X383" s="0"/>
      <c r="Y383" s="0"/>
      <c r="Z383" s="0"/>
      <c r="AA383" s="0"/>
      <c r="AB383" s="0"/>
      <c r="AC383" s="0"/>
      <c r="AD383" s="0"/>
      <c r="AE383" s="0"/>
      <c r="AF383" s="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row>
    <row r="384" customFormat="false" ht="15" hidden="true" customHeight="false" outlineLevel="0" collapsed="false">
      <c r="A384" s="150" t="s">
        <v>1237</v>
      </c>
      <c r="B384" s="151" t="s">
        <v>1238</v>
      </c>
      <c r="C384" s="147" t="s">
        <v>1234</v>
      </c>
      <c r="D384" s="117"/>
      <c r="E384" s="117" t="n">
        <v>0</v>
      </c>
      <c r="F384" s="118" t="s">
        <v>47</v>
      </c>
      <c r="G384" s="118" t="s">
        <v>47</v>
      </c>
      <c r="H384" s="141" t="n">
        <v>1437</v>
      </c>
      <c r="I384" s="125" t="s">
        <v>1228</v>
      </c>
      <c r="J384" s="120" t="n">
        <v>6</v>
      </c>
      <c r="K384" s="121" t="n">
        <v>1</v>
      </c>
      <c r="L384" s="126"/>
      <c r="M384" s="123"/>
      <c r="N384" s="127"/>
      <c r="O384" s="123"/>
      <c r="P384" s="127"/>
      <c r="Q384" s="124"/>
      <c r="R384" s="0"/>
      <c r="S384" s="0"/>
      <c r="T384" s="0"/>
      <c r="U384" s="0"/>
      <c r="V384" s="0"/>
      <c r="W384" s="0"/>
      <c r="X384" s="0"/>
      <c r="Y384" s="0"/>
      <c r="Z384" s="0"/>
      <c r="AA384" s="0"/>
      <c r="AB384" s="0"/>
      <c r="AC384" s="0"/>
      <c r="AD384" s="0"/>
      <c r="AE384" s="0"/>
      <c r="AF384" s="0"/>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row>
    <row r="385" customFormat="false" ht="15" hidden="true" customHeight="false" outlineLevel="0" collapsed="false">
      <c r="A385" s="150" t="s">
        <v>1239</v>
      </c>
      <c r="B385" s="151" t="s">
        <v>1240</v>
      </c>
      <c r="C385" s="147" t="s">
        <v>1231</v>
      </c>
      <c r="D385" s="117"/>
      <c r="E385" s="117" t="n">
        <v>0</v>
      </c>
      <c r="F385" s="118" t="s">
        <v>47</v>
      </c>
      <c r="G385" s="118" t="s">
        <v>47</v>
      </c>
      <c r="H385" s="141" t="n">
        <v>1414</v>
      </c>
      <c r="I385" s="119" t="s">
        <v>1228</v>
      </c>
      <c r="J385" s="120" t="n">
        <v>6</v>
      </c>
      <c r="K385" s="121" t="n">
        <v>6</v>
      </c>
      <c r="L385" s="122"/>
      <c r="M385" s="123"/>
      <c r="N385" s="123"/>
      <c r="O385" s="123"/>
      <c r="P385" s="123"/>
      <c r="Q385" s="124"/>
      <c r="R385" s="0"/>
      <c r="S385" s="0"/>
      <c r="T385" s="0"/>
      <c r="U385" s="0"/>
      <c r="V385" s="0"/>
      <c r="W385" s="0"/>
      <c r="X385" s="0"/>
      <c r="Y385" s="0"/>
      <c r="Z385" s="0"/>
      <c r="AA385" s="0"/>
      <c r="AB385" s="0"/>
      <c r="AC385" s="0"/>
      <c r="AD385" s="0"/>
      <c r="AE385" s="0"/>
      <c r="AF385" s="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row>
    <row r="386" customFormat="false" ht="15" hidden="true" customHeight="false" outlineLevel="0" collapsed="false">
      <c r="A386" s="150" t="s">
        <v>1241</v>
      </c>
      <c r="B386" s="151" t="s">
        <v>1242</v>
      </c>
      <c r="C386" s="147" t="s">
        <v>1243</v>
      </c>
      <c r="D386" s="117"/>
      <c r="E386" s="117" t="n">
        <v>0</v>
      </c>
      <c r="F386" s="118" t="s">
        <v>47</v>
      </c>
      <c r="G386" s="118" t="s">
        <v>47</v>
      </c>
      <c r="H386" s="141" t="n">
        <v>19584</v>
      </c>
      <c r="I386" s="125" t="s">
        <v>1228</v>
      </c>
      <c r="J386" s="120" t="n">
        <v>6</v>
      </c>
      <c r="K386" s="121" t="n">
        <v>1</v>
      </c>
      <c r="L386" s="126"/>
      <c r="M386" s="123"/>
      <c r="N386" s="127"/>
      <c r="O386" s="123"/>
      <c r="P386" s="127"/>
      <c r="Q386" s="124"/>
      <c r="R386" s="0"/>
      <c r="S386" s="0"/>
      <c r="T386" s="0"/>
      <c r="U386" s="0"/>
      <c r="V386" s="0"/>
      <c r="W386" s="0"/>
      <c r="X386" s="0"/>
      <c r="Y386" s="0"/>
      <c r="Z386" s="0"/>
      <c r="AA386" s="0"/>
      <c r="AB386" s="0"/>
      <c r="AC386" s="0"/>
      <c r="AD386" s="0"/>
      <c r="AE386" s="0"/>
      <c r="AF386" s="0"/>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row>
    <row r="387" customFormat="false" ht="15" hidden="true" customHeight="false" outlineLevel="0" collapsed="false">
      <c r="A387" s="150" t="s">
        <v>1244</v>
      </c>
      <c r="B387" s="151" t="s">
        <v>1245</v>
      </c>
      <c r="C387" s="147" t="s">
        <v>1246</v>
      </c>
      <c r="D387" s="117"/>
      <c r="E387" s="117" t="n">
        <v>0</v>
      </c>
      <c r="F387" s="118" t="s">
        <v>47</v>
      </c>
      <c r="G387" s="118" t="s">
        <v>47</v>
      </c>
      <c r="H387" s="141" t="n">
        <v>1416</v>
      </c>
      <c r="I387" s="125" t="s">
        <v>1228</v>
      </c>
      <c r="J387" s="120" t="n">
        <v>6</v>
      </c>
      <c r="K387" s="121" t="n">
        <v>6</v>
      </c>
      <c r="L387" s="126"/>
      <c r="M387" s="123"/>
      <c r="N387" s="127"/>
      <c r="O387" s="123"/>
      <c r="P387" s="127"/>
      <c r="Q387" s="124"/>
      <c r="R387" s="0"/>
      <c r="S387" s="0"/>
      <c r="T387" s="0"/>
      <c r="U387" s="0"/>
      <c r="V387" s="0"/>
      <c r="W387" s="0"/>
      <c r="X387" s="0"/>
      <c r="Y387" s="0"/>
      <c r="Z387" s="0"/>
      <c r="AA387" s="0"/>
      <c r="AB387" s="0"/>
      <c r="AC387" s="0"/>
      <c r="AD387" s="0"/>
      <c r="AE387" s="0"/>
      <c r="AF387" s="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row>
    <row r="388" customFormat="false" ht="15" hidden="true" customHeight="false" outlineLevel="0" collapsed="false">
      <c r="A388" s="150" t="s">
        <v>1247</v>
      </c>
      <c r="B388" s="151" t="s">
        <v>1248</v>
      </c>
      <c r="C388" s="116" t="s">
        <v>1249</v>
      </c>
      <c r="D388" s="117"/>
      <c r="E388" s="117" t="n">
        <v>0</v>
      </c>
      <c r="F388" s="118" t="s">
        <v>47</v>
      </c>
      <c r="G388" s="118" t="s">
        <v>47</v>
      </c>
      <c r="H388" s="118" t="n">
        <v>1418</v>
      </c>
      <c r="I388" s="119" t="s">
        <v>1228</v>
      </c>
      <c r="J388" s="120" t="n">
        <v>6</v>
      </c>
      <c r="K388" s="121" t="n">
        <v>6</v>
      </c>
      <c r="L388" s="122"/>
      <c r="M388" s="123"/>
      <c r="N388" s="123"/>
      <c r="O388" s="123"/>
      <c r="P388" s="123"/>
      <c r="Q388" s="124"/>
      <c r="R388" s="0"/>
      <c r="S388" s="0"/>
      <c r="T388" s="0"/>
      <c r="U388" s="0"/>
      <c r="V388" s="0"/>
      <c r="W388" s="0"/>
      <c r="X388" s="0"/>
      <c r="Y388" s="0"/>
      <c r="Z388" s="0"/>
      <c r="AA388" s="0"/>
      <c r="AB388" s="0"/>
      <c r="AC388" s="0"/>
      <c r="AD388" s="0"/>
      <c r="AE388" s="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row>
    <row r="389" customFormat="false" ht="15" hidden="true" customHeight="false" outlineLevel="0" collapsed="false">
      <c r="A389" s="150" t="s">
        <v>1250</v>
      </c>
      <c r="B389" s="151" t="s">
        <v>1251</v>
      </c>
      <c r="C389" s="147" t="s">
        <v>1252</v>
      </c>
      <c r="D389" s="117"/>
      <c r="E389" s="117" t="n">
        <v>0</v>
      </c>
      <c r="F389" s="118" t="s">
        <v>47</v>
      </c>
      <c r="G389" s="118" t="s">
        <v>47</v>
      </c>
      <c r="H389" s="141" t="n">
        <v>1417</v>
      </c>
      <c r="I389" s="125" t="s">
        <v>1228</v>
      </c>
      <c r="J389" s="120" t="n">
        <v>6</v>
      </c>
      <c r="K389" s="121" t="n">
        <v>6</v>
      </c>
      <c r="L389" s="126"/>
      <c r="M389" s="123"/>
      <c r="N389" s="127"/>
      <c r="O389" s="123"/>
      <c r="P389" s="127"/>
      <c r="Q389" s="124"/>
      <c r="R389" s="0"/>
      <c r="S389" s="0"/>
      <c r="T389" s="0"/>
      <c r="U389" s="0"/>
      <c r="V389" s="0"/>
      <c r="W389" s="0"/>
      <c r="X389" s="0"/>
      <c r="Y389" s="0"/>
      <c r="Z389" s="0"/>
      <c r="AA389" s="0"/>
      <c r="AB389" s="0"/>
      <c r="AC389" s="0"/>
      <c r="AD389" s="0"/>
      <c r="AE389" s="0"/>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row>
    <row r="390" customFormat="false" ht="15" hidden="true" customHeight="false" outlineLevel="0" collapsed="false">
      <c r="A390" s="150" t="s">
        <v>1253</v>
      </c>
      <c r="B390" s="151" t="s">
        <v>1254</v>
      </c>
      <c r="C390" s="147" t="s">
        <v>122</v>
      </c>
      <c r="D390" s="117"/>
      <c r="E390" s="117" t="n">
        <v>0</v>
      </c>
      <c r="F390" s="118" t="s">
        <v>47</v>
      </c>
      <c r="G390" s="118" t="s">
        <v>47</v>
      </c>
      <c r="H390" s="141" t="n">
        <v>1384</v>
      </c>
      <c r="I390" s="125" t="s">
        <v>1228</v>
      </c>
      <c r="J390" s="120" t="n">
        <v>6</v>
      </c>
      <c r="K390" s="121" t="n">
        <v>5</v>
      </c>
      <c r="L390" s="126"/>
      <c r="M390" s="123"/>
      <c r="N390" s="127"/>
      <c r="O390" s="123"/>
      <c r="P390" s="127"/>
      <c r="Q390" s="124"/>
      <c r="R390" s="0"/>
      <c r="S390" s="0"/>
      <c r="T390" s="0"/>
      <c r="U390" s="0"/>
      <c r="V390" s="0"/>
      <c r="W390" s="0"/>
      <c r="X390" s="0"/>
      <c r="Y390" s="0"/>
      <c r="Z390" s="0"/>
      <c r="AA390" s="0"/>
      <c r="AB390" s="0"/>
      <c r="AC390" s="0"/>
      <c r="AD390" s="0"/>
      <c r="AE390" s="0"/>
      <c r="AF390" s="0"/>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row>
    <row r="391" customFormat="false" ht="15" hidden="false" customHeight="false" outlineLevel="0" collapsed="false">
      <c r="A391" s="114" t="s">
        <v>1255</v>
      </c>
      <c r="B391" s="115" t="s">
        <v>1256</v>
      </c>
      <c r="C391" s="147" t="s">
        <v>122</v>
      </c>
      <c r="D391" s="117" t="s">
        <v>11</v>
      </c>
      <c r="E391" s="117" t="n">
        <v>0</v>
      </c>
      <c r="F391" s="141" t="n">
        <v>12</v>
      </c>
      <c r="G391" s="141" t="n">
        <v>2</v>
      </c>
      <c r="H391" s="141" t="n">
        <v>1385</v>
      </c>
      <c r="I391" s="125" t="s">
        <v>1228</v>
      </c>
      <c r="J391" s="120" t="n">
        <v>6</v>
      </c>
      <c r="K391" s="121" t="n">
        <v>2</v>
      </c>
      <c r="L391" s="126" t="s">
        <v>1257</v>
      </c>
      <c r="M391" s="123" t="s">
        <v>1258</v>
      </c>
      <c r="N391" s="127" t="s">
        <v>1259</v>
      </c>
      <c r="O391" s="123" t="s">
        <v>1260</v>
      </c>
      <c r="P391" s="127"/>
      <c r="Q391" s="124"/>
      <c r="R391" s="0"/>
      <c r="S391" s="0"/>
      <c r="T391" s="0"/>
      <c r="U391" s="0"/>
      <c r="V391" s="0"/>
      <c r="W391" s="0"/>
      <c r="X391" s="0"/>
      <c r="Y391" s="0"/>
      <c r="Z391" s="0"/>
      <c r="AA391" s="0"/>
      <c r="AB391" s="0"/>
      <c r="AC391" s="0"/>
      <c r="AD391" s="0"/>
      <c r="AE391" s="0"/>
      <c r="AF391" s="0"/>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row>
    <row r="392" customFormat="false" ht="15" hidden="true" customHeight="false" outlineLevel="0" collapsed="false">
      <c r="A392" s="150" t="s">
        <v>1261</v>
      </c>
      <c r="B392" s="151" t="s">
        <v>1262</v>
      </c>
      <c r="C392" s="147" t="s">
        <v>122</v>
      </c>
      <c r="D392" s="117"/>
      <c r="E392" s="117" t="n">
        <v>0</v>
      </c>
      <c r="F392" s="118" t="s">
        <v>47</v>
      </c>
      <c r="G392" s="118" t="s">
        <v>47</v>
      </c>
      <c r="H392" s="141" t="n">
        <v>29991</v>
      </c>
      <c r="I392" s="125" t="s">
        <v>1228</v>
      </c>
      <c r="J392" s="120" t="n">
        <v>6</v>
      </c>
      <c r="K392" s="121" t="n">
        <v>5</v>
      </c>
      <c r="L392" s="126"/>
      <c r="M392" s="123"/>
      <c r="N392" s="127"/>
      <c r="O392" s="123"/>
      <c r="P392" s="127"/>
      <c r="Q392" s="124"/>
      <c r="R392" s="0"/>
      <c r="S392" s="0"/>
      <c r="T392" s="0"/>
      <c r="U392" s="0"/>
      <c r="V392" s="0"/>
      <c r="W392" s="0"/>
      <c r="X392" s="0"/>
      <c r="Y392" s="0"/>
      <c r="Z392" s="0"/>
      <c r="AA392" s="0"/>
      <c r="AB392" s="0"/>
      <c r="AC392" s="0"/>
      <c r="AD392" s="0"/>
      <c r="AE392" s="0"/>
      <c r="AF392" s="0"/>
      <c r="AG392" s="0"/>
      <c r="AH392" s="0"/>
      <c r="AI392" s="0"/>
      <c r="AJ392" s="0"/>
      <c r="AK392" s="0"/>
      <c r="AL392" s="0"/>
      <c r="AM392" s="0"/>
      <c r="AN392" s="0"/>
      <c r="AO392" s="0"/>
      <c r="AP392" s="0"/>
      <c r="AQ392" s="0"/>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0"/>
      <c r="BR392" s="0"/>
      <c r="BS392" s="0"/>
      <c r="BT392" s="0"/>
      <c r="BU392" s="0"/>
      <c r="BV392" s="0"/>
      <c r="BW392" s="0"/>
      <c r="BX392" s="0"/>
      <c r="BY392" s="0"/>
      <c r="BZ392" s="0"/>
      <c r="CA392" s="0"/>
      <c r="CB392" s="0"/>
      <c r="CC392" s="0"/>
      <c r="CD392" s="0"/>
      <c r="CE392" s="0"/>
      <c r="CF392" s="0"/>
      <c r="CG392" s="0"/>
      <c r="CH392" s="0"/>
      <c r="CI392" s="0"/>
      <c r="CJ392" s="0"/>
      <c r="CK392" s="0"/>
      <c r="CL392" s="0"/>
      <c r="CM392" s="0"/>
      <c r="CN392" s="0"/>
      <c r="CO392" s="0"/>
      <c r="CP392" s="0"/>
      <c r="CQ392" s="0"/>
      <c r="CR392" s="0"/>
      <c r="CS392" s="0"/>
      <c r="CT392" s="0"/>
      <c r="CU392" s="0"/>
      <c r="CV392" s="0"/>
      <c r="CW392" s="0"/>
      <c r="CX392" s="0"/>
      <c r="CY392" s="0"/>
      <c r="CZ392" s="0"/>
      <c r="DA392" s="0"/>
      <c r="DB392" s="0"/>
      <c r="DC392" s="0"/>
      <c r="DD392" s="0"/>
      <c r="DE392" s="0"/>
      <c r="DF392" s="0"/>
      <c r="DG392" s="0"/>
      <c r="DH392" s="0"/>
      <c r="DI392" s="0"/>
      <c r="DJ392" s="0"/>
      <c r="DK392" s="0"/>
      <c r="DL392" s="0"/>
      <c r="DM392" s="0"/>
      <c r="DN392" s="0"/>
      <c r="DO392" s="0"/>
      <c r="DP392" s="0"/>
      <c r="DQ392" s="0"/>
      <c r="DR392" s="0"/>
      <c r="DS392" s="0"/>
      <c r="DT392" s="0"/>
      <c r="DU392" s="0"/>
      <c r="DV392" s="0"/>
      <c r="DW392" s="0"/>
      <c r="DX392" s="0"/>
      <c r="DY392" s="0"/>
      <c r="DZ392" s="0"/>
      <c r="EA392" s="0"/>
      <c r="EB392" s="0"/>
      <c r="EC392" s="0"/>
      <c r="ED392" s="0"/>
      <c r="EE392" s="0"/>
      <c r="EF392" s="0"/>
      <c r="EG392" s="0"/>
      <c r="EH392" s="0"/>
      <c r="EI392" s="0"/>
      <c r="EJ392" s="0"/>
      <c r="EK392" s="0"/>
      <c r="EL392" s="0"/>
      <c r="EM392" s="0"/>
      <c r="EN392" s="0"/>
      <c r="EO392" s="0"/>
      <c r="EP392" s="0"/>
      <c r="EQ392" s="0"/>
      <c r="ER392" s="0"/>
      <c r="ES392" s="0"/>
      <c r="ET392" s="0"/>
      <c r="EU392" s="0"/>
      <c r="EV392" s="0"/>
      <c r="EW392" s="0"/>
      <c r="EX392" s="0"/>
      <c r="EY392" s="0"/>
      <c r="EZ392" s="0"/>
      <c r="FA392" s="0"/>
      <c r="FB392" s="0"/>
      <c r="FC392" s="0"/>
      <c r="FD392" s="0"/>
      <c r="FE392" s="0"/>
      <c r="FF392" s="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row>
    <row r="393" customFormat="false" ht="15" hidden="false" customHeight="false" outlineLevel="0" collapsed="false">
      <c r="A393" s="114" t="s">
        <v>1263</v>
      </c>
      <c r="B393" s="115" t="s">
        <v>1264</v>
      </c>
      <c r="C393" s="147" t="s">
        <v>122</v>
      </c>
      <c r="D393" s="117" t="s">
        <v>11</v>
      </c>
      <c r="E393" s="117" t="n">
        <v>0</v>
      </c>
      <c r="F393" s="141" t="n">
        <v>10</v>
      </c>
      <c r="G393" s="141" t="n">
        <v>1</v>
      </c>
      <c r="H393" s="141" t="n">
        <v>1387</v>
      </c>
      <c r="I393" s="125" t="s">
        <v>1228</v>
      </c>
      <c r="J393" s="120" t="n">
        <v>6</v>
      </c>
      <c r="K393" s="121" t="n">
        <v>4</v>
      </c>
      <c r="L393" s="126"/>
      <c r="M393" s="123"/>
      <c r="N393" s="152"/>
      <c r="O393" s="123"/>
      <c r="P393" s="152"/>
      <c r="Q393" s="124"/>
      <c r="R393" s="0"/>
      <c r="S393" s="0"/>
      <c r="T393" s="0"/>
      <c r="U393" s="0"/>
      <c r="V393" s="0"/>
      <c r="W393" s="0"/>
      <c r="X393" s="0"/>
      <c r="Y393" s="0"/>
      <c r="Z393" s="0"/>
      <c r="AA393" s="0"/>
      <c r="AB393" s="0"/>
      <c r="AC393" s="0"/>
      <c r="AD393" s="0"/>
      <c r="AE393" s="0"/>
      <c r="AF393" s="0"/>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row>
    <row r="394" customFormat="false" ht="15" hidden="true" customHeight="false" outlineLevel="0" collapsed="false">
      <c r="A394" s="150" t="s">
        <v>1265</v>
      </c>
      <c r="B394" s="151" t="s">
        <v>1266</v>
      </c>
      <c r="C394" s="116" t="s">
        <v>1267</v>
      </c>
      <c r="D394" s="117"/>
      <c r="E394" s="117" t="n">
        <v>0</v>
      </c>
      <c r="F394" s="118" t="s">
        <v>47</v>
      </c>
      <c r="G394" s="118" t="s">
        <v>47</v>
      </c>
      <c r="H394" s="118" t="n">
        <v>19645</v>
      </c>
      <c r="I394" s="125" t="s">
        <v>1228</v>
      </c>
      <c r="J394" s="120" t="n">
        <v>6</v>
      </c>
      <c r="K394" s="121" t="n">
        <v>6</v>
      </c>
      <c r="L394" s="126"/>
      <c r="M394" s="123"/>
      <c r="N394" s="127"/>
      <c r="O394" s="123"/>
      <c r="P394" s="127"/>
      <c r="Q394" s="124"/>
      <c r="R394" s="0"/>
      <c r="S394" s="0"/>
      <c r="T394" s="0"/>
      <c r="U394" s="0"/>
      <c r="V394" s="0"/>
      <c r="W394" s="0"/>
      <c r="X394" s="0"/>
      <c r="Y394" s="0"/>
      <c r="Z394" s="0"/>
      <c r="AA394" s="0"/>
      <c r="AB394" s="0"/>
      <c r="AC394" s="0"/>
      <c r="AD394" s="0"/>
      <c r="AE394" s="0"/>
      <c r="AF394" s="0"/>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row>
    <row r="395" customFormat="false" ht="15" hidden="true" customHeight="false" outlineLevel="0" collapsed="false">
      <c r="A395" s="150" t="s">
        <v>1268</v>
      </c>
      <c r="B395" s="151" t="s">
        <v>1269</v>
      </c>
      <c r="C395" s="116" t="s">
        <v>1270</v>
      </c>
      <c r="D395" s="117"/>
      <c r="E395" s="117" t="n">
        <v>0</v>
      </c>
      <c r="F395" s="118" t="s">
        <v>47</v>
      </c>
      <c r="G395" s="118" t="s">
        <v>47</v>
      </c>
      <c r="H395" s="118" t="n">
        <v>29992</v>
      </c>
      <c r="I395" s="125" t="s">
        <v>1228</v>
      </c>
      <c r="J395" s="120" t="n">
        <v>6</v>
      </c>
      <c r="K395" s="121" t="n">
        <v>4</v>
      </c>
      <c r="L395" s="126"/>
      <c r="M395" s="123"/>
      <c r="N395" s="152"/>
      <c r="O395" s="123"/>
      <c r="P395" s="152"/>
      <c r="Q395" s="124"/>
      <c r="R395" s="0"/>
      <c r="S395" s="0"/>
      <c r="T395" s="0"/>
      <c r="U395" s="0"/>
      <c r="V395" s="0"/>
      <c r="W395" s="0"/>
      <c r="X395" s="0"/>
      <c r="Y395" s="0"/>
      <c r="Z395" s="0"/>
      <c r="AA395" s="0"/>
      <c r="AB395" s="0"/>
      <c r="AC395" s="0"/>
      <c r="AD395" s="0"/>
      <c r="AE395" s="0"/>
      <c r="AF395" s="0"/>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row>
    <row r="396" customFormat="false" ht="15" hidden="true" customHeight="false" outlineLevel="0" collapsed="false">
      <c r="A396" s="150" t="s">
        <v>1271</v>
      </c>
      <c r="B396" s="151" t="s">
        <v>1272</v>
      </c>
      <c r="C396" s="147" t="s">
        <v>122</v>
      </c>
      <c r="D396" s="117"/>
      <c r="E396" s="117" t="n">
        <v>0</v>
      </c>
      <c r="F396" s="118" t="s">
        <v>47</v>
      </c>
      <c r="G396" s="118" t="s">
        <v>47</v>
      </c>
      <c r="H396" s="141" t="n">
        <v>1383</v>
      </c>
      <c r="I396" s="125" t="s">
        <v>1228</v>
      </c>
      <c r="J396" s="120" t="n">
        <v>6</v>
      </c>
      <c r="K396" s="121" t="n">
        <v>6</v>
      </c>
      <c r="L396" s="126"/>
      <c r="M396" s="123"/>
      <c r="N396" s="127"/>
      <c r="O396" s="123"/>
      <c r="P396" s="127"/>
      <c r="Q396" s="124"/>
      <c r="R396" s="0"/>
      <c r="S396" s="0"/>
      <c r="T396" s="0"/>
      <c r="U396" s="0"/>
      <c r="V396" s="0"/>
      <c r="W396" s="0"/>
      <c r="X396" s="0"/>
      <c r="Y396" s="0"/>
      <c r="Z396" s="0"/>
      <c r="AA396" s="0"/>
      <c r="AB396" s="0"/>
      <c r="AC396" s="0"/>
      <c r="AD396" s="0"/>
      <c r="AE396" s="0"/>
      <c r="AF396" s="0"/>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row>
    <row r="397" customFormat="false" ht="15" hidden="true" customHeight="false" outlineLevel="0" collapsed="false">
      <c r="A397" s="150" t="s">
        <v>1273</v>
      </c>
      <c r="B397" s="151" t="s">
        <v>1274</v>
      </c>
      <c r="C397" s="147" t="s">
        <v>122</v>
      </c>
      <c r="D397" s="117"/>
      <c r="E397" s="117" t="n">
        <v>0</v>
      </c>
      <c r="F397" s="118" t="s">
        <v>47</v>
      </c>
      <c r="G397" s="118" t="s">
        <v>47</v>
      </c>
      <c r="H397" s="141" t="n">
        <v>19646</v>
      </c>
      <c r="I397" s="125" t="s">
        <v>1228</v>
      </c>
      <c r="J397" s="120" t="n">
        <v>6</v>
      </c>
      <c r="K397" s="121" t="n">
        <v>6</v>
      </c>
      <c r="L397" s="126"/>
      <c r="M397" s="123"/>
      <c r="N397" s="152"/>
      <c r="O397" s="123"/>
      <c r="P397" s="152"/>
      <c r="Q397" s="124"/>
      <c r="R397" s="0"/>
      <c r="S397" s="0"/>
      <c r="T397" s="0"/>
      <c r="U397" s="0"/>
      <c r="V397" s="0"/>
      <c r="W397" s="0"/>
      <c r="X397" s="0"/>
      <c r="Y397" s="0"/>
      <c r="Z397" s="0"/>
      <c r="AA397" s="0"/>
      <c r="AB397" s="0"/>
      <c r="AC397" s="0"/>
      <c r="AD397" s="0"/>
      <c r="AE397" s="0"/>
      <c r="AF397" s="0"/>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row>
    <row r="398" customFormat="false" ht="15" hidden="true" customHeight="false" outlineLevel="0" collapsed="false">
      <c r="A398" s="150" t="s">
        <v>1275</v>
      </c>
      <c r="B398" s="151" t="s">
        <v>1276</v>
      </c>
      <c r="C398" s="147" t="s">
        <v>1267</v>
      </c>
      <c r="D398" s="117"/>
      <c r="E398" s="117" t="n">
        <v>0</v>
      </c>
      <c r="F398" s="118" t="s">
        <v>47</v>
      </c>
      <c r="G398" s="118" t="s">
        <v>47</v>
      </c>
      <c r="H398" s="141" t="n">
        <v>29958</v>
      </c>
      <c r="I398" s="125" t="s">
        <v>1228</v>
      </c>
      <c r="J398" s="120" t="n">
        <v>6</v>
      </c>
      <c r="K398" s="121" t="n">
        <v>5</v>
      </c>
      <c r="L398" s="126"/>
      <c r="M398" s="123"/>
      <c r="N398" s="152"/>
      <c r="O398" s="123"/>
      <c r="P398" s="152"/>
      <c r="Q398" s="124"/>
      <c r="R398" s="0"/>
      <c r="S398" s="0"/>
      <c r="T398" s="0"/>
      <c r="U398" s="0"/>
      <c r="V398" s="0"/>
      <c r="W398" s="0"/>
      <c r="X398" s="0"/>
      <c r="Y398" s="0"/>
      <c r="Z398" s="0"/>
      <c r="AA398" s="0"/>
      <c r="AB398" s="0"/>
      <c r="AC398" s="0"/>
      <c r="AD398" s="0"/>
      <c r="AE398" s="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row>
    <row r="399" customFormat="false" ht="15" hidden="true" customHeight="false" outlineLevel="0" collapsed="false">
      <c r="A399" s="150" t="s">
        <v>1277</v>
      </c>
      <c r="B399" s="151" t="s">
        <v>1278</v>
      </c>
      <c r="C399" s="147" t="s">
        <v>1279</v>
      </c>
      <c r="D399" s="117"/>
      <c r="E399" s="117" t="n">
        <v>0</v>
      </c>
      <c r="F399" s="118" t="s">
        <v>47</v>
      </c>
      <c r="G399" s="118" t="s">
        <v>47</v>
      </c>
      <c r="H399" s="141" t="n">
        <v>19647</v>
      </c>
      <c r="I399" s="125" t="s">
        <v>1228</v>
      </c>
      <c r="J399" s="120" t="n">
        <v>6</v>
      </c>
      <c r="K399" s="121" t="n">
        <v>6</v>
      </c>
      <c r="L399" s="126"/>
      <c r="M399" s="123"/>
      <c r="N399" s="152"/>
      <c r="O399" s="123"/>
      <c r="P399" s="152"/>
      <c r="Q399" s="124"/>
      <c r="R399" s="0"/>
      <c r="S399" s="0"/>
      <c r="T399" s="0"/>
      <c r="U399" s="0"/>
      <c r="V399" s="0"/>
      <c r="W399" s="0"/>
      <c r="X399" s="0"/>
      <c r="Y399" s="0"/>
      <c r="Z399" s="0"/>
      <c r="AA399" s="0"/>
      <c r="AB399" s="0"/>
      <c r="AC399" s="0"/>
      <c r="AD399" s="0"/>
      <c r="AE399" s="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row>
    <row r="400" customFormat="false" ht="15" hidden="true" customHeight="false" outlineLevel="0" collapsed="false">
      <c r="A400" s="150" t="s">
        <v>1280</v>
      </c>
      <c r="B400" s="151" t="s">
        <v>1281</v>
      </c>
      <c r="C400" s="147" t="s">
        <v>1282</v>
      </c>
      <c r="D400" s="117"/>
      <c r="E400" s="117" t="n">
        <v>0</v>
      </c>
      <c r="F400" s="118" t="s">
        <v>47</v>
      </c>
      <c r="G400" s="118" t="s">
        <v>47</v>
      </c>
      <c r="H400" s="141" t="n">
        <v>19799</v>
      </c>
      <c r="I400" s="119" t="s">
        <v>1228</v>
      </c>
      <c r="J400" s="120" t="n">
        <v>6</v>
      </c>
      <c r="K400" s="121" t="n">
        <v>1</v>
      </c>
      <c r="L400" s="122"/>
      <c r="M400" s="123"/>
      <c r="N400" s="123"/>
      <c r="O400" s="123"/>
      <c r="P400" s="123"/>
      <c r="Q400" s="124"/>
      <c r="R400" s="0"/>
      <c r="S400" s="0"/>
      <c r="T400" s="0"/>
      <c r="U400" s="0"/>
      <c r="V400" s="0"/>
      <c r="W400" s="0"/>
      <c r="X400" s="0"/>
      <c r="Y400" s="0"/>
      <c r="Z400" s="0"/>
      <c r="AA400" s="0"/>
      <c r="AB400" s="0"/>
      <c r="AC400" s="0"/>
      <c r="AD400" s="0"/>
      <c r="AE400" s="0"/>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row>
    <row r="401" customFormat="false" ht="15" hidden="true" customHeight="false" outlineLevel="0" collapsed="false">
      <c r="A401" s="150" t="s">
        <v>1283</v>
      </c>
      <c r="B401" s="151" t="s">
        <v>1284</v>
      </c>
      <c r="C401" s="147" t="s">
        <v>101</v>
      </c>
      <c r="D401" s="117"/>
      <c r="E401" s="117" t="n">
        <v>0</v>
      </c>
      <c r="F401" s="118" t="s">
        <v>47</v>
      </c>
      <c r="G401" s="118" t="s">
        <v>47</v>
      </c>
      <c r="H401" s="141" t="n">
        <v>19800</v>
      </c>
      <c r="I401" s="119" t="s">
        <v>1228</v>
      </c>
      <c r="J401" s="120" t="n">
        <v>6</v>
      </c>
      <c r="K401" s="121" t="n">
        <v>1</v>
      </c>
      <c r="L401" s="122"/>
      <c r="M401" s="123"/>
      <c r="N401" s="123"/>
      <c r="O401" s="123"/>
      <c r="P401" s="123"/>
      <c r="Q401" s="124"/>
      <c r="R401" s="0"/>
      <c r="S401" s="0"/>
      <c r="T401" s="0"/>
      <c r="U401" s="0"/>
      <c r="V401" s="0"/>
      <c r="W401" s="0"/>
      <c r="X401" s="0"/>
      <c r="Y401" s="0"/>
      <c r="Z401" s="0"/>
      <c r="AA401" s="0"/>
      <c r="AB401" s="0"/>
      <c r="AC401" s="0"/>
      <c r="AD401" s="0"/>
      <c r="AE401" s="0"/>
      <c r="AF401" s="0"/>
      <c r="AG401" s="0"/>
      <c r="AH401" s="0"/>
      <c r="AI401" s="0"/>
      <c r="AJ401" s="0"/>
      <c r="AK401" s="0"/>
      <c r="AL401" s="0"/>
      <c r="AM401" s="0"/>
      <c r="AN401" s="0"/>
      <c r="AO401" s="0"/>
      <c r="AP401" s="0"/>
      <c r="AQ401" s="0"/>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0"/>
      <c r="BR401" s="0"/>
      <c r="BS401" s="0"/>
      <c r="BT401" s="0"/>
      <c r="BU401" s="0"/>
      <c r="BV401" s="0"/>
      <c r="BW401" s="0"/>
      <c r="BX401" s="0"/>
      <c r="BY401" s="0"/>
      <c r="BZ401" s="0"/>
      <c r="CA401" s="0"/>
      <c r="CB401" s="0"/>
      <c r="CC401" s="0"/>
      <c r="CD401" s="0"/>
      <c r="CE401" s="0"/>
      <c r="CF401" s="0"/>
      <c r="CG401" s="0"/>
      <c r="CH401" s="0"/>
      <c r="CI401" s="0"/>
      <c r="CJ401" s="0"/>
      <c r="CK401" s="0"/>
      <c r="CL401" s="0"/>
      <c r="CM401" s="0"/>
      <c r="CN401" s="0"/>
      <c r="CO401" s="0"/>
      <c r="CP401" s="0"/>
      <c r="CQ401" s="0"/>
      <c r="CR401" s="0"/>
      <c r="CS401" s="0"/>
      <c r="CT401" s="0"/>
      <c r="CU401" s="0"/>
      <c r="CV401" s="0"/>
      <c r="CW401" s="0"/>
      <c r="CX401" s="0"/>
      <c r="CY401" s="0"/>
      <c r="CZ401" s="0"/>
      <c r="DA401" s="0"/>
      <c r="DB401" s="0"/>
      <c r="DC401" s="0"/>
      <c r="DD401" s="0"/>
      <c r="DE401" s="0"/>
      <c r="DF401" s="0"/>
      <c r="DG401" s="0"/>
      <c r="DH401" s="0"/>
      <c r="DI401" s="0"/>
      <c r="DJ401" s="0"/>
      <c r="DK401" s="0"/>
      <c r="DL401" s="0"/>
      <c r="DM401" s="0"/>
      <c r="DN401" s="0"/>
      <c r="DO401" s="0"/>
      <c r="DP401" s="0"/>
      <c r="DQ401" s="0"/>
      <c r="DR401" s="0"/>
      <c r="DS401" s="0"/>
      <c r="DT401" s="0"/>
      <c r="DU401" s="0"/>
      <c r="DV401" s="0"/>
      <c r="DW401" s="0"/>
      <c r="DX401" s="0"/>
      <c r="DY401" s="0"/>
      <c r="DZ401" s="0"/>
      <c r="EA401" s="0"/>
      <c r="EB401" s="0"/>
      <c r="EC401" s="0"/>
      <c r="ED401" s="0"/>
      <c r="EE401" s="0"/>
      <c r="EF401" s="0"/>
      <c r="EG401" s="0"/>
      <c r="EH401" s="0"/>
      <c r="EI401" s="0"/>
      <c r="EJ401" s="0"/>
      <c r="EK401" s="0"/>
      <c r="EL401" s="0"/>
      <c r="EM401" s="0"/>
      <c r="EN401" s="0"/>
      <c r="EO401" s="0"/>
      <c r="EP401" s="0"/>
      <c r="EQ401" s="0"/>
      <c r="ER401" s="0"/>
      <c r="ES401" s="0"/>
      <c r="ET401" s="0"/>
      <c r="EU401" s="0"/>
      <c r="EV401" s="0"/>
      <c r="EW401" s="0"/>
      <c r="EX401" s="0"/>
      <c r="EY401" s="0"/>
      <c r="EZ401" s="0"/>
      <c r="FA401" s="0"/>
      <c r="FB401" s="0"/>
      <c r="FC401" s="0"/>
      <c r="FD401" s="0"/>
      <c r="FE401" s="0"/>
      <c r="FF401" s="0"/>
      <c r="FG401" s="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row>
    <row r="402" customFormat="false" ht="15" hidden="true" customHeight="true" outlineLevel="0" collapsed="false">
      <c r="A402" s="150" t="s">
        <v>1285</v>
      </c>
      <c r="B402" s="151" t="s">
        <v>1286</v>
      </c>
      <c r="C402" s="147" t="s">
        <v>101</v>
      </c>
      <c r="D402" s="117"/>
      <c r="E402" s="117" t="n">
        <v>0</v>
      </c>
      <c r="F402" s="118" t="s">
        <v>47</v>
      </c>
      <c r="G402" s="118" t="s">
        <v>47</v>
      </c>
      <c r="H402" s="141" t="n">
        <v>19802</v>
      </c>
      <c r="I402" s="125" t="s">
        <v>1228</v>
      </c>
      <c r="J402" s="120" t="n">
        <v>6</v>
      </c>
      <c r="K402" s="121" t="n">
        <v>1</v>
      </c>
      <c r="L402" s="126"/>
      <c r="M402" s="123"/>
      <c r="N402" s="127"/>
      <c r="O402" s="123"/>
      <c r="P402" s="127"/>
      <c r="Q402" s="124"/>
      <c r="R402" s="0"/>
      <c r="S402" s="0"/>
      <c r="T402" s="0"/>
      <c r="U402" s="0"/>
      <c r="V402" s="0"/>
      <c r="W402" s="0"/>
      <c r="X402" s="0"/>
      <c r="Y402" s="0"/>
      <c r="Z402" s="0"/>
      <c r="AA402" s="0"/>
      <c r="AB402" s="0"/>
      <c r="AC402" s="0"/>
      <c r="AD402" s="0"/>
      <c r="AE402" s="0"/>
      <c r="AF402" s="0"/>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row>
    <row r="403" customFormat="false" ht="15" hidden="true" customHeight="false" outlineLevel="0" collapsed="false">
      <c r="A403" s="150" t="s">
        <v>1287</v>
      </c>
      <c r="B403" s="151" t="s">
        <v>1288</v>
      </c>
      <c r="C403" s="147" t="s">
        <v>122</v>
      </c>
      <c r="D403" s="117"/>
      <c r="E403" s="117" t="n">
        <v>0</v>
      </c>
      <c r="F403" s="118" t="s">
        <v>47</v>
      </c>
      <c r="G403" s="118" t="s">
        <v>47</v>
      </c>
      <c r="H403" s="141" t="n">
        <v>19803</v>
      </c>
      <c r="I403" s="125" t="s">
        <v>1228</v>
      </c>
      <c r="J403" s="120" t="n">
        <v>6</v>
      </c>
      <c r="K403" s="121" t="n">
        <v>1</v>
      </c>
      <c r="L403" s="126" t="s">
        <v>1289</v>
      </c>
      <c r="M403" s="123" t="s">
        <v>1290</v>
      </c>
      <c r="N403" s="127"/>
      <c r="O403" s="123"/>
      <c r="P403" s="127"/>
      <c r="Q403" s="124"/>
      <c r="R403" s="0"/>
      <c r="S403" s="0"/>
      <c r="T403" s="0"/>
      <c r="U403" s="0"/>
      <c r="V403" s="0"/>
      <c r="W403" s="0"/>
      <c r="X403" s="0"/>
      <c r="Y403" s="0"/>
      <c r="Z403" s="0"/>
      <c r="AA403" s="0"/>
      <c r="AB403" s="0"/>
      <c r="AC403" s="0"/>
      <c r="AD403" s="0"/>
      <c r="AE403" s="0"/>
      <c r="AF403" s="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row>
    <row r="404" customFormat="false" ht="15" hidden="true" customHeight="false" outlineLevel="0" collapsed="false">
      <c r="A404" s="150" t="s">
        <v>1291</v>
      </c>
      <c r="B404" s="151" t="s">
        <v>1292</v>
      </c>
      <c r="C404" s="147" t="s">
        <v>1293</v>
      </c>
      <c r="D404" s="117"/>
      <c r="E404" s="117" t="n">
        <v>0</v>
      </c>
      <c r="F404" s="118" t="s">
        <v>47</v>
      </c>
      <c r="G404" s="118" t="s">
        <v>47</v>
      </c>
      <c r="H404" s="141" t="n">
        <v>19804</v>
      </c>
      <c r="I404" s="125" t="s">
        <v>1228</v>
      </c>
      <c r="J404" s="120" t="n">
        <v>6</v>
      </c>
      <c r="K404" s="121" t="n">
        <v>1</v>
      </c>
      <c r="L404" s="126"/>
      <c r="M404" s="123"/>
      <c r="N404" s="127"/>
      <c r="O404" s="123"/>
      <c r="P404" s="127"/>
      <c r="Q404" s="124"/>
      <c r="R404" s="0"/>
      <c r="S404" s="0"/>
      <c r="T404" s="0"/>
      <c r="U404" s="0"/>
      <c r="V404" s="0"/>
      <c r="W404" s="0"/>
      <c r="X404" s="0"/>
      <c r="Y404" s="0"/>
      <c r="Z404" s="0"/>
      <c r="AA404" s="0"/>
      <c r="AB404" s="0"/>
      <c r="AC404" s="0"/>
      <c r="AD404" s="0"/>
      <c r="AE404" s="0"/>
      <c r="AF404" s="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row>
    <row r="405" customFormat="false" ht="15" hidden="true" customHeight="false" outlineLevel="0" collapsed="false">
      <c r="A405" s="150" t="s">
        <v>1294</v>
      </c>
      <c r="B405" s="151" t="s">
        <v>1295</v>
      </c>
      <c r="C405" s="147" t="s">
        <v>1296</v>
      </c>
      <c r="D405" s="117"/>
      <c r="E405" s="117" t="n">
        <v>0</v>
      </c>
      <c r="F405" s="118" t="s">
        <v>47</v>
      </c>
      <c r="G405" s="118" t="s">
        <v>47</v>
      </c>
      <c r="H405" s="141" t="n">
        <v>19805</v>
      </c>
      <c r="I405" s="125" t="s">
        <v>1228</v>
      </c>
      <c r="J405" s="120" t="n">
        <v>6</v>
      </c>
      <c r="K405" s="121" t="n">
        <v>1</v>
      </c>
      <c r="L405" s="126"/>
      <c r="M405" s="123"/>
      <c r="N405" s="127"/>
      <c r="O405" s="123"/>
      <c r="P405" s="127"/>
      <c r="Q405" s="124"/>
      <c r="R405" s="0"/>
      <c r="S405" s="0"/>
      <c r="T405" s="0"/>
      <c r="U405" s="0"/>
      <c r="V405" s="0"/>
      <c r="W405" s="0"/>
      <c r="X405" s="0"/>
      <c r="Y405" s="0"/>
      <c r="Z405" s="0"/>
      <c r="AA405" s="0"/>
      <c r="AB405" s="0"/>
      <c r="AC405" s="0"/>
      <c r="AD405" s="0"/>
      <c r="AE405" s="0"/>
      <c r="AF405" s="0"/>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row>
    <row r="406" customFormat="false" ht="15" hidden="true" customHeight="false" outlineLevel="0" collapsed="false">
      <c r="A406" s="150" t="s">
        <v>1297</v>
      </c>
      <c r="B406" s="151" t="s">
        <v>1298</v>
      </c>
      <c r="C406" s="147" t="s">
        <v>122</v>
      </c>
      <c r="D406" s="117"/>
      <c r="E406" s="117" t="n">
        <v>0</v>
      </c>
      <c r="F406" s="118" t="s">
        <v>47</v>
      </c>
      <c r="G406" s="118" t="s">
        <v>47</v>
      </c>
      <c r="H406" s="141" t="n">
        <v>19806</v>
      </c>
      <c r="I406" s="125" t="s">
        <v>1228</v>
      </c>
      <c r="J406" s="120" t="n">
        <v>6</v>
      </c>
      <c r="K406" s="121" t="n">
        <v>1</v>
      </c>
      <c r="L406" s="126"/>
      <c r="M406" s="123"/>
      <c r="N406" s="127"/>
      <c r="O406" s="123"/>
      <c r="P406" s="127"/>
      <c r="Q406" s="124"/>
      <c r="R406" s="0"/>
      <c r="S406" s="0"/>
      <c r="T406" s="0"/>
      <c r="U406" s="0"/>
      <c r="V406" s="0"/>
      <c r="W406" s="0"/>
      <c r="X406" s="0"/>
      <c r="Y406" s="0"/>
      <c r="Z406" s="0"/>
      <c r="AA406" s="0"/>
      <c r="AB406" s="0"/>
      <c r="AC406" s="0"/>
      <c r="AD406" s="0"/>
      <c r="AE406" s="0"/>
      <c r="AF406" s="0"/>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row>
    <row r="407" customFormat="false" ht="15" hidden="true" customHeight="false" outlineLevel="0" collapsed="false">
      <c r="A407" s="150" t="s">
        <v>1299</v>
      </c>
      <c r="B407" s="151" t="s">
        <v>1300</v>
      </c>
      <c r="C407" s="147" t="s">
        <v>98</v>
      </c>
      <c r="D407" s="117"/>
      <c r="E407" s="117" t="n">
        <v>0</v>
      </c>
      <c r="F407" s="118" t="s">
        <v>47</v>
      </c>
      <c r="G407" s="118" t="s">
        <v>47</v>
      </c>
      <c r="H407" s="141" t="n">
        <v>19807</v>
      </c>
      <c r="I407" s="125" t="s">
        <v>1228</v>
      </c>
      <c r="J407" s="120" t="n">
        <v>6</v>
      </c>
      <c r="K407" s="121" t="n">
        <v>1</v>
      </c>
      <c r="L407" s="126"/>
      <c r="M407" s="123"/>
      <c r="N407" s="127"/>
      <c r="O407" s="123"/>
      <c r="P407" s="127"/>
      <c r="Q407" s="124"/>
      <c r="R407" s="0"/>
      <c r="S407" s="0"/>
      <c r="T407" s="0"/>
      <c r="U407" s="0"/>
      <c r="V407" s="0"/>
      <c r="W407" s="0"/>
      <c r="X407" s="0"/>
      <c r="Y407" s="0"/>
      <c r="Z407" s="0"/>
      <c r="AA407" s="0"/>
      <c r="AB407" s="0"/>
      <c r="AC407" s="0"/>
      <c r="AD407" s="0"/>
      <c r="AE407" s="0"/>
      <c r="AF407" s="0"/>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row>
    <row r="408" customFormat="false" ht="15" hidden="true" customHeight="false" outlineLevel="0" collapsed="false">
      <c r="A408" s="150" t="s">
        <v>1301</v>
      </c>
      <c r="B408" s="151" t="s">
        <v>1302</v>
      </c>
      <c r="C408" s="147" t="s">
        <v>1303</v>
      </c>
      <c r="D408" s="117"/>
      <c r="E408" s="117" t="n">
        <v>0</v>
      </c>
      <c r="F408" s="118" t="s">
        <v>47</v>
      </c>
      <c r="G408" s="118" t="s">
        <v>47</v>
      </c>
      <c r="H408" s="141" t="n">
        <v>19851</v>
      </c>
      <c r="I408" s="125" t="s">
        <v>1228</v>
      </c>
      <c r="J408" s="120" t="n">
        <v>6</v>
      </c>
      <c r="K408" s="121" t="n">
        <v>2</v>
      </c>
      <c r="L408" s="126"/>
      <c r="M408" s="123"/>
      <c r="N408" s="127"/>
      <c r="O408" s="123"/>
      <c r="P408" s="127"/>
      <c r="Q408" s="124"/>
      <c r="R408" s="0"/>
      <c r="S408" s="0"/>
      <c r="T408" s="0"/>
      <c r="U408" s="0"/>
      <c r="V408" s="0"/>
      <c r="W408" s="0"/>
      <c r="X408" s="0"/>
      <c r="Y408" s="0"/>
      <c r="Z408" s="0"/>
      <c r="AA408" s="0"/>
      <c r="AB408" s="0"/>
      <c r="AC408" s="0"/>
      <c r="AD408" s="0"/>
      <c r="AE408" s="0"/>
      <c r="AF408" s="0"/>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row>
    <row r="409" customFormat="false" ht="15" hidden="true" customHeight="false" outlineLevel="0" collapsed="false">
      <c r="A409" s="150" t="s">
        <v>1304</v>
      </c>
      <c r="B409" s="151" t="s">
        <v>1305</v>
      </c>
      <c r="C409" s="147" t="s">
        <v>1306</v>
      </c>
      <c r="D409" s="117"/>
      <c r="E409" s="117" t="n">
        <v>0</v>
      </c>
      <c r="F409" s="118" t="s">
        <v>47</v>
      </c>
      <c r="G409" s="118" t="s">
        <v>47</v>
      </c>
      <c r="H409" s="141" t="n">
        <v>19852</v>
      </c>
      <c r="I409" s="119" t="s">
        <v>1228</v>
      </c>
      <c r="J409" s="120" t="n">
        <v>6</v>
      </c>
      <c r="K409" s="121" t="n">
        <v>2</v>
      </c>
      <c r="L409" s="122"/>
      <c r="M409" s="123"/>
      <c r="N409" s="123"/>
      <c r="O409" s="123"/>
      <c r="P409" s="123"/>
      <c r="Q409" s="124"/>
      <c r="R409" s="0"/>
      <c r="S409" s="0"/>
      <c r="T409" s="0"/>
      <c r="U409" s="0"/>
      <c r="V409" s="0"/>
      <c r="W409" s="0"/>
      <c r="X409" s="0"/>
      <c r="Y409" s="0"/>
      <c r="Z409" s="0"/>
      <c r="AA409" s="0"/>
      <c r="AB409" s="0"/>
      <c r="AC409" s="0"/>
      <c r="AD409" s="0"/>
      <c r="AE409" s="0"/>
      <c r="AF409" s="0"/>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row>
    <row r="410" customFormat="false" ht="15" hidden="true" customHeight="true" outlineLevel="0" collapsed="false">
      <c r="A410" s="150" t="s">
        <v>1307</v>
      </c>
      <c r="B410" s="151" t="s">
        <v>1308</v>
      </c>
      <c r="C410" s="147" t="s">
        <v>122</v>
      </c>
      <c r="D410" s="117"/>
      <c r="E410" s="117" t="n">
        <v>0</v>
      </c>
      <c r="F410" s="118" t="s">
        <v>47</v>
      </c>
      <c r="G410" s="118" t="s">
        <v>47</v>
      </c>
      <c r="H410" s="141" t="n">
        <v>1393</v>
      </c>
      <c r="I410" s="125" t="s">
        <v>1228</v>
      </c>
      <c r="J410" s="120" t="n">
        <v>6</v>
      </c>
      <c r="K410" s="121" t="n">
        <v>2</v>
      </c>
      <c r="L410" s="126"/>
      <c r="M410" s="123"/>
      <c r="N410" s="127"/>
      <c r="O410" s="123"/>
      <c r="P410" s="127"/>
      <c r="Q410" s="124"/>
      <c r="R410" s="0"/>
      <c r="S410" s="0"/>
      <c r="T410" s="0"/>
      <c r="U410" s="0"/>
      <c r="V410" s="0"/>
      <c r="W410" s="0"/>
      <c r="X410" s="0"/>
      <c r="Y410" s="0"/>
      <c r="Z410" s="0"/>
      <c r="AA410" s="0"/>
      <c r="AB410" s="0"/>
      <c r="AC410" s="0"/>
      <c r="AD410" s="0"/>
      <c r="AE410" s="0"/>
      <c r="AF410" s="0"/>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row>
    <row r="411" customFormat="false" ht="15" hidden="true" customHeight="false" outlineLevel="0" collapsed="false">
      <c r="A411" s="150" t="s">
        <v>1309</v>
      </c>
      <c r="B411" s="151" t="s">
        <v>1310</v>
      </c>
      <c r="C411" s="147" t="s">
        <v>1303</v>
      </c>
      <c r="D411" s="117"/>
      <c r="E411" s="117" t="n">
        <v>0</v>
      </c>
      <c r="F411" s="118" t="s">
        <v>47</v>
      </c>
      <c r="G411" s="118" t="s">
        <v>47</v>
      </c>
      <c r="H411" s="141" t="n">
        <v>19853</v>
      </c>
      <c r="I411" s="125" t="s">
        <v>1228</v>
      </c>
      <c r="J411" s="120" t="n">
        <v>6</v>
      </c>
      <c r="K411" s="121" t="n">
        <v>2</v>
      </c>
      <c r="L411" s="126"/>
      <c r="M411" s="123"/>
      <c r="N411" s="127"/>
      <c r="O411" s="123"/>
      <c r="P411" s="127"/>
      <c r="Q411" s="124"/>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row>
    <row r="412" customFormat="false" ht="15" hidden="true" customHeight="false" outlineLevel="0" collapsed="false">
      <c r="A412" s="150" t="s">
        <v>1311</v>
      </c>
      <c r="B412" s="151" t="s">
        <v>1312</v>
      </c>
      <c r="C412" s="147" t="s">
        <v>122</v>
      </c>
      <c r="D412" s="117"/>
      <c r="E412" s="117" t="n">
        <v>0</v>
      </c>
      <c r="F412" s="118" t="s">
        <v>47</v>
      </c>
      <c r="G412" s="118" t="s">
        <v>47</v>
      </c>
      <c r="H412" s="141" t="n">
        <v>1403</v>
      </c>
      <c r="I412" s="125" t="s">
        <v>1228</v>
      </c>
      <c r="J412" s="120" t="n">
        <v>6</v>
      </c>
      <c r="K412" s="121" t="n">
        <v>5</v>
      </c>
      <c r="L412" s="126"/>
      <c r="M412" s="123"/>
      <c r="N412" s="127"/>
      <c r="O412" s="123"/>
      <c r="P412" s="127"/>
      <c r="Q412" s="124"/>
      <c r="R412" s="0"/>
      <c r="S412" s="0"/>
      <c r="T412" s="0"/>
      <c r="U412" s="0"/>
      <c r="V412" s="0"/>
      <c r="W412" s="0"/>
      <c r="X412" s="0"/>
      <c r="Y412" s="0"/>
      <c r="Z412" s="0"/>
      <c r="AA412" s="0"/>
      <c r="AB412" s="0"/>
      <c r="AC412" s="0"/>
      <c r="AD412" s="0"/>
      <c r="AE412" s="0"/>
      <c r="AF412" s="0"/>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row>
    <row r="413" customFormat="false" ht="15" hidden="true" customHeight="false" outlineLevel="0" collapsed="false">
      <c r="A413" s="150" t="s">
        <v>1313</v>
      </c>
      <c r="B413" s="151" t="s">
        <v>1314</v>
      </c>
      <c r="C413" s="147" t="s">
        <v>122</v>
      </c>
      <c r="D413" s="117"/>
      <c r="E413" s="117" t="n">
        <v>0</v>
      </c>
      <c r="F413" s="118" t="s">
        <v>47</v>
      </c>
      <c r="G413" s="118" t="s">
        <v>47</v>
      </c>
      <c r="H413" s="141" t="n">
        <v>1395</v>
      </c>
      <c r="I413" s="125" t="s">
        <v>1228</v>
      </c>
      <c r="J413" s="120" t="n">
        <v>6</v>
      </c>
      <c r="K413" s="121" t="n">
        <v>2</v>
      </c>
      <c r="L413" s="126"/>
      <c r="M413" s="123"/>
      <c r="N413" s="127"/>
      <c r="O413" s="123"/>
      <c r="P413" s="127"/>
      <c r="Q413" s="124"/>
      <c r="R413" s="0"/>
      <c r="S413" s="0"/>
      <c r="T413" s="0"/>
      <c r="U413" s="0"/>
      <c r="V413" s="0"/>
      <c r="W413" s="0"/>
      <c r="X413" s="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row>
    <row r="414" customFormat="false" ht="15" hidden="true" customHeight="false" outlineLevel="0" collapsed="false">
      <c r="A414" s="150" t="s">
        <v>1315</v>
      </c>
      <c r="B414" s="151" t="s">
        <v>1316</v>
      </c>
      <c r="C414" s="147" t="s">
        <v>101</v>
      </c>
      <c r="D414" s="117"/>
      <c r="E414" s="117" t="n">
        <v>0</v>
      </c>
      <c r="F414" s="118" t="s">
        <v>47</v>
      </c>
      <c r="G414" s="118" t="s">
        <v>47</v>
      </c>
      <c r="H414" s="141" t="n">
        <v>19912</v>
      </c>
      <c r="I414" s="125" t="s">
        <v>1228</v>
      </c>
      <c r="J414" s="120" t="n">
        <v>6</v>
      </c>
      <c r="K414" s="121" t="n">
        <v>2</v>
      </c>
      <c r="L414" s="126"/>
      <c r="M414" s="123"/>
      <c r="N414" s="127"/>
      <c r="O414" s="123"/>
      <c r="P414" s="127"/>
      <c r="Q414" s="124"/>
      <c r="R414" s="0"/>
      <c r="S414" s="0"/>
      <c r="T414" s="0"/>
      <c r="U414" s="0"/>
      <c r="V414" s="0"/>
      <c r="W414" s="0"/>
      <c r="X414" s="0"/>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row>
    <row r="415" customFormat="false" ht="15" hidden="true" customHeight="false" outlineLevel="0" collapsed="false">
      <c r="A415" s="171" t="s">
        <v>1317</v>
      </c>
      <c r="B415" s="151" t="s">
        <v>1318</v>
      </c>
      <c r="C415" s="147" t="s">
        <v>1319</v>
      </c>
      <c r="D415" s="117"/>
      <c r="E415" s="117" t="n">
        <v>0</v>
      </c>
      <c r="F415" s="118" t="s">
        <v>47</v>
      </c>
      <c r="G415" s="118" t="s">
        <v>47</v>
      </c>
      <c r="H415" s="141" t="n">
        <v>1441</v>
      </c>
      <c r="I415" s="119" t="s">
        <v>1228</v>
      </c>
      <c r="J415" s="120" t="n">
        <v>6</v>
      </c>
      <c r="K415" s="121" t="n">
        <v>1</v>
      </c>
      <c r="L415" s="122"/>
      <c r="M415" s="123"/>
      <c r="N415" s="123"/>
      <c r="O415" s="123"/>
      <c r="P415" s="123"/>
      <c r="Q415" s="124"/>
      <c r="R415" s="0"/>
      <c r="S415" s="0"/>
      <c r="T415" s="0"/>
      <c r="U415" s="0"/>
      <c r="V415" s="0"/>
      <c r="W415" s="0"/>
      <c r="X415" s="0"/>
      <c r="Y415" s="0"/>
      <c r="Z415" s="0"/>
      <c r="AA415" s="0"/>
      <c r="AB415" s="0"/>
      <c r="AC415" s="0"/>
      <c r="AD415" s="0"/>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row>
    <row r="416" customFormat="false" ht="15" hidden="true" customHeight="true" outlineLevel="0" collapsed="false">
      <c r="A416" s="150" t="s">
        <v>1320</v>
      </c>
      <c r="B416" s="151" t="s">
        <v>1321</v>
      </c>
      <c r="C416" s="116" t="s">
        <v>1322</v>
      </c>
      <c r="D416" s="117"/>
      <c r="E416" s="117" t="n">
        <v>0</v>
      </c>
      <c r="F416" s="118" t="s">
        <v>47</v>
      </c>
      <c r="G416" s="118" t="s">
        <v>47</v>
      </c>
      <c r="H416" s="118" t="n">
        <v>1435</v>
      </c>
      <c r="I416" s="125" t="s">
        <v>1228</v>
      </c>
      <c r="J416" s="120" t="n">
        <v>6</v>
      </c>
      <c r="K416" s="121" t="n">
        <v>5</v>
      </c>
      <c r="L416" s="126"/>
      <c r="M416" s="123"/>
      <c r="N416" s="127"/>
      <c r="O416" s="123"/>
      <c r="P416" s="127"/>
      <c r="Q416" s="124"/>
      <c r="R416" s="0"/>
      <c r="S416" s="0"/>
      <c r="T416" s="0"/>
      <c r="U416" s="0"/>
      <c r="V416" s="0"/>
      <c r="W416" s="0"/>
      <c r="X416" s="0"/>
      <c r="Y416" s="0"/>
      <c r="Z416" s="0"/>
      <c r="AA416" s="0"/>
      <c r="AB416" s="0"/>
      <c r="AC416" s="0"/>
      <c r="AD416" s="0"/>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row>
    <row r="417" customFormat="false" ht="12.75" hidden="false" customHeight="false" outlineLevel="0" collapsed="false">
      <c r="A417" s="128"/>
      <c r="B417" s="129" t="s">
        <v>1323</v>
      </c>
      <c r="C417" s="130"/>
      <c r="D417" s="131" t="s">
        <v>11</v>
      </c>
      <c r="E417" s="131" t="n">
        <v>1</v>
      </c>
      <c r="F417" s="132"/>
      <c r="G417" s="132"/>
      <c r="H417" s="156"/>
      <c r="I417" s="134" t="s">
        <v>1324</v>
      </c>
      <c r="J417" s="135" t="n">
        <v>6.8</v>
      </c>
      <c r="K417" s="135"/>
      <c r="L417" s="136"/>
      <c r="M417" s="134"/>
      <c r="N417" s="134"/>
      <c r="O417" s="134"/>
      <c r="P417" s="134"/>
      <c r="Q417" s="137"/>
      <c r="R417" s="0"/>
      <c r="S417" s="0"/>
      <c r="T417" s="0"/>
      <c r="U417" s="0"/>
      <c r="V417" s="0"/>
      <c r="W417" s="0"/>
      <c r="X417" s="0"/>
      <c r="Y417" s="0"/>
      <c r="Z417" s="0"/>
      <c r="AA417" s="0"/>
      <c r="AB417" s="0"/>
      <c r="AC417" s="0"/>
      <c r="AD417" s="0"/>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row>
    <row r="418" customFormat="false" ht="12.75" hidden="false" customHeight="false" outlineLevel="0" collapsed="false">
      <c r="A418" s="128"/>
      <c r="B418" s="157" t="s">
        <v>1325</v>
      </c>
      <c r="C418" s="130"/>
      <c r="D418" s="131" t="s">
        <v>11</v>
      </c>
      <c r="E418" s="131" t="n">
        <v>1</v>
      </c>
      <c r="F418" s="132"/>
      <c r="G418" s="132"/>
      <c r="H418" s="156"/>
      <c r="I418" s="134" t="s">
        <v>1324</v>
      </c>
      <c r="J418" s="135" t="n">
        <v>7</v>
      </c>
      <c r="K418" s="135"/>
      <c r="L418" s="136"/>
      <c r="M418" s="134"/>
      <c r="N418" s="134"/>
      <c r="O418" s="134"/>
      <c r="P418" s="134"/>
      <c r="Q418" s="137"/>
      <c r="R418" s="0"/>
      <c r="S418" s="0"/>
      <c r="T418" s="0"/>
      <c r="U418" s="0"/>
      <c r="V418" s="0"/>
      <c r="W418" s="0"/>
      <c r="X418" s="0"/>
      <c r="Y418" s="0"/>
      <c r="Z418" s="0"/>
      <c r="AA418" s="0"/>
      <c r="AB418" s="0"/>
      <c r="AC418" s="0"/>
      <c r="AD418" s="0"/>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row>
    <row r="419" customFormat="false" ht="15" hidden="false" customHeight="false" outlineLevel="0" collapsed="false">
      <c r="A419" s="114" t="s">
        <v>1326</v>
      </c>
      <c r="B419" s="115" t="s">
        <v>1327</v>
      </c>
      <c r="C419" s="116" t="s">
        <v>485</v>
      </c>
      <c r="D419" s="117" t="s">
        <v>11</v>
      </c>
      <c r="E419" s="117" t="n">
        <v>0</v>
      </c>
      <c r="F419" s="118" t="n">
        <v>9</v>
      </c>
      <c r="G419" s="118" t="n">
        <v>2</v>
      </c>
      <c r="H419" s="118" t="n">
        <v>1446</v>
      </c>
      <c r="I419" s="125" t="s">
        <v>1328</v>
      </c>
      <c r="J419" s="120" t="n">
        <v>7</v>
      </c>
      <c r="K419" s="121" t="n">
        <v>4</v>
      </c>
      <c r="L419" s="122" t="s">
        <v>1329</v>
      </c>
      <c r="M419" s="123" t="s">
        <v>1330</v>
      </c>
      <c r="N419" s="123"/>
      <c r="O419" s="123"/>
      <c r="P419" s="123"/>
      <c r="Q419" s="124"/>
      <c r="R419" s="0"/>
      <c r="S419" s="0"/>
      <c r="T419" s="0"/>
      <c r="U419" s="0"/>
      <c r="V419" s="0"/>
      <c r="W419" s="0"/>
      <c r="X419" s="0"/>
      <c r="Y419" s="0"/>
      <c r="Z419" s="0"/>
      <c r="AA419" s="0"/>
      <c r="AB419" s="0"/>
      <c r="AC419" s="0"/>
      <c r="AD419" s="0"/>
      <c r="AE419" s="0"/>
      <c r="AF419" s="0"/>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row>
    <row r="420" customFormat="false" ht="15" hidden="false" customHeight="false" outlineLevel="0" collapsed="false">
      <c r="A420" s="114" t="s">
        <v>1331</v>
      </c>
      <c r="B420" s="115" t="s">
        <v>1332</v>
      </c>
      <c r="C420" s="147" t="s">
        <v>122</v>
      </c>
      <c r="D420" s="117" t="s">
        <v>11</v>
      </c>
      <c r="E420" s="117" t="n">
        <v>0</v>
      </c>
      <c r="F420" s="141" t="n">
        <v>8</v>
      </c>
      <c r="G420" s="141" t="n">
        <v>2</v>
      </c>
      <c r="H420" s="141" t="n">
        <v>1447</v>
      </c>
      <c r="I420" s="125" t="s">
        <v>1333</v>
      </c>
      <c r="J420" s="120" t="n">
        <v>7</v>
      </c>
      <c r="K420" s="121" t="n">
        <v>4</v>
      </c>
      <c r="L420" s="126" t="s">
        <v>1334</v>
      </c>
      <c r="M420" s="123" t="s">
        <v>1335</v>
      </c>
      <c r="N420" s="127" t="s">
        <v>1336</v>
      </c>
      <c r="O420" s="123" t="s">
        <v>1337</v>
      </c>
      <c r="P420" s="127"/>
      <c r="Q420" s="124"/>
      <c r="R420" s="0"/>
      <c r="S420" s="0"/>
      <c r="T420" s="0"/>
      <c r="U420" s="0"/>
      <c r="V420" s="0"/>
      <c r="W420" s="0"/>
      <c r="X420" s="0"/>
      <c r="Y420" s="0"/>
      <c r="Z420" s="0"/>
      <c r="AA420" s="0"/>
      <c r="AB420" s="0"/>
      <c r="AC420" s="0"/>
      <c r="AD420" s="0"/>
      <c r="AE420" s="0"/>
      <c r="AF420" s="0"/>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row>
    <row r="421" customFormat="false" ht="15" hidden="true" customHeight="false" outlineLevel="0" collapsed="false">
      <c r="A421" s="150" t="s">
        <v>1338</v>
      </c>
      <c r="B421" s="151" t="s">
        <v>1339</v>
      </c>
      <c r="C421" s="147" t="s">
        <v>122</v>
      </c>
      <c r="D421" s="117"/>
      <c r="E421" s="117" t="n">
        <v>0</v>
      </c>
      <c r="F421" s="118" t="s">
        <v>47</v>
      </c>
      <c r="G421" s="118" t="s">
        <v>47</v>
      </c>
      <c r="H421" s="141" t="n">
        <v>1444</v>
      </c>
      <c r="I421" s="125" t="s">
        <v>1333</v>
      </c>
      <c r="J421" s="120" t="n">
        <v>7</v>
      </c>
      <c r="K421" s="121" t="n">
        <v>4</v>
      </c>
      <c r="L421" s="126"/>
      <c r="M421" s="123"/>
      <c r="N421" s="127"/>
      <c r="O421" s="123"/>
      <c r="P421" s="127"/>
      <c r="Q421" s="124"/>
      <c r="R421" s="0"/>
      <c r="S421" s="0"/>
      <c r="T421" s="0"/>
      <c r="U421" s="0"/>
      <c r="V421" s="0"/>
      <c r="W421" s="0"/>
      <c r="X421" s="0"/>
      <c r="Y421" s="0"/>
      <c r="Z421" s="0"/>
      <c r="AA421" s="0"/>
      <c r="AB421" s="0"/>
      <c r="AC421" s="0"/>
      <c r="AD421" s="0"/>
      <c r="AE421" s="0"/>
      <c r="AF421" s="0"/>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row>
    <row r="422" customFormat="false" ht="15" hidden="true" customHeight="false" outlineLevel="0" collapsed="false">
      <c r="A422" s="150" t="s">
        <v>1340</v>
      </c>
      <c r="B422" s="151" t="s">
        <v>1341</v>
      </c>
      <c r="C422" s="116" t="s">
        <v>1342</v>
      </c>
      <c r="D422" s="117"/>
      <c r="E422" s="117" t="n">
        <v>0</v>
      </c>
      <c r="F422" s="118" t="s">
        <v>47</v>
      </c>
      <c r="G422" s="118" t="s">
        <v>47</v>
      </c>
      <c r="H422" s="118" t="n">
        <v>19546</v>
      </c>
      <c r="I422" s="125" t="s">
        <v>1333</v>
      </c>
      <c r="J422" s="120" t="n">
        <v>7</v>
      </c>
      <c r="K422" s="121" t="n">
        <v>4</v>
      </c>
      <c r="L422" s="126"/>
      <c r="M422" s="123"/>
      <c r="N422" s="152"/>
      <c r="O422" s="123"/>
      <c r="P422" s="152"/>
      <c r="Q422" s="124"/>
      <c r="R422" s="0"/>
      <c r="S422" s="0"/>
      <c r="T422" s="0"/>
      <c r="U422" s="0"/>
      <c r="V422" s="0"/>
      <c r="W422" s="0"/>
      <c r="X422" s="0"/>
      <c r="Y422" s="0"/>
      <c r="Z422" s="0"/>
      <c r="AA422" s="0"/>
      <c r="AB422" s="0"/>
      <c r="AC422" s="0"/>
      <c r="AD422" s="0"/>
      <c r="AE422" s="0"/>
      <c r="AF422" s="0"/>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row>
    <row r="423" customFormat="false" ht="15" hidden="true" customHeight="false" outlineLevel="0" collapsed="false">
      <c r="A423" s="150" t="s">
        <v>1343</v>
      </c>
      <c r="B423" s="151" t="s">
        <v>1344</v>
      </c>
      <c r="C423" s="147" t="s">
        <v>1345</v>
      </c>
      <c r="D423" s="117"/>
      <c r="E423" s="117" t="n">
        <v>0</v>
      </c>
      <c r="F423" s="118" t="s">
        <v>47</v>
      </c>
      <c r="G423" s="118" t="s">
        <v>47</v>
      </c>
      <c r="H423" s="141" t="n">
        <v>30054</v>
      </c>
      <c r="I423" s="125" t="s">
        <v>1333</v>
      </c>
      <c r="J423" s="120" t="n">
        <v>7</v>
      </c>
      <c r="K423" s="121" t="n">
        <v>4</v>
      </c>
      <c r="L423" s="126" t="s">
        <v>1346</v>
      </c>
      <c r="M423" s="123" t="s">
        <v>1347</v>
      </c>
      <c r="N423" s="127"/>
      <c r="O423" s="123"/>
      <c r="P423" s="127"/>
      <c r="Q423" s="124"/>
      <c r="R423" s="0"/>
      <c r="S423" s="0"/>
      <c r="T423" s="0"/>
      <c r="U423" s="0"/>
      <c r="V423" s="0"/>
      <c r="W423" s="0"/>
      <c r="X423" s="0"/>
      <c r="Y423" s="0"/>
      <c r="Z423" s="0"/>
      <c r="AA423" s="0"/>
      <c r="AB423" s="0"/>
      <c r="AC423" s="0"/>
      <c r="AD423" s="0"/>
      <c r="AE423" s="0"/>
      <c r="AF423" s="0"/>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row>
    <row r="424" customFormat="false" ht="15" hidden="false" customHeight="false" outlineLevel="0" collapsed="false">
      <c r="A424" s="114" t="s">
        <v>1348</v>
      </c>
      <c r="B424" s="115" t="s">
        <v>1349</v>
      </c>
      <c r="C424" s="116" t="s">
        <v>122</v>
      </c>
      <c r="D424" s="117" t="s">
        <v>11</v>
      </c>
      <c r="E424" s="117" t="n">
        <v>0</v>
      </c>
      <c r="F424" s="118" t="n">
        <v>14</v>
      </c>
      <c r="G424" s="118" t="n">
        <v>2</v>
      </c>
      <c r="H424" s="118" t="n">
        <v>1983</v>
      </c>
      <c r="I424" s="125" t="s">
        <v>1350</v>
      </c>
      <c r="J424" s="120" t="n">
        <v>7</v>
      </c>
      <c r="K424" s="121" t="n">
        <v>4</v>
      </c>
      <c r="L424" s="126"/>
      <c r="M424" s="123"/>
      <c r="N424" s="127"/>
      <c r="O424" s="123"/>
      <c r="P424" s="127"/>
      <c r="Q424" s="124"/>
      <c r="R424" s="0"/>
      <c r="S424" s="0"/>
      <c r="T424" s="0"/>
      <c r="U424" s="0"/>
      <c r="V424" s="0"/>
      <c r="W424" s="0"/>
      <c r="X424" s="0"/>
      <c r="Y424" s="0"/>
      <c r="Z424" s="0"/>
      <c r="AA424" s="0"/>
      <c r="AB424" s="0"/>
      <c r="AC424" s="0"/>
      <c r="AD424" s="0"/>
      <c r="AE424" s="0"/>
      <c r="AF424" s="0"/>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row>
    <row r="425" customFormat="false" ht="15" hidden="true" customHeight="false" outlineLevel="0" collapsed="false">
      <c r="A425" s="150" t="s">
        <v>1351</v>
      </c>
      <c r="B425" s="151" t="s">
        <v>1352</v>
      </c>
      <c r="C425" s="116" t="s">
        <v>122</v>
      </c>
      <c r="D425" s="117"/>
      <c r="E425" s="117" t="n">
        <v>0</v>
      </c>
      <c r="F425" s="118" t="s">
        <v>47</v>
      </c>
      <c r="G425" s="118" t="s">
        <v>47</v>
      </c>
      <c r="H425" s="118" t="n">
        <v>19752</v>
      </c>
      <c r="I425" s="125" t="s">
        <v>1353</v>
      </c>
      <c r="J425" s="120" t="n">
        <v>7</v>
      </c>
      <c r="K425" s="121" t="n">
        <v>1</v>
      </c>
      <c r="L425" s="126"/>
      <c r="M425" s="123"/>
      <c r="N425" s="127"/>
      <c r="O425" s="123"/>
      <c r="P425" s="127"/>
      <c r="Q425" s="124"/>
      <c r="R425" s="0"/>
      <c r="S425" s="0"/>
      <c r="T425" s="0"/>
      <c r="U425" s="0"/>
      <c r="V425" s="0"/>
      <c r="W425" s="0"/>
      <c r="X425" s="0"/>
      <c r="Y425" s="0"/>
      <c r="Z425" s="0"/>
      <c r="AA425" s="0"/>
      <c r="AB425" s="0"/>
      <c r="AC425" s="0"/>
      <c r="AD425" s="0"/>
      <c r="AE425" s="0"/>
      <c r="AF425" s="0"/>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row>
    <row r="426" customFormat="false" ht="15" hidden="true" customHeight="false" outlineLevel="0" collapsed="false">
      <c r="A426" s="150" t="s">
        <v>1354</v>
      </c>
      <c r="B426" s="151" t="s">
        <v>1355</v>
      </c>
      <c r="C426" s="116" t="s">
        <v>1356</v>
      </c>
      <c r="D426" s="117"/>
      <c r="E426" s="117" t="n">
        <v>0</v>
      </c>
      <c r="F426" s="118" t="s">
        <v>47</v>
      </c>
      <c r="G426" s="118" t="s">
        <v>47</v>
      </c>
      <c r="H426" s="118" t="n">
        <v>1445</v>
      </c>
      <c r="I426" s="125" t="s">
        <v>1353</v>
      </c>
      <c r="J426" s="120" t="n">
        <v>7</v>
      </c>
      <c r="K426" s="121" t="n">
        <v>2</v>
      </c>
      <c r="L426" s="126" t="s">
        <v>1357</v>
      </c>
      <c r="M426" s="123" t="s">
        <v>1358</v>
      </c>
      <c r="N426" s="127"/>
      <c r="O426" s="123"/>
      <c r="P426" s="127"/>
      <c r="Q426" s="124"/>
      <c r="R426" s="0"/>
      <c r="S426" s="0"/>
      <c r="T426" s="0"/>
      <c r="U426" s="0"/>
      <c r="V426" s="0"/>
      <c r="W426" s="0"/>
      <c r="X426" s="0"/>
      <c r="Y426" s="0"/>
      <c r="Z426" s="0"/>
      <c r="AA426" s="0"/>
      <c r="AB426" s="0"/>
      <c r="AC426" s="0"/>
      <c r="AD426" s="0"/>
      <c r="AE426" s="0"/>
      <c r="AF426" s="0"/>
      <c r="AG426" s="0"/>
      <c r="AH426" s="0"/>
      <c r="AI426" s="0"/>
      <c r="AJ426" s="0"/>
      <c r="AK426" s="0"/>
      <c r="AL426" s="0"/>
      <c r="AM426" s="0"/>
      <c r="AN426" s="0"/>
      <c r="AO426" s="0"/>
      <c r="AP426" s="0"/>
      <c r="AQ426" s="0"/>
      <c r="AR426" s="0"/>
      <c r="AS426" s="0"/>
      <c r="AT426" s="0"/>
      <c r="AU426" s="0"/>
      <c r="AV426" s="0"/>
      <c r="AW426" s="0"/>
      <c r="AX426" s="0"/>
      <c r="AY426" s="0"/>
      <c r="AZ426" s="0"/>
      <c r="BA426" s="0"/>
      <c r="BB426" s="0"/>
      <c r="BC426" s="0"/>
      <c r="BD426" s="0"/>
      <c r="BE426" s="0"/>
      <c r="BF426" s="0"/>
      <c r="BG426" s="0"/>
      <c r="BH426" s="0"/>
      <c r="BI426" s="0"/>
      <c r="BJ426" s="0"/>
      <c r="BK426" s="0"/>
      <c r="BL426" s="0"/>
      <c r="BM426" s="0"/>
      <c r="BN426" s="0"/>
      <c r="BO426" s="0"/>
      <c r="BP426" s="0"/>
      <c r="BQ426" s="0"/>
      <c r="BR426" s="0"/>
      <c r="BS426" s="0"/>
      <c r="BT426" s="0"/>
      <c r="BU426" s="0"/>
      <c r="BV426" s="0"/>
      <c r="BW426" s="0"/>
      <c r="BX426" s="0"/>
      <c r="BY426" s="0"/>
      <c r="BZ426" s="0"/>
      <c r="CA426" s="0"/>
      <c r="CB426" s="0"/>
      <c r="CC426" s="0"/>
      <c r="CD426" s="0"/>
      <c r="CE426" s="0"/>
      <c r="CF426" s="0"/>
      <c r="CG426" s="0"/>
      <c r="CH426" s="0"/>
      <c r="CI426" s="0"/>
      <c r="CJ426" s="0"/>
      <c r="CK426" s="0"/>
      <c r="CL426" s="0"/>
      <c r="CM426" s="0"/>
      <c r="CN426" s="0"/>
      <c r="CO426" s="0"/>
      <c r="CP426" s="0"/>
      <c r="CQ426" s="0"/>
      <c r="CR426" s="0"/>
      <c r="CS426" s="0"/>
      <c r="CT426" s="0"/>
      <c r="CU426" s="0"/>
      <c r="CV426" s="0"/>
      <c r="CW426" s="0"/>
      <c r="CX426" s="0"/>
      <c r="CY426" s="0"/>
      <c r="CZ426" s="0"/>
      <c r="DA426" s="0"/>
      <c r="DB426" s="0"/>
      <c r="DC426" s="0"/>
      <c r="DD426" s="0"/>
      <c r="DE426" s="0"/>
      <c r="DF426" s="0"/>
      <c r="DG426" s="0"/>
      <c r="DH426" s="0"/>
      <c r="DI426" s="0"/>
      <c r="DJ426" s="0"/>
      <c r="DK426" s="0"/>
      <c r="DL426" s="0"/>
      <c r="DM426" s="0"/>
      <c r="DN426" s="0"/>
      <c r="DO426" s="0"/>
      <c r="DP426" s="0"/>
      <c r="DQ426" s="0"/>
      <c r="DR426" s="0"/>
      <c r="DS426" s="0"/>
      <c r="DT426" s="0"/>
      <c r="DU426" s="0"/>
      <c r="DV426" s="0"/>
      <c r="DW426" s="0"/>
      <c r="DX426" s="0"/>
      <c r="DY426" s="0"/>
      <c r="DZ426" s="0"/>
      <c r="EA426" s="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row>
    <row r="427" customFormat="false" ht="15" hidden="true" customHeight="false" outlineLevel="0" collapsed="false">
      <c r="A427" s="150" t="s">
        <v>1359</v>
      </c>
      <c r="B427" s="151" t="s">
        <v>1360</v>
      </c>
      <c r="C427" s="147" t="s">
        <v>1361</v>
      </c>
      <c r="D427" s="117"/>
      <c r="E427" s="117" t="n">
        <v>0</v>
      </c>
      <c r="F427" s="118" t="s">
        <v>47</v>
      </c>
      <c r="G427" s="118" t="s">
        <v>47</v>
      </c>
      <c r="H427" s="141" t="n">
        <v>19756</v>
      </c>
      <c r="I427" s="125" t="s">
        <v>1353</v>
      </c>
      <c r="J427" s="120" t="n">
        <v>7</v>
      </c>
      <c r="K427" s="121" t="n">
        <v>2</v>
      </c>
      <c r="L427" s="126"/>
      <c r="M427" s="123"/>
      <c r="N427" s="127"/>
      <c r="O427" s="123"/>
      <c r="P427" s="127"/>
      <c r="Q427" s="124"/>
      <c r="R427" s="0"/>
      <c r="S427" s="0"/>
      <c r="T427" s="0"/>
      <c r="U427" s="0"/>
      <c r="V427" s="0"/>
      <c r="W427" s="0"/>
      <c r="X427" s="0"/>
      <c r="Y427" s="0"/>
      <c r="Z427" s="0"/>
      <c r="AA427" s="0"/>
      <c r="AB427" s="0"/>
      <c r="AC427" s="0"/>
      <c r="AD427" s="0"/>
      <c r="AE427" s="0"/>
      <c r="AF427" s="0"/>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row>
    <row r="428" customFormat="false" ht="15" hidden="true" customHeight="false" outlineLevel="0" collapsed="false">
      <c r="A428" s="150" t="s">
        <v>1362</v>
      </c>
      <c r="B428" s="151" t="s">
        <v>1363</v>
      </c>
      <c r="C428" s="147" t="s">
        <v>1364</v>
      </c>
      <c r="D428" s="117"/>
      <c r="E428" s="117" t="n">
        <v>0</v>
      </c>
      <c r="F428" s="118" t="s">
        <v>47</v>
      </c>
      <c r="G428" s="118" t="s">
        <v>47</v>
      </c>
      <c r="H428" s="141" t="n">
        <v>19757</v>
      </c>
      <c r="I428" s="125" t="s">
        <v>1353</v>
      </c>
      <c r="J428" s="120" t="n">
        <v>7</v>
      </c>
      <c r="K428" s="121" t="n">
        <v>2</v>
      </c>
      <c r="L428" s="126"/>
      <c r="M428" s="123"/>
      <c r="N428" s="127"/>
      <c r="O428" s="123"/>
      <c r="P428" s="127"/>
      <c r="Q428" s="124"/>
      <c r="R428" s="0"/>
      <c r="S428" s="0"/>
      <c r="T428" s="0"/>
      <c r="U428" s="0"/>
      <c r="V428" s="0"/>
      <c r="W428" s="0"/>
      <c r="X428" s="0"/>
      <c r="Y428" s="0"/>
      <c r="Z428" s="0"/>
      <c r="AA428" s="0"/>
      <c r="AB428" s="0"/>
      <c r="AC428" s="0"/>
      <c r="AD428" s="0"/>
      <c r="AE428" s="0"/>
      <c r="AF428" s="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row>
    <row r="429" customFormat="false" ht="15" hidden="true" customHeight="false" outlineLevel="0" collapsed="false">
      <c r="A429" s="150" t="s">
        <v>1365</v>
      </c>
      <c r="B429" s="151" t="s">
        <v>1366</v>
      </c>
      <c r="C429" s="147" t="s">
        <v>1367</v>
      </c>
      <c r="D429" s="117"/>
      <c r="E429" s="117" t="n">
        <v>0</v>
      </c>
      <c r="F429" s="118" t="s">
        <v>47</v>
      </c>
      <c r="G429" s="118" t="s">
        <v>47</v>
      </c>
      <c r="H429" s="141" t="n">
        <v>1456</v>
      </c>
      <c r="I429" s="125" t="s">
        <v>1353</v>
      </c>
      <c r="J429" s="120" t="n">
        <v>7</v>
      </c>
      <c r="K429" s="121" t="n">
        <v>1</v>
      </c>
      <c r="L429" s="126"/>
      <c r="M429" s="123"/>
      <c r="N429" s="127"/>
      <c r="O429" s="123"/>
      <c r="P429" s="127"/>
      <c r="Q429" s="124"/>
      <c r="R429" s="0"/>
      <c r="S429" s="0"/>
      <c r="T429" s="0"/>
      <c r="U429" s="0"/>
      <c r="V429" s="0"/>
      <c r="W429" s="0"/>
      <c r="X429" s="0"/>
      <c r="Y429" s="0"/>
      <c r="Z429" s="0"/>
      <c r="AA429" s="0"/>
      <c r="AB429" s="0"/>
      <c r="AC429" s="0"/>
      <c r="AD429" s="0"/>
      <c r="AE429" s="0"/>
      <c r="AF429" s="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row>
    <row r="430" customFormat="false" ht="15" hidden="true" customHeight="false" outlineLevel="0" collapsed="false">
      <c r="A430" s="150" t="s">
        <v>1368</v>
      </c>
      <c r="B430" s="151" t="s">
        <v>1369</v>
      </c>
      <c r="C430" s="147" t="s">
        <v>1370</v>
      </c>
      <c r="D430" s="117"/>
      <c r="E430" s="117" t="n">
        <v>0</v>
      </c>
      <c r="F430" s="118" t="s">
        <v>47</v>
      </c>
      <c r="G430" s="118" t="s">
        <v>47</v>
      </c>
      <c r="H430" s="141" t="n">
        <v>19523</v>
      </c>
      <c r="I430" s="125" t="s">
        <v>1353</v>
      </c>
      <c r="J430" s="120" t="n">
        <v>7</v>
      </c>
      <c r="K430" s="121" t="n">
        <v>2</v>
      </c>
      <c r="L430" s="126"/>
      <c r="M430" s="123"/>
      <c r="N430" s="127"/>
      <c r="O430" s="123"/>
      <c r="P430" s="127"/>
      <c r="Q430" s="124"/>
      <c r="R430" s="0"/>
      <c r="S430" s="0"/>
      <c r="T430" s="0"/>
      <c r="U430" s="0"/>
      <c r="V430" s="0"/>
      <c r="W430" s="0"/>
      <c r="X430" s="0"/>
      <c r="Y430" s="0"/>
      <c r="Z430" s="0"/>
      <c r="AA430" s="0"/>
      <c r="AB430" s="0"/>
      <c r="AC430" s="0"/>
      <c r="AD430" s="0"/>
      <c r="AE430" s="0"/>
      <c r="AF430" s="0"/>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row>
    <row r="431" customFormat="false" ht="15" hidden="true" customHeight="false" outlineLevel="0" collapsed="false">
      <c r="A431" s="150" t="s">
        <v>1371</v>
      </c>
      <c r="B431" s="151" t="s">
        <v>1372</v>
      </c>
      <c r="C431" s="147" t="s">
        <v>1342</v>
      </c>
      <c r="D431" s="117"/>
      <c r="E431" s="117" t="n">
        <v>0</v>
      </c>
      <c r="F431" s="118" t="s">
        <v>47</v>
      </c>
      <c r="G431" s="118" t="s">
        <v>47</v>
      </c>
      <c r="H431" s="141" t="n">
        <v>1449</v>
      </c>
      <c r="I431" s="125" t="s">
        <v>1353</v>
      </c>
      <c r="J431" s="120" t="n">
        <v>7</v>
      </c>
      <c r="K431" s="121" t="n">
        <v>2</v>
      </c>
      <c r="L431" s="126"/>
      <c r="M431" s="123"/>
      <c r="N431" s="127"/>
      <c r="O431" s="123"/>
      <c r="P431" s="127"/>
      <c r="Q431" s="124"/>
      <c r="R431" s="0"/>
      <c r="S431" s="0"/>
      <c r="T431" s="0"/>
      <c r="U431" s="0"/>
      <c r="V431" s="0"/>
      <c r="W431" s="0"/>
      <c r="X431" s="0"/>
      <c r="Y431" s="0"/>
      <c r="Z431" s="0"/>
      <c r="AA431" s="0"/>
      <c r="AB431" s="0"/>
      <c r="AC431" s="0"/>
      <c r="AD431" s="0"/>
      <c r="AE431" s="0"/>
      <c r="AF431" s="0"/>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row>
    <row r="432" customFormat="false" ht="15" hidden="true" customHeight="false" outlineLevel="0" collapsed="false">
      <c r="A432" s="150" t="s">
        <v>1373</v>
      </c>
      <c r="B432" s="151" t="s">
        <v>1374</v>
      </c>
      <c r="C432" s="116" t="s">
        <v>1375</v>
      </c>
      <c r="D432" s="117"/>
      <c r="E432" s="117" t="n">
        <v>0</v>
      </c>
      <c r="F432" s="118" t="s">
        <v>47</v>
      </c>
      <c r="G432" s="118" t="s">
        <v>47</v>
      </c>
      <c r="H432" s="118" t="n">
        <v>19544</v>
      </c>
      <c r="I432" s="125" t="s">
        <v>1353</v>
      </c>
      <c r="J432" s="120" t="n">
        <v>7</v>
      </c>
      <c r="K432" s="121" t="n">
        <v>1</v>
      </c>
      <c r="L432" s="126"/>
      <c r="M432" s="123"/>
      <c r="N432" s="127"/>
      <c r="O432" s="123"/>
      <c r="P432" s="127"/>
      <c r="Q432" s="124"/>
      <c r="R432" s="0"/>
      <c r="S432" s="0"/>
      <c r="T432" s="0"/>
      <c r="U432" s="0"/>
      <c r="V432" s="0"/>
      <c r="W432" s="0"/>
      <c r="X432" s="0"/>
      <c r="Y432" s="0"/>
      <c r="Z432" s="0"/>
      <c r="AA432" s="0"/>
      <c r="AB432" s="0"/>
      <c r="AC432" s="0"/>
      <c r="AD432" s="0"/>
      <c r="AE432" s="0"/>
      <c r="AF432" s="0"/>
      <c r="AG432" s="0"/>
      <c r="AH432" s="0"/>
      <c r="AI432" s="0"/>
      <c r="AJ432" s="0"/>
      <c r="AK432" s="0"/>
      <c r="AL432" s="0"/>
      <c r="AM432" s="0"/>
      <c r="AN432" s="0"/>
      <c r="AO432" s="0"/>
      <c r="AP432" s="0"/>
      <c r="AQ432" s="0"/>
      <c r="AR432" s="0"/>
      <c r="AS432" s="0"/>
      <c r="AT432" s="0"/>
      <c r="AU432" s="0"/>
      <c r="AV432" s="0"/>
      <c r="AW432" s="0"/>
      <c r="AX432" s="0"/>
      <c r="AY432" s="0"/>
      <c r="AZ432" s="0"/>
      <c r="BA432" s="0"/>
      <c r="BB432" s="0"/>
      <c r="BC432" s="0"/>
      <c r="BD432" s="0"/>
      <c r="BE432" s="0"/>
      <c r="BF432" s="0"/>
      <c r="BG432" s="0"/>
      <c r="BH432" s="0"/>
      <c r="BI432" s="0"/>
      <c r="BJ432" s="0"/>
      <c r="BK432" s="0"/>
      <c r="BL432" s="0"/>
      <c r="BM432" s="0"/>
      <c r="BN432" s="0"/>
      <c r="BO432" s="0"/>
      <c r="BP432" s="0"/>
      <c r="BQ432" s="0"/>
      <c r="BR432" s="0"/>
      <c r="BS432" s="0"/>
      <c r="BT432" s="0"/>
      <c r="BU432" s="0"/>
      <c r="BV432" s="0"/>
      <c r="BW432" s="0"/>
      <c r="BX432" s="0"/>
      <c r="BY432" s="0"/>
      <c r="BZ432" s="0"/>
      <c r="CA432" s="0"/>
      <c r="CB432" s="0"/>
      <c r="CC432" s="0"/>
      <c r="CD432" s="0"/>
      <c r="CE432" s="0"/>
      <c r="CF432" s="0"/>
      <c r="CG432" s="0"/>
      <c r="CH432" s="0"/>
      <c r="CI432" s="0"/>
      <c r="CJ432" s="0"/>
      <c r="CK432" s="0"/>
      <c r="CL432" s="0"/>
      <c r="CM432" s="0"/>
      <c r="CN432" s="0"/>
      <c r="CO432" s="0"/>
      <c r="CP432" s="0"/>
      <c r="CQ432" s="0"/>
      <c r="CR432" s="0"/>
      <c r="CS432" s="0"/>
      <c r="CT432" s="0"/>
      <c r="CU432" s="0"/>
      <c r="CV432" s="0"/>
      <c r="CW432" s="0"/>
      <c r="CX432" s="0"/>
      <c r="CY432" s="0"/>
      <c r="CZ432" s="0"/>
      <c r="DA432" s="0"/>
      <c r="DB432" s="0"/>
      <c r="DC432" s="0"/>
      <c r="DD432" s="0"/>
      <c r="DE432" s="0"/>
      <c r="DF432" s="0"/>
      <c r="DG432" s="0"/>
      <c r="DH432" s="0"/>
      <c r="DI432" s="0"/>
      <c r="DJ432" s="0"/>
      <c r="DK432" s="0"/>
      <c r="DL432" s="0"/>
      <c r="DM432" s="0"/>
      <c r="DN432" s="0"/>
      <c r="DO432" s="0"/>
      <c r="DP432" s="0"/>
      <c r="DQ432" s="0"/>
      <c r="DR432" s="0"/>
      <c r="DS432" s="0"/>
      <c r="DT432" s="0"/>
      <c r="DU432" s="0"/>
      <c r="DV432" s="0"/>
      <c r="DW432" s="0"/>
      <c r="DX432" s="0"/>
      <c r="DY432" s="0"/>
      <c r="DZ432" s="0"/>
      <c r="EA432" s="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row>
    <row r="433" customFormat="false" ht="15" hidden="true" customHeight="false" outlineLevel="0" collapsed="false">
      <c r="A433" s="150" t="s">
        <v>1376</v>
      </c>
      <c r="B433" s="151" t="s">
        <v>1377</v>
      </c>
      <c r="C433" s="147" t="s">
        <v>122</v>
      </c>
      <c r="D433" s="117"/>
      <c r="E433" s="117" t="n">
        <v>0</v>
      </c>
      <c r="F433" s="118" t="s">
        <v>47</v>
      </c>
      <c r="G433" s="118" t="s">
        <v>47</v>
      </c>
      <c r="H433" s="141" t="n">
        <v>1461</v>
      </c>
      <c r="I433" s="125" t="s">
        <v>1353</v>
      </c>
      <c r="J433" s="120" t="n">
        <v>7</v>
      </c>
      <c r="K433" s="121" t="n">
        <v>2</v>
      </c>
      <c r="L433" s="126"/>
      <c r="M433" s="123"/>
      <c r="N433" s="127"/>
      <c r="O433" s="123"/>
      <c r="P433" s="127"/>
      <c r="Q433" s="124"/>
      <c r="R433" s="0"/>
      <c r="S433" s="0"/>
      <c r="T433" s="0"/>
      <c r="U433" s="0"/>
      <c r="V433" s="0"/>
      <c r="W433" s="0"/>
      <c r="X433" s="0"/>
      <c r="Y433" s="0"/>
      <c r="Z433" s="0"/>
      <c r="AA433" s="0"/>
      <c r="AB433" s="0"/>
      <c r="AC433" s="0"/>
      <c r="AD433" s="0"/>
      <c r="AE433" s="0"/>
      <c r="AF433" s="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row>
    <row r="434" customFormat="false" ht="15" hidden="true" customHeight="false" outlineLevel="0" collapsed="false">
      <c r="A434" s="150" t="s">
        <v>1378</v>
      </c>
      <c r="B434" s="151" t="s">
        <v>1379</v>
      </c>
      <c r="C434" s="147" t="s">
        <v>1380</v>
      </c>
      <c r="D434" s="117"/>
      <c r="E434" s="117" t="n">
        <v>0</v>
      </c>
      <c r="F434" s="118" t="s">
        <v>47</v>
      </c>
      <c r="G434" s="118" t="s">
        <v>47</v>
      </c>
      <c r="H434" s="141" t="n">
        <v>1697</v>
      </c>
      <c r="I434" s="119" t="s">
        <v>1353</v>
      </c>
      <c r="J434" s="120" t="n">
        <v>7</v>
      </c>
      <c r="K434" s="121" t="n">
        <v>1</v>
      </c>
      <c r="L434" s="122"/>
      <c r="M434" s="123"/>
      <c r="N434" s="123"/>
      <c r="O434" s="123"/>
      <c r="P434" s="123"/>
      <c r="Q434" s="124"/>
      <c r="R434" s="0"/>
      <c r="S434" s="0"/>
      <c r="T434" s="0"/>
      <c r="U434" s="0"/>
      <c r="V434" s="0"/>
      <c r="W434" s="0"/>
      <c r="X434" s="0"/>
      <c r="Y434" s="0"/>
      <c r="Z434" s="0"/>
      <c r="AA434" s="0"/>
      <c r="AB434" s="0"/>
      <c r="AC434" s="0"/>
      <c r="AD434" s="0"/>
      <c r="AE434" s="0"/>
      <c r="AF434" s="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row>
    <row r="435" customFormat="false" ht="15" hidden="true" customHeight="false" outlineLevel="0" collapsed="false">
      <c r="A435" s="150" t="s">
        <v>1381</v>
      </c>
      <c r="B435" s="151" t="s">
        <v>1382</v>
      </c>
      <c r="C435" s="116" t="s">
        <v>1383</v>
      </c>
      <c r="D435" s="117"/>
      <c r="E435" s="117" t="n">
        <v>0</v>
      </c>
      <c r="F435" s="118" t="s">
        <v>47</v>
      </c>
      <c r="G435" s="118" t="s">
        <v>47</v>
      </c>
      <c r="H435" s="118" t="n">
        <v>19549</v>
      </c>
      <c r="I435" s="119" t="s">
        <v>1353</v>
      </c>
      <c r="J435" s="120" t="n">
        <v>7</v>
      </c>
      <c r="K435" s="121" t="n">
        <v>1</v>
      </c>
      <c r="L435" s="122"/>
      <c r="M435" s="123"/>
      <c r="N435" s="123"/>
      <c r="O435" s="123"/>
      <c r="P435" s="123"/>
      <c r="Q435" s="124"/>
      <c r="R435" s="0"/>
      <c r="S435" s="0"/>
      <c r="T435" s="0"/>
      <c r="U435" s="0"/>
      <c r="V435" s="0"/>
      <c r="W435" s="0"/>
      <c r="X435" s="0"/>
      <c r="Y435" s="0"/>
      <c r="Z435" s="0"/>
      <c r="AA435" s="0"/>
      <c r="AB435" s="0"/>
      <c r="AC435" s="0"/>
      <c r="AD435" s="0"/>
      <c r="AE435" s="0"/>
      <c r="AF435" s="0"/>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row>
    <row r="436" customFormat="false" ht="15" hidden="true" customHeight="false" outlineLevel="0" collapsed="false">
      <c r="A436" s="150" t="s">
        <v>1384</v>
      </c>
      <c r="B436" s="151" t="s">
        <v>1385</v>
      </c>
      <c r="C436" s="116" t="s">
        <v>1386</v>
      </c>
      <c r="D436" s="117"/>
      <c r="E436" s="117" t="n">
        <v>0</v>
      </c>
      <c r="F436" s="118" t="s">
        <v>47</v>
      </c>
      <c r="G436" s="118" t="s">
        <v>47</v>
      </c>
      <c r="H436" s="118" t="n">
        <v>19550</v>
      </c>
      <c r="I436" s="119" t="s">
        <v>1353</v>
      </c>
      <c r="J436" s="120" t="n">
        <v>7</v>
      </c>
      <c r="K436" s="121" t="n">
        <v>1</v>
      </c>
      <c r="L436" s="122"/>
      <c r="M436" s="123"/>
      <c r="N436" s="172"/>
      <c r="O436" s="123"/>
      <c r="P436" s="123"/>
      <c r="Q436" s="124"/>
      <c r="R436" s="0"/>
      <c r="S436" s="0"/>
      <c r="T436" s="0"/>
      <c r="U436" s="0"/>
      <c r="V436" s="0"/>
      <c r="W436" s="0"/>
      <c r="X436" s="0"/>
      <c r="Y436" s="0"/>
      <c r="Z436" s="0"/>
      <c r="AA436" s="0"/>
      <c r="AB436" s="0"/>
      <c r="AC436" s="0"/>
      <c r="AD436" s="0"/>
      <c r="AE436" s="0"/>
      <c r="AF436" s="0"/>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row>
    <row r="437" customFormat="false" ht="15" hidden="false" customHeight="false" outlineLevel="0" collapsed="false">
      <c r="A437" s="114" t="s">
        <v>1387</v>
      </c>
      <c r="B437" s="115" t="s">
        <v>1388</v>
      </c>
      <c r="C437" s="116" t="s">
        <v>1389</v>
      </c>
      <c r="D437" s="117" t="s">
        <v>11</v>
      </c>
      <c r="E437" s="117" t="n">
        <v>0</v>
      </c>
      <c r="F437" s="118" t="n">
        <v>12</v>
      </c>
      <c r="G437" s="118" t="n">
        <v>1</v>
      </c>
      <c r="H437" s="118" t="n">
        <v>1698</v>
      </c>
      <c r="I437" s="125" t="s">
        <v>1353</v>
      </c>
      <c r="J437" s="120" t="n">
        <v>7</v>
      </c>
      <c r="K437" s="121" t="n">
        <v>1</v>
      </c>
      <c r="L437" s="126" t="s">
        <v>1390</v>
      </c>
      <c r="M437" s="123" t="s">
        <v>1391</v>
      </c>
      <c r="N437" s="152"/>
      <c r="O437" s="123"/>
      <c r="P437" s="152"/>
      <c r="Q437" s="124"/>
      <c r="R437" s="0"/>
      <c r="S437" s="0"/>
      <c r="T437" s="0"/>
      <c r="U437" s="0"/>
      <c r="V437" s="0"/>
      <c r="W437" s="0"/>
      <c r="X437" s="0"/>
      <c r="Y437" s="0"/>
      <c r="Z437" s="0"/>
      <c r="AA437" s="0"/>
      <c r="AB437" s="0"/>
      <c r="AC437" s="0"/>
      <c r="AD437" s="0"/>
      <c r="AE437" s="0"/>
      <c r="AF437" s="0"/>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row>
    <row r="438" customFormat="false" ht="15" hidden="true" customHeight="false" outlineLevel="0" collapsed="false">
      <c r="A438" s="150" t="s">
        <v>1392</v>
      </c>
      <c r="B438" s="151" t="s">
        <v>1393</v>
      </c>
      <c r="C438" s="147" t="s">
        <v>122</v>
      </c>
      <c r="D438" s="117"/>
      <c r="E438" s="117" t="n">
        <v>0</v>
      </c>
      <c r="F438" s="118" t="s">
        <v>47</v>
      </c>
      <c r="G438" s="118" t="s">
        <v>47</v>
      </c>
      <c r="H438" s="141" t="n">
        <v>1699</v>
      </c>
      <c r="I438" s="119" t="s">
        <v>1353</v>
      </c>
      <c r="J438" s="120" t="n">
        <v>7</v>
      </c>
      <c r="K438" s="121" t="n">
        <v>1</v>
      </c>
      <c r="L438" s="122"/>
      <c r="M438" s="123"/>
      <c r="N438" s="123"/>
      <c r="O438" s="123"/>
      <c r="P438" s="123"/>
      <c r="Q438" s="124"/>
      <c r="R438" s="0"/>
      <c r="S438" s="0"/>
      <c r="T438" s="0"/>
      <c r="U438" s="0"/>
      <c r="V438" s="0"/>
      <c r="W438" s="0"/>
      <c r="X438" s="0"/>
      <c r="Y438" s="0"/>
      <c r="Z438" s="0"/>
      <c r="AA438" s="0"/>
      <c r="AB438" s="0"/>
      <c r="AC438" s="0"/>
      <c r="AD438" s="0"/>
      <c r="AE438" s="0"/>
      <c r="AF438" s="0"/>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row>
    <row r="439" customFormat="false" ht="15" hidden="true" customHeight="false" outlineLevel="0" collapsed="false">
      <c r="A439" s="150" t="s">
        <v>1394</v>
      </c>
      <c r="B439" s="151" t="s">
        <v>1395</v>
      </c>
      <c r="C439" s="147" t="s">
        <v>1396</v>
      </c>
      <c r="D439" s="117"/>
      <c r="E439" s="117" t="n">
        <v>0</v>
      </c>
      <c r="F439" s="118" t="s">
        <v>47</v>
      </c>
      <c r="G439" s="118" t="s">
        <v>47</v>
      </c>
      <c r="H439" s="141" t="n">
        <v>19554</v>
      </c>
      <c r="I439" s="125" t="s">
        <v>1353</v>
      </c>
      <c r="J439" s="120" t="n">
        <v>7</v>
      </c>
      <c r="K439" s="121" t="n">
        <v>1</v>
      </c>
      <c r="L439" s="126"/>
      <c r="M439" s="123"/>
      <c r="N439" s="152"/>
      <c r="O439" s="123"/>
      <c r="P439" s="152"/>
      <c r="Q439" s="124"/>
      <c r="R439" s="0"/>
      <c r="S439" s="0"/>
      <c r="T439" s="0"/>
      <c r="U439" s="0"/>
      <c r="V439" s="0"/>
      <c r="W439" s="0"/>
      <c r="X439" s="0"/>
      <c r="Y439" s="0"/>
      <c r="Z439" s="0"/>
      <c r="AA439" s="0"/>
      <c r="AB439" s="0"/>
      <c r="AC439" s="0"/>
      <c r="AD439" s="0"/>
      <c r="AE439" s="0"/>
      <c r="AF439" s="0"/>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row>
    <row r="440" customFormat="false" ht="15" hidden="true" customHeight="false" outlineLevel="0" collapsed="false">
      <c r="A440" s="150" t="s">
        <v>1397</v>
      </c>
      <c r="B440" s="151" t="s">
        <v>1398</v>
      </c>
      <c r="C440" s="147" t="s">
        <v>1386</v>
      </c>
      <c r="D440" s="117"/>
      <c r="E440" s="117" t="n">
        <v>0</v>
      </c>
      <c r="F440" s="118" t="s">
        <v>47</v>
      </c>
      <c r="G440" s="118" t="s">
        <v>47</v>
      </c>
      <c r="H440" s="141" t="n">
        <v>19555</v>
      </c>
      <c r="I440" s="125" t="s">
        <v>1353</v>
      </c>
      <c r="J440" s="120" t="n">
        <v>7</v>
      </c>
      <c r="K440" s="121" t="n">
        <v>1</v>
      </c>
      <c r="L440" s="126"/>
      <c r="M440" s="123"/>
      <c r="N440" s="152"/>
      <c r="O440" s="123"/>
      <c r="P440" s="152"/>
      <c r="Q440" s="124"/>
      <c r="R440" s="0"/>
      <c r="S440" s="0"/>
      <c r="T440" s="0"/>
      <c r="U440" s="0"/>
      <c r="V440" s="0"/>
      <c r="W440" s="0"/>
      <c r="X440" s="0"/>
      <c r="Y440" s="0"/>
      <c r="Z440" s="0"/>
      <c r="AA440" s="0"/>
      <c r="AB440" s="0"/>
      <c r="AC440" s="0"/>
      <c r="AD440" s="0"/>
      <c r="AE440" s="0"/>
      <c r="AF440" s="0"/>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row>
    <row r="441" customFormat="false" ht="15" hidden="false" customHeight="false" outlineLevel="0" collapsed="false">
      <c r="A441" s="114" t="s">
        <v>1399</v>
      </c>
      <c r="B441" s="115" t="s">
        <v>1400</v>
      </c>
      <c r="C441" s="147" t="s">
        <v>1401</v>
      </c>
      <c r="D441" s="117" t="s">
        <v>11</v>
      </c>
      <c r="E441" s="117" t="n">
        <v>0</v>
      </c>
      <c r="F441" s="141" t="n">
        <v>8</v>
      </c>
      <c r="G441" s="141" t="n">
        <v>2</v>
      </c>
      <c r="H441" s="141" t="n">
        <v>1700</v>
      </c>
      <c r="I441" s="125" t="s">
        <v>1353</v>
      </c>
      <c r="J441" s="120" t="n">
        <v>7</v>
      </c>
      <c r="K441" s="121" t="n">
        <v>1</v>
      </c>
      <c r="L441" s="126"/>
      <c r="M441" s="123"/>
      <c r="N441" s="127"/>
      <c r="O441" s="123"/>
      <c r="P441" s="127"/>
      <c r="Q441" s="124"/>
      <c r="R441" s="0"/>
      <c r="S441" s="0"/>
      <c r="T441" s="0"/>
      <c r="U441" s="0"/>
      <c r="V441" s="0"/>
      <c r="W441" s="0"/>
      <c r="X441" s="0"/>
      <c r="Y441" s="0"/>
      <c r="Z441" s="0"/>
      <c r="AA441" s="0"/>
      <c r="AB441" s="0"/>
      <c r="AC441" s="0"/>
      <c r="AD441" s="0"/>
      <c r="AE441" s="0"/>
      <c r="AF441" s="0"/>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row>
    <row r="442" customFormat="false" ht="15" hidden="true" customHeight="false" outlineLevel="0" collapsed="false">
      <c r="A442" s="150" t="s">
        <v>1402</v>
      </c>
      <c r="B442" s="151" t="s">
        <v>1403</v>
      </c>
      <c r="C442" s="147" t="s">
        <v>122</v>
      </c>
      <c r="D442" s="117"/>
      <c r="E442" s="117" t="n">
        <v>0</v>
      </c>
      <c r="F442" s="118" t="s">
        <v>47</v>
      </c>
      <c r="G442" s="118" t="s">
        <v>47</v>
      </c>
      <c r="H442" s="141" t="n">
        <v>1701</v>
      </c>
      <c r="I442" s="125" t="s">
        <v>1353</v>
      </c>
      <c r="J442" s="120" t="n">
        <v>7</v>
      </c>
      <c r="K442" s="121" t="n">
        <v>1</v>
      </c>
      <c r="L442" s="126" t="s">
        <v>1404</v>
      </c>
      <c r="M442" s="123" t="s">
        <v>1405</v>
      </c>
      <c r="N442" s="127"/>
      <c r="O442" s="123"/>
      <c r="P442" s="127"/>
      <c r="Q442" s="124"/>
      <c r="R442" s="0"/>
      <c r="S442" s="0"/>
      <c r="T442" s="0"/>
      <c r="U442" s="0"/>
      <c r="V442" s="0"/>
      <c r="W442" s="0"/>
      <c r="X442" s="0"/>
      <c r="Y442" s="0"/>
      <c r="Z442" s="0"/>
      <c r="AA442" s="0"/>
      <c r="AB442" s="0"/>
      <c r="AC442" s="0"/>
      <c r="AD442" s="0"/>
      <c r="AE442" s="0"/>
      <c r="AF442" s="0"/>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row>
    <row r="443" customFormat="false" ht="15" hidden="false" customHeight="true" outlineLevel="0" collapsed="false">
      <c r="A443" s="114" t="s">
        <v>1406</v>
      </c>
      <c r="B443" s="115" t="s">
        <v>1407</v>
      </c>
      <c r="C443" s="147" t="s">
        <v>39</v>
      </c>
      <c r="D443" s="117" t="s">
        <v>11</v>
      </c>
      <c r="E443" s="117" t="n">
        <v>0</v>
      </c>
      <c r="F443" s="141" t="n">
        <v>10</v>
      </c>
      <c r="G443" s="141" t="n">
        <v>1</v>
      </c>
      <c r="H443" s="141" t="n">
        <v>1702</v>
      </c>
      <c r="I443" s="125" t="s">
        <v>1353</v>
      </c>
      <c r="J443" s="120" t="n">
        <v>7</v>
      </c>
      <c r="K443" s="121" t="n">
        <v>1</v>
      </c>
      <c r="L443" s="126"/>
      <c r="M443" s="123"/>
      <c r="N443" s="127"/>
      <c r="O443" s="123"/>
      <c r="P443" s="127"/>
      <c r="Q443" s="124"/>
      <c r="R443" s="0"/>
      <c r="S443" s="0"/>
      <c r="T443" s="0"/>
      <c r="U443" s="0"/>
      <c r="V443" s="0"/>
      <c r="W443" s="0"/>
      <c r="X443" s="0"/>
      <c r="Y443" s="0"/>
      <c r="Z443" s="0"/>
      <c r="AA443" s="0"/>
      <c r="AB443" s="0"/>
      <c r="AC443" s="0"/>
      <c r="AD443" s="0"/>
      <c r="AE443" s="0"/>
      <c r="AF443" s="0"/>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row>
    <row r="444" customFormat="false" ht="15" hidden="true" customHeight="true" outlineLevel="0" collapsed="false">
      <c r="A444" s="150" t="s">
        <v>1408</v>
      </c>
      <c r="B444" s="151" t="s">
        <v>1409</v>
      </c>
      <c r="C444" s="116" t="s">
        <v>1386</v>
      </c>
      <c r="D444" s="117"/>
      <c r="E444" s="117" t="n">
        <v>0</v>
      </c>
      <c r="F444" s="118" t="s">
        <v>47</v>
      </c>
      <c r="G444" s="118" t="s">
        <v>47</v>
      </c>
      <c r="H444" s="118" t="n">
        <v>19556</v>
      </c>
      <c r="I444" s="119" t="s">
        <v>1353</v>
      </c>
      <c r="J444" s="120" t="n">
        <v>7</v>
      </c>
      <c r="K444" s="121" t="n">
        <v>1</v>
      </c>
      <c r="L444" s="122"/>
      <c r="M444" s="123"/>
      <c r="N444" s="123"/>
      <c r="O444" s="123"/>
      <c r="P444" s="123"/>
      <c r="Q444" s="124"/>
      <c r="R444" s="0"/>
      <c r="S444" s="0"/>
      <c r="T444" s="0"/>
      <c r="U444" s="0"/>
      <c r="V444" s="0"/>
      <c r="W444" s="0"/>
      <c r="X444" s="0"/>
      <c r="Y444" s="0"/>
      <c r="Z444" s="0"/>
      <c r="AA444" s="0"/>
      <c r="AB444" s="0"/>
      <c r="AC444" s="0"/>
      <c r="AD444" s="0"/>
      <c r="AE444" s="0"/>
      <c r="AF444" s="0"/>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row>
    <row r="445" customFormat="false" ht="15" hidden="true" customHeight="false" outlineLevel="0" collapsed="false">
      <c r="A445" s="150" t="s">
        <v>1410</v>
      </c>
      <c r="B445" s="151" t="s">
        <v>1411</v>
      </c>
      <c r="C445" s="116" t="s">
        <v>1386</v>
      </c>
      <c r="D445" s="117"/>
      <c r="E445" s="117" t="n">
        <v>0</v>
      </c>
      <c r="F445" s="118" t="s">
        <v>47</v>
      </c>
      <c r="G445" s="118" t="s">
        <v>47</v>
      </c>
      <c r="H445" s="118" t="n">
        <v>19557</v>
      </c>
      <c r="I445" s="119" t="s">
        <v>1353</v>
      </c>
      <c r="J445" s="120" t="n">
        <v>7</v>
      </c>
      <c r="K445" s="121" t="n">
        <v>1</v>
      </c>
      <c r="L445" s="122"/>
      <c r="M445" s="123"/>
      <c r="N445" s="123"/>
      <c r="O445" s="123"/>
      <c r="P445" s="123"/>
      <c r="Q445" s="124"/>
      <c r="R445" s="0"/>
      <c r="S445" s="0"/>
      <c r="T445" s="0"/>
      <c r="U445" s="0"/>
      <c r="V445" s="0"/>
      <c r="W445" s="0"/>
      <c r="X445" s="0"/>
      <c r="Y445" s="0"/>
      <c r="Z445" s="0"/>
      <c r="AA445" s="0"/>
      <c r="AB445" s="0"/>
      <c r="AC445" s="0"/>
      <c r="AD445" s="0"/>
      <c r="AE445" s="0"/>
      <c r="AF445" s="0"/>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row>
    <row r="446" customFormat="false" ht="15" hidden="true" customHeight="true" outlineLevel="0" collapsed="false">
      <c r="A446" s="150" t="s">
        <v>1412</v>
      </c>
      <c r="B446" s="151" t="s">
        <v>1413</v>
      </c>
      <c r="C446" s="116" t="s">
        <v>122</v>
      </c>
      <c r="D446" s="117"/>
      <c r="E446" s="117" t="n">
        <v>0</v>
      </c>
      <c r="F446" s="118" t="s">
        <v>47</v>
      </c>
      <c r="G446" s="118" t="s">
        <v>47</v>
      </c>
      <c r="H446" s="118" t="n">
        <v>1696</v>
      </c>
      <c r="I446" s="119" t="s">
        <v>1353</v>
      </c>
      <c r="J446" s="120" t="n">
        <v>7</v>
      </c>
      <c r="K446" s="121" t="n">
        <v>1</v>
      </c>
      <c r="L446" s="122"/>
      <c r="M446" s="123"/>
      <c r="N446" s="123"/>
      <c r="O446" s="123"/>
      <c r="P446" s="123"/>
      <c r="Q446" s="124"/>
      <c r="R446" s="0"/>
      <c r="S446" s="0"/>
      <c r="T446" s="0"/>
      <c r="U446" s="0"/>
      <c r="V446" s="0"/>
      <c r="W446" s="0"/>
      <c r="X446" s="0"/>
      <c r="Y446" s="0"/>
      <c r="Z446" s="0"/>
      <c r="AA446" s="0"/>
      <c r="AB446" s="0"/>
      <c r="AC446" s="0"/>
      <c r="AD446" s="0"/>
      <c r="AE446" s="0"/>
      <c r="AF446" s="0"/>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row>
    <row r="447" customFormat="false" ht="15" hidden="false" customHeight="false" outlineLevel="0" collapsed="false">
      <c r="A447" s="114" t="s">
        <v>1414</v>
      </c>
      <c r="B447" s="115" t="s">
        <v>1415</v>
      </c>
      <c r="C447" s="147" t="s">
        <v>1416</v>
      </c>
      <c r="D447" s="117" t="s">
        <v>11</v>
      </c>
      <c r="E447" s="117" t="n">
        <v>0</v>
      </c>
      <c r="F447" s="141" t="n">
        <v>12</v>
      </c>
      <c r="G447" s="141" t="n">
        <v>2</v>
      </c>
      <c r="H447" s="141" t="n">
        <v>1703</v>
      </c>
      <c r="I447" s="119" t="s">
        <v>1353</v>
      </c>
      <c r="J447" s="120" t="n">
        <v>7</v>
      </c>
      <c r="K447" s="121" t="n">
        <v>1</v>
      </c>
      <c r="L447" s="122"/>
      <c r="M447" s="123"/>
      <c r="N447" s="123"/>
      <c r="O447" s="123"/>
      <c r="P447" s="123"/>
      <c r="Q447" s="124"/>
      <c r="R447" s="0"/>
      <c r="S447" s="0"/>
      <c r="T447" s="0"/>
      <c r="U447" s="0"/>
      <c r="V447" s="0"/>
      <c r="W447" s="0"/>
      <c r="X447" s="0"/>
      <c r="Y447" s="0"/>
      <c r="Z447" s="0"/>
      <c r="AA447" s="0"/>
      <c r="AB447" s="0"/>
      <c r="AC447" s="0"/>
      <c r="AD447" s="0"/>
      <c r="AE447" s="0"/>
      <c r="AF447" s="0"/>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row>
    <row r="448" customFormat="false" ht="15" hidden="true" customHeight="false" outlineLevel="0" collapsed="false">
      <c r="A448" s="150" t="s">
        <v>1417</v>
      </c>
      <c r="B448" s="151" t="s">
        <v>1418</v>
      </c>
      <c r="C448" s="147" t="s">
        <v>1419</v>
      </c>
      <c r="D448" s="117"/>
      <c r="E448" s="117" t="n">
        <v>0</v>
      </c>
      <c r="F448" s="118" t="s">
        <v>47</v>
      </c>
      <c r="G448" s="118" t="s">
        <v>47</v>
      </c>
      <c r="H448" s="141" t="n">
        <v>1704</v>
      </c>
      <c r="I448" s="119" t="s">
        <v>1353</v>
      </c>
      <c r="J448" s="120" t="n">
        <v>7</v>
      </c>
      <c r="K448" s="121" t="n">
        <v>1</v>
      </c>
      <c r="L448" s="122"/>
      <c r="M448" s="123"/>
      <c r="N448" s="123"/>
      <c r="O448" s="123"/>
      <c r="P448" s="123"/>
      <c r="Q448" s="124"/>
      <c r="R448" s="0"/>
      <c r="S448" s="0"/>
      <c r="T448" s="0"/>
      <c r="U448" s="0"/>
      <c r="V448" s="0"/>
      <c r="W448" s="0"/>
      <c r="X448" s="0"/>
      <c r="Y448" s="0"/>
      <c r="Z448" s="0"/>
      <c r="AA448" s="0"/>
      <c r="AB448" s="0"/>
      <c r="AC448" s="0"/>
      <c r="AD448" s="0"/>
      <c r="AE448" s="0"/>
      <c r="AF448" s="0"/>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row>
    <row r="449" customFormat="false" ht="15" hidden="false" customHeight="false" outlineLevel="0" collapsed="false">
      <c r="A449" s="114" t="s">
        <v>1420</v>
      </c>
      <c r="B449" s="115" t="s">
        <v>1421</v>
      </c>
      <c r="C449" s="147" t="s">
        <v>1422</v>
      </c>
      <c r="D449" s="117" t="s">
        <v>11</v>
      </c>
      <c r="E449" s="117" t="n">
        <v>0</v>
      </c>
      <c r="F449" s="118" t="n">
        <v>10</v>
      </c>
      <c r="G449" s="118" t="n">
        <v>2</v>
      </c>
      <c r="H449" s="141" t="n">
        <v>19559</v>
      </c>
      <c r="I449" s="119" t="s">
        <v>1353</v>
      </c>
      <c r="J449" s="120" t="n">
        <v>7</v>
      </c>
      <c r="K449" s="121" t="n">
        <v>1</v>
      </c>
      <c r="L449" s="122"/>
      <c r="M449" s="123"/>
      <c r="N449" s="123"/>
      <c r="O449" s="123"/>
      <c r="P449" s="123"/>
      <c r="Q449" s="124"/>
      <c r="R449" s="0"/>
      <c r="S449" s="0"/>
      <c r="T449" s="0"/>
      <c r="U449" s="0"/>
      <c r="V449" s="0"/>
      <c r="W449" s="0"/>
      <c r="X449" s="0"/>
      <c r="Y449" s="0"/>
      <c r="Z449" s="0"/>
      <c r="AA449" s="0"/>
      <c r="AB449" s="0"/>
      <c r="AC449" s="0"/>
      <c r="AD449" s="0"/>
      <c r="AE449" s="0"/>
      <c r="AF449" s="0"/>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row>
    <row r="450" customFormat="false" ht="15" hidden="false" customHeight="true" outlineLevel="0" collapsed="false">
      <c r="A450" s="114" t="s">
        <v>1423</v>
      </c>
      <c r="B450" s="115" t="s">
        <v>1424</v>
      </c>
      <c r="C450" s="147" t="s">
        <v>122</v>
      </c>
      <c r="D450" s="117" t="s">
        <v>11</v>
      </c>
      <c r="E450" s="117" t="n">
        <v>0</v>
      </c>
      <c r="F450" s="141" t="n">
        <v>5</v>
      </c>
      <c r="G450" s="141" t="n">
        <v>2</v>
      </c>
      <c r="H450" s="141" t="n">
        <v>1717</v>
      </c>
      <c r="I450" s="125" t="s">
        <v>1353</v>
      </c>
      <c r="J450" s="120" t="n">
        <v>7</v>
      </c>
      <c r="K450" s="121" t="n">
        <v>1</v>
      </c>
      <c r="L450" s="126" t="s">
        <v>1425</v>
      </c>
      <c r="M450" s="123" t="s">
        <v>1426</v>
      </c>
      <c r="N450" s="127" t="s">
        <v>1427</v>
      </c>
      <c r="O450" s="123" t="s">
        <v>1428</v>
      </c>
      <c r="P450" s="127" t="s">
        <v>1429</v>
      </c>
      <c r="Q450" s="124" t="s">
        <v>1430</v>
      </c>
      <c r="R450" s="0"/>
      <c r="S450" s="0"/>
      <c r="T450" s="0"/>
      <c r="U450" s="0"/>
      <c r="V450" s="0"/>
      <c r="W450" s="0"/>
      <c r="X450" s="0"/>
      <c r="Y450" s="0"/>
      <c r="Z450" s="0"/>
      <c r="AA450" s="0"/>
      <c r="AB450" s="0"/>
      <c r="AC450" s="0"/>
      <c r="AD450" s="0"/>
      <c r="AE450" s="0"/>
      <c r="AF450" s="0"/>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row>
    <row r="451" customFormat="false" ht="15" hidden="true" customHeight="false" outlineLevel="0" collapsed="false">
      <c r="A451" s="150" t="s">
        <v>1431</v>
      </c>
      <c r="B451" s="151" t="s">
        <v>1432</v>
      </c>
      <c r="C451" s="116" t="s">
        <v>1433</v>
      </c>
      <c r="D451" s="117"/>
      <c r="E451" s="117" t="n">
        <v>0</v>
      </c>
      <c r="F451" s="118" t="s">
        <v>47</v>
      </c>
      <c r="G451" s="118" t="s">
        <v>47</v>
      </c>
      <c r="H451" s="118" t="n">
        <v>19583</v>
      </c>
      <c r="I451" s="125" t="s">
        <v>1353</v>
      </c>
      <c r="J451" s="120" t="n">
        <v>7</v>
      </c>
      <c r="K451" s="121" t="n">
        <v>1</v>
      </c>
      <c r="L451" s="126"/>
      <c r="M451" s="123"/>
      <c r="N451" s="127"/>
      <c r="O451" s="123"/>
      <c r="P451" s="127"/>
      <c r="Q451" s="124"/>
      <c r="R451" s="0"/>
      <c r="S451" s="0"/>
      <c r="T451" s="0"/>
      <c r="U451" s="0"/>
      <c r="V451" s="0"/>
      <c r="W451" s="0"/>
      <c r="X451" s="0"/>
      <c r="Y451" s="0"/>
      <c r="Z451" s="0"/>
      <c r="AA451" s="0"/>
      <c r="AB451" s="0"/>
      <c r="AC451" s="0"/>
      <c r="AD451" s="0"/>
      <c r="AE451" s="0"/>
      <c r="AF451" s="0"/>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row>
    <row r="452" customFormat="false" ht="15" hidden="true" customHeight="false" outlineLevel="0" collapsed="false">
      <c r="A452" s="150" t="s">
        <v>1434</v>
      </c>
      <c r="B452" s="151" t="s">
        <v>1435</v>
      </c>
      <c r="C452" s="147" t="s">
        <v>122</v>
      </c>
      <c r="D452" s="117"/>
      <c r="E452" s="117" t="n">
        <v>0</v>
      </c>
      <c r="F452" s="118" t="s">
        <v>47</v>
      </c>
      <c r="G452" s="118" t="s">
        <v>47</v>
      </c>
      <c r="H452" s="141" t="n">
        <v>1716</v>
      </c>
      <c r="I452" s="125" t="s">
        <v>1353</v>
      </c>
      <c r="J452" s="120" t="n">
        <v>7</v>
      </c>
      <c r="K452" s="121" t="n">
        <v>1</v>
      </c>
      <c r="L452" s="126"/>
      <c r="M452" s="123"/>
      <c r="N452" s="127"/>
      <c r="O452" s="123"/>
      <c r="P452" s="127"/>
      <c r="Q452" s="124"/>
      <c r="R452" s="0"/>
      <c r="S452" s="0"/>
      <c r="T452" s="0"/>
      <c r="U452" s="0"/>
      <c r="V452" s="0"/>
      <c r="W452" s="0"/>
      <c r="X452" s="0"/>
      <c r="Y452" s="0"/>
      <c r="Z452" s="0"/>
      <c r="AA452" s="0"/>
      <c r="AB452" s="0"/>
      <c r="AC452" s="0"/>
      <c r="AD452" s="0"/>
      <c r="AE452" s="0"/>
      <c r="AF452" s="0"/>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row>
    <row r="453" customFormat="false" ht="15" hidden="false" customHeight="false" outlineLevel="0" collapsed="false">
      <c r="A453" s="114" t="s">
        <v>1436</v>
      </c>
      <c r="B453" s="115" t="s">
        <v>1437</v>
      </c>
      <c r="C453" s="147" t="s">
        <v>122</v>
      </c>
      <c r="D453" s="117" t="s">
        <v>11</v>
      </c>
      <c r="E453" s="117" t="n">
        <v>0</v>
      </c>
      <c r="F453" s="141" t="n">
        <v>2</v>
      </c>
      <c r="G453" s="141" t="n">
        <v>3</v>
      </c>
      <c r="H453" s="141" t="n">
        <v>1718</v>
      </c>
      <c r="I453" s="125" t="s">
        <v>1353</v>
      </c>
      <c r="J453" s="120" t="n">
        <v>7</v>
      </c>
      <c r="K453" s="121" t="n">
        <v>1</v>
      </c>
      <c r="L453" s="126" t="s">
        <v>1438</v>
      </c>
      <c r="M453" s="123" t="s">
        <v>1439</v>
      </c>
      <c r="N453" s="127"/>
      <c r="O453" s="123"/>
      <c r="P453" s="127"/>
      <c r="Q453" s="124"/>
      <c r="R453" s="0"/>
      <c r="S453" s="0"/>
      <c r="T453" s="0"/>
      <c r="U453" s="0"/>
      <c r="V453" s="0"/>
      <c r="W453" s="0"/>
      <c r="X453" s="0"/>
      <c r="Y453" s="0"/>
      <c r="Z453" s="0"/>
      <c r="AA453" s="0"/>
      <c r="AB453" s="0"/>
      <c r="AC453" s="0"/>
      <c r="AD453" s="0"/>
      <c r="AE453" s="0"/>
      <c r="AF453" s="0"/>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row>
    <row r="454" customFormat="false" ht="15" hidden="true" customHeight="true" outlineLevel="0" collapsed="false">
      <c r="A454" s="150" t="s">
        <v>1440</v>
      </c>
      <c r="B454" s="151" t="s">
        <v>1441</v>
      </c>
      <c r="C454" s="116" t="s">
        <v>1442</v>
      </c>
      <c r="D454" s="117"/>
      <c r="E454" s="117" t="n">
        <v>0</v>
      </c>
      <c r="F454" s="118" t="s">
        <v>47</v>
      </c>
      <c r="G454" s="118" t="s">
        <v>47</v>
      </c>
      <c r="H454" s="118" t="n">
        <v>19626</v>
      </c>
      <c r="I454" s="125" t="s">
        <v>1353</v>
      </c>
      <c r="J454" s="120" t="n">
        <v>7</v>
      </c>
      <c r="K454" s="121" t="n">
        <v>1</v>
      </c>
      <c r="L454" s="126"/>
      <c r="M454" s="123"/>
      <c r="N454" s="127"/>
      <c r="O454" s="123"/>
      <c r="P454" s="127"/>
      <c r="Q454" s="124"/>
      <c r="R454" s="0"/>
      <c r="S454" s="0"/>
      <c r="T454" s="0"/>
      <c r="U454" s="0"/>
      <c r="V454" s="0"/>
      <c r="W454" s="0"/>
      <c r="X454" s="0"/>
      <c r="Y454" s="0"/>
      <c r="Z454" s="0"/>
      <c r="AA454" s="0"/>
      <c r="AB454" s="0"/>
      <c r="AC454" s="0"/>
      <c r="AD454" s="0"/>
      <c r="AE454" s="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0"/>
      <c r="BQ454" s="0"/>
      <c r="BR454" s="0"/>
      <c r="BS454" s="0"/>
      <c r="BT454" s="0"/>
      <c r="BU454" s="0"/>
      <c r="BV454" s="0"/>
      <c r="BW454" s="0"/>
      <c r="BX454" s="0"/>
      <c r="BY454" s="0"/>
      <c r="BZ454" s="0"/>
      <c r="CA454" s="0"/>
      <c r="CB454" s="0"/>
      <c r="CC454" s="0"/>
      <c r="CD454" s="0"/>
      <c r="CE454" s="0"/>
      <c r="CF454" s="0"/>
      <c r="CG454" s="0"/>
      <c r="CH454" s="0"/>
      <c r="CI454" s="0"/>
      <c r="CJ454" s="0"/>
      <c r="CK454" s="0"/>
      <c r="CL454" s="0"/>
      <c r="CM454" s="0"/>
      <c r="CN454" s="0"/>
      <c r="CO454" s="0"/>
      <c r="CP454" s="0"/>
      <c r="CQ454" s="0"/>
      <c r="CR454" s="0"/>
      <c r="CS454" s="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row>
    <row r="455" customFormat="false" ht="15" hidden="true" customHeight="true" outlineLevel="0" collapsed="false">
      <c r="A455" s="150" t="s">
        <v>1443</v>
      </c>
      <c r="B455" s="151" t="s">
        <v>1444</v>
      </c>
      <c r="C455" s="147" t="s">
        <v>1445</v>
      </c>
      <c r="D455" s="117"/>
      <c r="E455" s="117" t="n">
        <v>0</v>
      </c>
      <c r="F455" s="118" t="s">
        <v>47</v>
      </c>
      <c r="G455" s="118" t="s">
        <v>47</v>
      </c>
      <c r="H455" s="141" t="n">
        <v>19627</v>
      </c>
      <c r="I455" s="125" t="s">
        <v>1353</v>
      </c>
      <c r="J455" s="120" t="n">
        <v>7</v>
      </c>
      <c r="K455" s="121" t="n">
        <v>1</v>
      </c>
      <c r="L455" s="126"/>
      <c r="M455" s="123"/>
      <c r="N455" s="127"/>
      <c r="O455" s="123"/>
      <c r="P455" s="127"/>
      <c r="Q455" s="124"/>
      <c r="R455" s="0"/>
      <c r="S455" s="0"/>
      <c r="T455" s="0"/>
      <c r="U455" s="0"/>
      <c r="V455" s="0"/>
      <c r="W455" s="0"/>
      <c r="X455" s="0"/>
      <c r="Y455" s="0"/>
      <c r="Z455" s="0"/>
      <c r="AA455" s="0"/>
      <c r="AB455" s="0"/>
      <c r="AC455" s="0"/>
      <c r="AD455" s="0"/>
      <c r="AE455" s="0"/>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row>
    <row r="456" customFormat="false" ht="15" hidden="true" customHeight="false" outlineLevel="0" collapsed="false">
      <c r="A456" s="150" t="s">
        <v>1446</v>
      </c>
      <c r="B456" s="151" t="s">
        <v>1447</v>
      </c>
      <c r="C456" s="116" t="s">
        <v>1448</v>
      </c>
      <c r="D456" s="117"/>
      <c r="E456" s="117" t="n">
        <v>0</v>
      </c>
      <c r="F456" s="118" t="s">
        <v>47</v>
      </c>
      <c r="G456" s="118" t="s">
        <v>47</v>
      </c>
      <c r="H456" s="118" t="n">
        <v>19628</v>
      </c>
      <c r="I456" s="125" t="s">
        <v>1353</v>
      </c>
      <c r="J456" s="120" t="n">
        <v>7</v>
      </c>
      <c r="K456" s="121" t="n">
        <v>1</v>
      </c>
      <c r="L456" s="126"/>
      <c r="M456" s="123"/>
      <c r="N456" s="127"/>
      <c r="O456" s="123"/>
      <c r="P456" s="127"/>
      <c r="Q456" s="124"/>
      <c r="R456" s="0"/>
      <c r="S456" s="0"/>
      <c r="T456" s="0"/>
      <c r="U456" s="0"/>
      <c r="V456" s="0"/>
      <c r="W456" s="0"/>
      <c r="X456" s="0"/>
      <c r="Y456" s="0"/>
      <c r="Z456" s="0"/>
      <c r="AA456" s="0"/>
      <c r="AB456" s="0"/>
      <c r="AC456" s="0"/>
      <c r="AD456" s="0"/>
      <c r="AE456" s="0"/>
      <c r="AF456" s="0"/>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row>
    <row r="457" customFormat="false" ht="15" hidden="true" customHeight="false" outlineLevel="0" collapsed="false">
      <c r="A457" s="150" t="s">
        <v>1449</v>
      </c>
      <c r="B457" s="151" t="s">
        <v>1450</v>
      </c>
      <c r="C457" s="147" t="s">
        <v>1451</v>
      </c>
      <c r="D457" s="117"/>
      <c r="E457" s="117" t="n">
        <v>0</v>
      </c>
      <c r="F457" s="118" t="s">
        <v>47</v>
      </c>
      <c r="G457" s="118" t="s">
        <v>47</v>
      </c>
      <c r="H457" s="141" t="n">
        <v>19642</v>
      </c>
      <c r="I457" s="125" t="s">
        <v>1353</v>
      </c>
      <c r="J457" s="120" t="n">
        <v>7</v>
      </c>
      <c r="K457" s="121" t="n">
        <v>1</v>
      </c>
      <c r="L457" s="126" t="s">
        <v>1452</v>
      </c>
      <c r="M457" s="123" t="s">
        <v>1453</v>
      </c>
      <c r="N457" s="127"/>
      <c r="O457" s="123"/>
      <c r="P457" s="127"/>
      <c r="Q457" s="124"/>
      <c r="R457" s="0"/>
      <c r="S457" s="0"/>
      <c r="T457" s="0"/>
      <c r="U457" s="0"/>
      <c r="V457" s="0"/>
      <c r="W457" s="0"/>
      <c r="X457" s="0"/>
      <c r="Y457" s="0"/>
      <c r="Z457" s="0"/>
      <c r="AA457" s="0"/>
      <c r="AB457" s="0"/>
      <c r="AC457" s="0"/>
      <c r="AD457" s="0"/>
      <c r="AE457" s="0"/>
      <c r="AF457" s="0"/>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row>
    <row r="458" customFormat="false" ht="15" hidden="false" customHeight="false" outlineLevel="0" collapsed="false">
      <c r="A458" s="114" t="s">
        <v>1454</v>
      </c>
      <c r="B458" s="115" t="s">
        <v>1455</v>
      </c>
      <c r="C458" s="147" t="s">
        <v>1456</v>
      </c>
      <c r="D458" s="117" t="s">
        <v>11</v>
      </c>
      <c r="E458" s="117" t="n">
        <v>0</v>
      </c>
      <c r="F458" s="141" t="n">
        <v>10</v>
      </c>
      <c r="G458" s="141" t="n">
        <v>2</v>
      </c>
      <c r="H458" s="141" t="n">
        <v>1586</v>
      </c>
      <c r="I458" s="125" t="s">
        <v>1353</v>
      </c>
      <c r="J458" s="120" t="n">
        <v>7</v>
      </c>
      <c r="K458" s="121" t="n">
        <v>1</v>
      </c>
      <c r="L458" s="126"/>
      <c r="M458" s="123"/>
      <c r="N458" s="127"/>
      <c r="O458" s="123"/>
      <c r="P458" s="127"/>
      <c r="Q458" s="124"/>
      <c r="R458" s="0"/>
      <c r="S458" s="0"/>
      <c r="T458" s="0"/>
      <c r="U458" s="0"/>
      <c r="V458" s="0"/>
      <c r="W458" s="0"/>
      <c r="X458" s="0"/>
      <c r="Y458" s="0"/>
      <c r="Z458" s="0"/>
      <c r="AA458" s="0"/>
      <c r="AB458" s="0"/>
      <c r="AC458" s="0"/>
      <c r="AD458" s="0"/>
      <c r="AE458" s="0"/>
      <c r="AF458" s="0"/>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row>
    <row r="459" customFormat="false" ht="15" hidden="false" customHeight="false" outlineLevel="0" collapsed="false">
      <c r="A459" s="114" t="s">
        <v>1457</v>
      </c>
      <c r="B459" s="115" t="s">
        <v>1458</v>
      </c>
      <c r="C459" s="147" t="s">
        <v>1459</v>
      </c>
      <c r="D459" s="117" t="s">
        <v>11</v>
      </c>
      <c r="E459" s="117" t="n">
        <v>0</v>
      </c>
      <c r="F459" s="141" t="n">
        <v>8</v>
      </c>
      <c r="G459" s="141" t="n">
        <v>2</v>
      </c>
      <c r="H459" s="141" t="n">
        <v>1588</v>
      </c>
      <c r="I459" s="125" t="s">
        <v>1353</v>
      </c>
      <c r="J459" s="120" t="n">
        <v>7</v>
      </c>
      <c r="K459" s="121" t="n">
        <v>1</v>
      </c>
      <c r="L459" s="126"/>
      <c r="M459" s="123"/>
      <c r="N459" s="127"/>
      <c r="O459" s="123"/>
      <c r="P459" s="127"/>
      <c r="Q459" s="124"/>
      <c r="R459" s="0"/>
      <c r="S459" s="0"/>
      <c r="T459" s="0"/>
      <c r="U459" s="0"/>
      <c r="V459" s="0"/>
      <c r="W459" s="0"/>
      <c r="X459" s="0"/>
      <c r="Y459" s="0"/>
      <c r="Z459" s="0"/>
      <c r="AA459" s="0"/>
      <c r="AB459" s="0"/>
      <c r="AC459" s="0"/>
      <c r="AD459" s="0"/>
      <c r="AE459" s="0"/>
      <c r="AF459" s="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row>
    <row r="460" customFormat="false" ht="15" hidden="true" customHeight="false" outlineLevel="0" collapsed="false">
      <c r="A460" s="150" t="s">
        <v>1460</v>
      </c>
      <c r="B460" s="151" t="s">
        <v>1461</v>
      </c>
      <c r="C460" s="147" t="s">
        <v>1462</v>
      </c>
      <c r="D460" s="117"/>
      <c r="E460" s="117" t="n">
        <v>0</v>
      </c>
      <c r="F460" s="118" t="s">
        <v>47</v>
      </c>
      <c r="G460" s="118" t="s">
        <v>47</v>
      </c>
      <c r="H460" s="141" t="n">
        <v>1585</v>
      </c>
      <c r="I460" s="125" t="s">
        <v>1353</v>
      </c>
      <c r="J460" s="120" t="n">
        <v>7</v>
      </c>
      <c r="K460" s="121" t="n">
        <v>1</v>
      </c>
      <c r="L460" s="126"/>
      <c r="M460" s="123"/>
      <c r="N460" s="127"/>
      <c r="O460" s="123"/>
      <c r="P460" s="127"/>
      <c r="Q460" s="124"/>
      <c r="R460" s="0"/>
      <c r="S460" s="0"/>
      <c r="T460" s="0"/>
      <c r="U460" s="0"/>
      <c r="V460" s="0"/>
      <c r="W460" s="0"/>
      <c r="X460" s="0"/>
      <c r="Y460" s="0"/>
      <c r="Z460" s="0"/>
      <c r="AA460" s="0"/>
      <c r="AB460" s="0"/>
      <c r="AC460" s="0"/>
      <c r="AD460" s="0"/>
      <c r="AE460" s="0"/>
      <c r="AF460" s="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row>
    <row r="461" customFormat="false" ht="15" hidden="true" customHeight="false" outlineLevel="0" collapsed="false">
      <c r="A461" s="150" t="s">
        <v>1463</v>
      </c>
      <c r="B461" s="151" t="s">
        <v>1464</v>
      </c>
      <c r="C461" s="116" t="s">
        <v>1465</v>
      </c>
      <c r="D461" s="117"/>
      <c r="E461" s="117" t="n">
        <v>0</v>
      </c>
      <c r="F461" s="118" t="s">
        <v>47</v>
      </c>
      <c r="G461" s="118" t="s">
        <v>47</v>
      </c>
      <c r="H461" s="118" t="n">
        <v>19648</v>
      </c>
      <c r="I461" s="125" t="s">
        <v>1353</v>
      </c>
      <c r="J461" s="120" t="n">
        <v>7</v>
      </c>
      <c r="K461" s="121" t="n">
        <v>2</v>
      </c>
      <c r="L461" s="126"/>
      <c r="M461" s="123"/>
      <c r="N461" s="152"/>
      <c r="O461" s="123"/>
      <c r="P461" s="152"/>
      <c r="Q461" s="124"/>
      <c r="R461" s="0"/>
      <c r="S461" s="0"/>
      <c r="T461" s="0"/>
      <c r="U461" s="0"/>
      <c r="V461" s="0"/>
      <c r="W461" s="0"/>
      <c r="X461" s="0"/>
      <c r="Y461" s="0"/>
      <c r="Z461" s="0"/>
      <c r="AA461" s="0"/>
      <c r="AB461" s="0"/>
      <c r="AC461" s="0"/>
      <c r="AD461" s="0"/>
      <c r="AE461" s="0"/>
      <c r="AF461" s="0"/>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row>
    <row r="462" customFormat="false" ht="15" hidden="true" customHeight="false" outlineLevel="0" collapsed="false">
      <c r="A462" s="150" t="s">
        <v>1466</v>
      </c>
      <c r="B462" s="151" t="s">
        <v>1467</v>
      </c>
      <c r="C462" s="147" t="s">
        <v>1468</v>
      </c>
      <c r="D462" s="117"/>
      <c r="E462" s="117" t="n">
        <v>0</v>
      </c>
      <c r="F462" s="118" t="s">
        <v>47</v>
      </c>
      <c r="G462" s="118" t="s">
        <v>47</v>
      </c>
      <c r="H462" s="141" t="n">
        <v>19649</v>
      </c>
      <c r="I462" s="125" t="s">
        <v>1353</v>
      </c>
      <c r="J462" s="120" t="n">
        <v>7</v>
      </c>
      <c r="K462" s="121" t="n">
        <v>2</v>
      </c>
      <c r="L462" s="126"/>
      <c r="M462" s="123"/>
      <c r="N462" s="127"/>
      <c r="O462" s="123"/>
      <c r="P462" s="127"/>
      <c r="Q462" s="124"/>
      <c r="R462" s="0"/>
      <c r="S462" s="0"/>
      <c r="T462" s="0"/>
      <c r="U462" s="0"/>
      <c r="V462" s="0"/>
      <c r="W462" s="0"/>
      <c r="X462" s="0"/>
      <c r="Y462" s="0"/>
      <c r="Z462" s="0"/>
      <c r="AA462" s="0"/>
      <c r="AB462" s="0"/>
      <c r="AC462" s="0"/>
      <c r="AD462" s="0"/>
      <c r="AE462" s="0"/>
      <c r="AF462" s="0"/>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row>
    <row r="463" customFormat="false" ht="15" hidden="false" customHeight="false" outlineLevel="0" collapsed="false">
      <c r="A463" s="114" t="s">
        <v>1469</v>
      </c>
      <c r="B463" s="115" t="s">
        <v>1470</v>
      </c>
      <c r="C463" s="147" t="s">
        <v>1471</v>
      </c>
      <c r="D463" s="117" t="s">
        <v>11</v>
      </c>
      <c r="E463" s="117" t="n">
        <v>0</v>
      </c>
      <c r="F463" s="141" t="n">
        <v>11</v>
      </c>
      <c r="G463" s="141" t="n">
        <v>2</v>
      </c>
      <c r="H463" s="141" t="n">
        <v>1638</v>
      </c>
      <c r="I463" s="125" t="s">
        <v>1353</v>
      </c>
      <c r="J463" s="120" t="n">
        <v>7</v>
      </c>
      <c r="K463" s="121" t="n">
        <v>1</v>
      </c>
      <c r="L463" s="122" t="s">
        <v>1472</v>
      </c>
      <c r="M463" s="123" t="s">
        <v>1473</v>
      </c>
      <c r="N463" s="127"/>
      <c r="O463" s="123"/>
      <c r="P463" s="127"/>
      <c r="Q463" s="124"/>
      <c r="R463" s="0"/>
      <c r="S463" s="0"/>
      <c r="T463" s="0"/>
      <c r="U463" s="0"/>
      <c r="V463" s="0"/>
      <c r="W463" s="0"/>
      <c r="X463" s="0"/>
      <c r="Y463" s="0"/>
      <c r="Z463" s="0"/>
      <c r="AA463" s="0"/>
      <c r="AB463" s="0"/>
      <c r="AC463" s="0"/>
      <c r="AD463" s="0"/>
      <c r="AE463" s="0"/>
      <c r="AF463" s="0"/>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row>
    <row r="464" customFormat="false" ht="15" hidden="false" customHeight="false" outlineLevel="0" collapsed="false">
      <c r="A464" s="114" t="s">
        <v>1474</v>
      </c>
      <c r="B464" s="115" t="s">
        <v>1475</v>
      </c>
      <c r="C464" s="147" t="s">
        <v>1476</v>
      </c>
      <c r="D464" s="117" t="s">
        <v>11</v>
      </c>
      <c r="E464" s="117" t="n">
        <v>0</v>
      </c>
      <c r="F464" s="118" t="n">
        <v>17</v>
      </c>
      <c r="G464" s="118" t="n">
        <v>3</v>
      </c>
      <c r="H464" s="141" t="n">
        <v>30055</v>
      </c>
      <c r="I464" s="125" t="s">
        <v>1353</v>
      </c>
      <c r="J464" s="120" t="n">
        <v>7</v>
      </c>
      <c r="K464" s="121" t="n">
        <v>2</v>
      </c>
      <c r="L464" s="126" t="s">
        <v>1477</v>
      </c>
      <c r="M464" s="148" t="s">
        <v>1478</v>
      </c>
      <c r="N464" s="127" t="s">
        <v>1479</v>
      </c>
      <c r="O464" s="123" t="s">
        <v>1480</v>
      </c>
      <c r="P464" s="127"/>
      <c r="Q464" s="124"/>
      <c r="R464" s="0"/>
      <c r="S464" s="0"/>
      <c r="T464" s="0"/>
      <c r="U464" s="0"/>
      <c r="V464" s="0"/>
      <c r="W464" s="0"/>
      <c r="X464" s="0"/>
      <c r="Y464" s="0"/>
      <c r="Z464" s="0"/>
      <c r="AA464" s="0"/>
      <c r="AB464" s="0"/>
      <c r="AC464" s="0"/>
      <c r="AD464" s="0"/>
      <c r="AE464" s="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row>
    <row r="465" customFormat="false" ht="15" hidden="false" customHeight="false" outlineLevel="0" collapsed="false">
      <c r="A465" s="114" t="s">
        <v>1481</v>
      </c>
      <c r="B465" s="115" t="s">
        <v>1482</v>
      </c>
      <c r="C465" s="147" t="s">
        <v>1476</v>
      </c>
      <c r="D465" s="117" t="s">
        <v>11</v>
      </c>
      <c r="E465" s="117" t="n">
        <v>0</v>
      </c>
      <c r="F465" s="118" t="n">
        <v>10</v>
      </c>
      <c r="G465" s="118" t="n">
        <v>1</v>
      </c>
      <c r="H465" s="141" t="n">
        <v>30053</v>
      </c>
      <c r="I465" s="125" t="s">
        <v>1353</v>
      </c>
      <c r="J465" s="120" t="n">
        <v>7</v>
      </c>
      <c r="K465" s="121" t="n">
        <v>2</v>
      </c>
      <c r="L465" s="126" t="s">
        <v>1483</v>
      </c>
      <c r="M465" s="148" t="s">
        <v>1484</v>
      </c>
      <c r="N465" s="127"/>
      <c r="O465" s="123"/>
      <c r="P465" s="127"/>
      <c r="Q465" s="124"/>
      <c r="R465" s="0"/>
      <c r="S465" s="0"/>
      <c r="T465" s="0"/>
      <c r="U465" s="0"/>
      <c r="V465" s="0"/>
      <c r="W465" s="0"/>
      <c r="X465" s="0"/>
      <c r="Y465" s="0"/>
      <c r="Z465" s="0"/>
      <c r="AA465" s="0"/>
      <c r="AB465" s="0"/>
      <c r="AC465" s="0"/>
      <c r="AD465" s="0"/>
      <c r="AE465" s="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row>
    <row r="466" customFormat="false" ht="15" hidden="true" customHeight="false" outlineLevel="0" collapsed="false">
      <c r="A466" s="150" t="s">
        <v>1485</v>
      </c>
      <c r="B466" s="151" t="s">
        <v>1486</v>
      </c>
      <c r="C466" s="147" t="s">
        <v>1487</v>
      </c>
      <c r="D466" s="117"/>
      <c r="E466" s="117" t="n">
        <v>0</v>
      </c>
      <c r="F466" s="118" t="s">
        <v>47</v>
      </c>
      <c r="G466" s="118" t="s">
        <v>47</v>
      </c>
      <c r="H466" s="141" t="n">
        <v>19778</v>
      </c>
      <c r="I466" s="125" t="s">
        <v>1353</v>
      </c>
      <c r="J466" s="120" t="n">
        <v>7</v>
      </c>
      <c r="K466" s="121" t="n">
        <v>2</v>
      </c>
      <c r="L466" s="126"/>
      <c r="M466" s="123"/>
      <c r="N466" s="127"/>
      <c r="O466" s="123"/>
      <c r="P466" s="127"/>
      <c r="Q466" s="124"/>
      <c r="R466" s="0"/>
      <c r="S466" s="0"/>
      <c r="T466" s="0"/>
      <c r="U466" s="0"/>
      <c r="V466" s="0"/>
      <c r="W466" s="0"/>
      <c r="X466" s="0"/>
      <c r="Y466" s="0"/>
      <c r="Z466" s="0"/>
      <c r="AA466" s="0"/>
      <c r="AB466" s="0"/>
      <c r="AC466" s="0"/>
      <c r="AD466" s="0"/>
      <c r="AE466" s="0"/>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row>
    <row r="467" customFormat="false" ht="15" hidden="true" customHeight="false" outlineLevel="0" collapsed="false">
      <c r="A467" s="150" t="s">
        <v>1488</v>
      </c>
      <c r="B467" s="151" t="s">
        <v>1489</v>
      </c>
      <c r="C467" s="147" t="s">
        <v>122</v>
      </c>
      <c r="D467" s="117"/>
      <c r="E467" s="117" t="n">
        <v>0</v>
      </c>
      <c r="F467" s="118" t="s">
        <v>47</v>
      </c>
      <c r="G467" s="118" t="s">
        <v>47</v>
      </c>
      <c r="H467" s="141" t="n">
        <v>1781</v>
      </c>
      <c r="I467" s="125" t="s">
        <v>1353</v>
      </c>
      <c r="J467" s="120" t="n">
        <v>7</v>
      </c>
      <c r="K467" s="121" t="n">
        <v>2</v>
      </c>
      <c r="L467" s="122"/>
      <c r="M467" s="123"/>
      <c r="N467" s="127"/>
      <c r="O467" s="123"/>
      <c r="P467" s="127"/>
      <c r="Q467" s="124"/>
      <c r="R467" s="0"/>
      <c r="S467" s="0"/>
      <c r="T467" s="0"/>
      <c r="U467" s="0"/>
      <c r="V467" s="0"/>
      <c r="W467" s="0"/>
      <c r="X467" s="0"/>
      <c r="Y467" s="0"/>
      <c r="Z467" s="0"/>
      <c r="AA467" s="0"/>
      <c r="AB467" s="0"/>
      <c r="AC467" s="0"/>
      <c r="AD467" s="0"/>
      <c r="AE467" s="0"/>
      <c r="AF467" s="0"/>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row>
    <row r="468" customFormat="false" ht="15" hidden="false" customHeight="false" outlineLevel="0" collapsed="false">
      <c r="A468" s="114" t="s">
        <v>1490</v>
      </c>
      <c r="B468" s="115" t="s">
        <v>1491</v>
      </c>
      <c r="C468" s="147" t="s">
        <v>122</v>
      </c>
      <c r="D468" s="117" t="s">
        <v>11</v>
      </c>
      <c r="E468" s="117" t="n">
        <v>0</v>
      </c>
      <c r="F468" s="141" t="n">
        <v>12</v>
      </c>
      <c r="G468" s="141" t="n">
        <v>2</v>
      </c>
      <c r="H468" s="141" t="n">
        <v>1782</v>
      </c>
      <c r="I468" s="119" t="s">
        <v>1353</v>
      </c>
      <c r="J468" s="120" t="n">
        <v>7</v>
      </c>
      <c r="K468" s="121" t="n">
        <v>2</v>
      </c>
      <c r="L468" s="122" t="s">
        <v>1492</v>
      </c>
      <c r="M468" s="123" t="s">
        <v>1493</v>
      </c>
      <c r="N468" s="123"/>
      <c r="O468" s="123"/>
      <c r="P468" s="123"/>
      <c r="Q468" s="124"/>
      <c r="R468" s="0"/>
      <c r="S468" s="0"/>
      <c r="T468" s="0"/>
      <c r="U468" s="0"/>
      <c r="V468" s="0"/>
      <c r="W468" s="0"/>
      <c r="X468" s="0"/>
      <c r="Y468" s="0"/>
      <c r="Z468" s="0"/>
      <c r="AA468" s="0"/>
      <c r="AB468" s="0"/>
      <c r="AC468" s="0"/>
      <c r="AD468" s="0"/>
      <c r="AE468" s="0"/>
      <c r="AF468" s="0"/>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row>
    <row r="469" customFormat="false" ht="15" hidden="false" customHeight="false" outlineLevel="0" collapsed="false">
      <c r="A469" s="114" t="s">
        <v>1494</v>
      </c>
      <c r="B469" s="115" t="s">
        <v>1495</v>
      </c>
      <c r="C469" s="147" t="s">
        <v>122</v>
      </c>
      <c r="D469" s="117" t="s">
        <v>11</v>
      </c>
      <c r="E469" s="117" t="n">
        <v>0</v>
      </c>
      <c r="F469" s="141" t="n">
        <v>12</v>
      </c>
      <c r="G469" s="141" t="n">
        <v>2</v>
      </c>
      <c r="H469" s="141" t="n">
        <v>1882</v>
      </c>
      <c r="I469" s="119" t="s">
        <v>1353</v>
      </c>
      <c r="J469" s="120" t="n">
        <v>7</v>
      </c>
      <c r="K469" s="121" t="n">
        <v>1</v>
      </c>
      <c r="L469" s="122"/>
      <c r="M469" s="123"/>
      <c r="N469" s="123"/>
      <c r="O469" s="123"/>
      <c r="P469" s="123"/>
      <c r="Q469" s="124"/>
      <c r="R469" s="0"/>
      <c r="S469" s="0"/>
      <c r="T469" s="0"/>
      <c r="U469" s="0"/>
      <c r="V469" s="0"/>
      <c r="W469" s="0"/>
      <c r="X469" s="0"/>
      <c r="Y469" s="0"/>
      <c r="Z469" s="0"/>
      <c r="AA469" s="0"/>
      <c r="AB469" s="0"/>
      <c r="AC469" s="0"/>
      <c r="AD469" s="0"/>
      <c r="AE469" s="0"/>
      <c r="AF469" s="0"/>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row>
    <row r="470" customFormat="false" ht="15" hidden="true" customHeight="false" outlineLevel="0" collapsed="false">
      <c r="A470" s="150" t="s">
        <v>1496</v>
      </c>
      <c r="B470" s="151" t="s">
        <v>1497</v>
      </c>
      <c r="C470" s="147" t="s">
        <v>1498</v>
      </c>
      <c r="D470" s="117"/>
      <c r="E470" s="117" t="n">
        <v>0</v>
      </c>
      <c r="F470" s="118" t="s">
        <v>47</v>
      </c>
      <c r="G470" s="118" t="s">
        <v>47</v>
      </c>
      <c r="H470" s="141" t="n">
        <v>19784</v>
      </c>
      <c r="I470" s="119" t="s">
        <v>1353</v>
      </c>
      <c r="J470" s="120" t="n">
        <v>7</v>
      </c>
      <c r="K470" s="121" t="n">
        <v>1</v>
      </c>
      <c r="L470" s="122"/>
      <c r="M470" s="123"/>
      <c r="N470" s="123"/>
      <c r="O470" s="123"/>
      <c r="P470" s="123"/>
      <c r="Q470" s="124"/>
      <c r="R470" s="0"/>
      <c r="S470" s="0"/>
      <c r="T470" s="0"/>
      <c r="U470" s="0"/>
      <c r="V470" s="0"/>
      <c r="W470" s="0"/>
      <c r="X470" s="0"/>
      <c r="Y470" s="0"/>
      <c r="Z470" s="0"/>
      <c r="AA470" s="0"/>
      <c r="AB470" s="0"/>
      <c r="AC470" s="0"/>
      <c r="AD470" s="0"/>
      <c r="AE470" s="0"/>
      <c r="AF470" s="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row>
    <row r="471" customFormat="false" ht="15" hidden="false" customHeight="false" outlineLevel="0" collapsed="false">
      <c r="A471" s="114" t="s">
        <v>1499</v>
      </c>
      <c r="B471" s="115" t="s">
        <v>1500</v>
      </c>
      <c r="C471" s="147" t="s">
        <v>122</v>
      </c>
      <c r="D471" s="117" t="s">
        <v>11</v>
      </c>
      <c r="E471" s="117" t="n">
        <v>0</v>
      </c>
      <c r="F471" s="141" t="n">
        <v>11</v>
      </c>
      <c r="G471" s="141" t="n">
        <v>3</v>
      </c>
      <c r="H471" s="141" t="n">
        <v>1590</v>
      </c>
      <c r="I471" s="119" t="s">
        <v>1353</v>
      </c>
      <c r="J471" s="120" t="n">
        <v>7</v>
      </c>
      <c r="K471" s="121" t="n">
        <v>1</v>
      </c>
      <c r="L471" s="122"/>
      <c r="M471" s="123"/>
      <c r="N471" s="123"/>
      <c r="O471" s="123"/>
      <c r="P471" s="123"/>
      <c r="Q471" s="124"/>
      <c r="R471" s="0"/>
      <c r="S471" s="0"/>
      <c r="T471" s="0"/>
      <c r="U471" s="0"/>
      <c r="V471" s="0"/>
      <c r="W471" s="0"/>
      <c r="X471" s="0"/>
      <c r="Y471" s="0"/>
      <c r="Z471" s="0"/>
      <c r="AA471" s="0"/>
      <c r="AB471" s="0"/>
      <c r="AC471" s="0"/>
      <c r="AD471" s="0"/>
      <c r="AE471" s="0"/>
      <c r="AF471" s="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row>
    <row r="472" customFormat="false" ht="15" hidden="true" customHeight="false" outlineLevel="0" collapsed="false">
      <c r="A472" s="150" t="s">
        <v>1501</v>
      </c>
      <c r="B472" s="151" t="s">
        <v>1502</v>
      </c>
      <c r="C472" s="147" t="s">
        <v>1367</v>
      </c>
      <c r="D472" s="117"/>
      <c r="E472" s="117" t="n">
        <v>0</v>
      </c>
      <c r="F472" s="118" t="s">
        <v>47</v>
      </c>
      <c r="G472" s="118" t="s">
        <v>47</v>
      </c>
      <c r="H472" s="141" t="n">
        <v>19785</v>
      </c>
      <c r="I472" s="125" t="s">
        <v>1353</v>
      </c>
      <c r="J472" s="120" t="n">
        <v>7</v>
      </c>
      <c r="K472" s="121" t="n">
        <v>1</v>
      </c>
      <c r="L472" s="126"/>
      <c r="M472" s="123"/>
      <c r="N472" s="127"/>
      <c r="O472" s="123"/>
      <c r="P472" s="127"/>
      <c r="Q472" s="124"/>
      <c r="R472" s="0"/>
      <c r="S472" s="0"/>
      <c r="T472" s="0"/>
      <c r="U472" s="0"/>
      <c r="V472" s="0"/>
      <c r="W472" s="0"/>
      <c r="X472" s="0"/>
      <c r="Y472" s="0"/>
      <c r="Z472" s="0"/>
      <c r="AA472" s="0"/>
      <c r="AB472" s="0"/>
      <c r="AC472" s="0"/>
      <c r="AD472" s="0"/>
      <c r="AE472" s="0"/>
      <c r="AF472" s="0"/>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row>
    <row r="473" customFormat="false" ht="15" hidden="true" customHeight="false" outlineLevel="0" collapsed="false">
      <c r="A473" s="150" t="s">
        <v>1503</v>
      </c>
      <c r="B473" s="151" t="s">
        <v>1504</v>
      </c>
      <c r="C473" s="147" t="s">
        <v>122</v>
      </c>
      <c r="D473" s="117"/>
      <c r="E473" s="117" t="n">
        <v>0</v>
      </c>
      <c r="F473" s="118" t="s">
        <v>47</v>
      </c>
      <c r="G473" s="118" t="s">
        <v>47</v>
      </c>
      <c r="H473" s="141" t="n">
        <v>1982</v>
      </c>
      <c r="I473" s="125" t="s">
        <v>1353</v>
      </c>
      <c r="J473" s="120" t="n">
        <v>7</v>
      </c>
      <c r="K473" s="121" t="n">
        <v>2</v>
      </c>
      <c r="L473" s="126"/>
      <c r="M473" s="123"/>
      <c r="N473" s="127"/>
      <c r="O473" s="123"/>
      <c r="P473" s="127"/>
      <c r="Q473" s="124"/>
      <c r="R473" s="0"/>
      <c r="S473" s="0"/>
      <c r="T473" s="0"/>
      <c r="U473" s="0"/>
      <c r="V473" s="0"/>
      <c r="W473" s="0"/>
      <c r="X473" s="0"/>
      <c r="Y473" s="0"/>
      <c r="Z473" s="0"/>
      <c r="AA473" s="0"/>
      <c r="AB473" s="0"/>
      <c r="AC473" s="0"/>
      <c r="AD473" s="0"/>
      <c r="AE473" s="0"/>
      <c r="AF473" s="0"/>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row>
    <row r="474" customFormat="false" ht="15" hidden="false" customHeight="false" outlineLevel="0" collapsed="false">
      <c r="A474" s="114" t="s">
        <v>1505</v>
      </c>
      <c r="B474" s="115" t="s">
        <v>1506</v>
      </c>
      <c r="C474" s="116" t="s">
        <v>1507</v>
      </c>
      <c r="D474" s="117" t="s">
        <v>11</v>
      </c>
      <c r="E474" s="117" t="n">
        <v>0</v>
      </c>
      <c r="F474" s="118" t="n">
        <v>18</v>
      </c>
      <c r="G474" s="118" t="n">
        <v>3</v>
      </c>
      <c r="H474" s="118" t="n">
        <v>31025</v>
      </c>
      <c r="I474" s="125" t="s">
        <v>1353</v>
      </c>
      <c r="J474" s="120" t="n">
        <v>7</v>
      </c>
      <c r="K474" s="121" t="n">
        <v>1</v>
      </c>
      <c r="L474" s="126" t="s">
        <v>1508</v>
      </c>
      <c r="M474" s="148" t="s">
        <v>1509</v>
      </c>
      <c r="N474" s="127" t="s">
        <v>1510</v>
      </c>
      <c r="O474" s="123" t="s">
        <v>1511</v>
      </c>
      <c r="P474" s="127" t="s">
        <v>1508</v>
      </c>
      <c r="Q474" s="124" t="s">
        <v>1509</v>
      </c>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row>
    <row r="475" customFormat="false" ht="15" hidden="true" customHeight="false" outlineLevel="0" collapsed="false">
      <c r="A475" s="150" t="s">
        <v>1512</v>
      </c>
      <c r="B475" s="151" t="s">
        <v>1513</v>
      </c>
      <c r="C475" s="147" t="s">
        <v>1514</v>
      </c>
      <c r="D475" s="117"/>
      <c r="E475" s="117" t="n">
        <v>0</v>
      </c>
      <c r="F475" s="118" t="s">
        <v>47</v>
      </c>
      <c r="G475" s="118" t="s">
        <v>47</v>
      </c>
      <c r="H475" s="141" t="n">
        <v>1592</v>
      </c>
      <c r="I475" s="119" t="s">
        <v>1353</v>
      </c>
      <c r="J475" s="120" t="n">
        <v>7</v>
      </c>
      <c r="K475" s="121" t="n">
        <v>1</v>
      </c>
      <c r="L475" s="122"/>
      <c r="M475" s="123"/>
      <c r="N475" s="123"/>
      <c r="O475" s="123"/>
      <c r="P475" s="123"/>
      <c r="Q475" s="124"/>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row>
    <row r="476" customFormat="false" ht="15" hidden="true" customHeight="false" outlineLevel="0" collapsed="false">
      <c r="A476" s="150" t="s">
        <v>1515</v>
      </c>
      <c r="B476" s="151" t="s">
        <v>1516</v>
      </c>
      <c r="C476" s="116" t="s">
        <v>1517</v>
      </c>
      <c r="D476" s="117"/>
      <c r="E476" s="117" t="n">
        <v>0</v>
      </c>
      <c r="F476" s="118" t="s">
        <v>47</v>
      </c>
      <c r="G476" s="118" t="s">
        <v>47</v>
      </c>
      <c r="H476" s="118" t="n">
        <v>19832</v>
      </c>
      <c r="I476" s="125" t="s">
        <v>1353</v>
      </c>
      <c r="J476" s="120" t="n">
        <v>7</v>
      </c>
      <c r="K476" s="121" t="n">
        <v>1</v>
      </c>
      <c r="L476" s="126"/>
      <c r="M476" s="123"/>
      <c r="N476" s="127"/>
      <c r="O476" s="123"/>
      <c r="P476" s="127"/>
      <c r="Q476" s="124"/>
      <c r="R476" s="0"/>
      <c r="S476" s="0"/>
      <c r="T476" s="0"/>
      <c r="U476" s="0"/>
      <c r="V476" s="0"/>
      <c r="W476" s="0"/>
      <c r="X476" s="0"/>
      <c r="Y476" s="0"/>
      <c r="Z476" s="0"/>
      <c r="AA476" s="0"/>
      <c r="AB476" s="0"/>
      <c r="AC476" s="0"/>
      <c r="AD476" s="0"/>
      <c r="AE476" s="0"/>
      <c r="AF476" s="0"/>
      <c r="AG476" s="0"/>
      <c r="AH476" s="0"/>
      <c r="AI476" s="0"/>
      <c r="AJ476" s="0"/>
      <c r="AK476" s="0"/>
      <c r="AL476" s="0"/>
      <c r="AM476" s="0"/>
      <c r="AN476" s="0"/>
      <c r="AO476" s="0"/>
      <c r="AP476" s="0"/>
      <c r="AQ476" s="0"/>
      <c r="AR476" s="0"/>
      <c r="AS476" s="0"/>
      <c r="AT476" s="0"/>
      <c r="AU476" s="0"/>
      <c r="AV476" s="0"/>
      <c r="AW476" s="0"/>
      <c r="AX476" s="0"/>
      <c r="AY476" s="0"/>
      <c r="AZ476" s="0"/>
      <c r="BA476" s="0"/>
      <c r="BB476" s="0"/>
      <c r="BC476" s="0"/>
      <c r="BD476" s="0"/>
      <c r="BE476" s="0"/>
      <c r="BF476" s="0"/>
      <c r="BG476" s="0"/>
      <c r="BH476" s="0"/>
      <c r="BI476" s="0"/>
      <c r="BJ476" s="0"/>
      <c r="BK476" s="0"/>
      <c r="BL476" s="0"/>
      <c r="BM476" s="0"/>
      <c r="BN476" s="0"/>
      <c r="BO476" s="0"/>
      <c r="BP476" s="0"/>
      <c r="BQ476" s="0"/>
      <c r="BR476" s="0"/>
      <c r="BS476" s="0"/>
      <c r="BT476" s="0"/>
      <c r="BU476" s="0"/>
      <c r="BV476" s="0"/>
      <c r="BW476" s="0"/>
      <c r="BX476" s="0"/>
      <c r="BY476" s="0"/>
      <c r="BZ476" s="0"/>
      <c r="CA476" s="0"/>
      <c r="CB476" s="0"/>
      <c r="CC476" s="0"/>
      <c r="CD476" s="0"/>
      <c r="CE476" s="0"/>
      <c r="CF476" s="0"/>
      <c r="CG476" s="0"/>
      <c r="CH476" s="0"/>
      <c r="CI476" s="0"/>
      <c r="CJ476" s="0"/>
      <c r="CK476" s="0"/>
      <c r="CL476" s="0"/>
      <c r="CM476" s="0"/>
      <c r="CN476" s="0"/>
      <c r="CO476" s="0"/>
      <c r="CP476" s="0"/>
      <c r="CQ476" s="0"/>
      <c r="CR476" s="0"/>
      <c r="CS476" s="0"/>
      <c r="CT476" s="0"/>
      <c r="CU476" s="0"/>
      <c r="CV476" s="0"/>
      <c r="CW476" s="0"/>
      <c r="CX476" s="0"/>
      <c r="CY476" s="0"/>
      <c r="CZ476" s="0"/>
      <c r="DA476" s="0"/>
      <c r="DB476" s="0"/>
      <c r="DC476" s="0"/>
      <c r="DD476" s="0"/>
      <c r="DE476" s="0"/>
      <c r="DF476" s="0"/>
      <c r="DG476" s="0"/>
      <c r="DH476" s="0"/>
      <c r="DI476" s="0"/>
      <c r="DJ476" s="0"/>
      <c r="DK476" s="0"/>
      <c r="DL476" s="0"/>
      <c r="DM476" s="0"/>
      <c r="DN476" s="0"/>
      <c r="DO476" s="0"/>
      <c r="DP476" s="0"/>
      <c r="DQ476" s="0"/>
      <c r="DR476" s="0"/>
      <c r="DS476" s="0"/>
      <c r="DT476" s="0"/>
      <c r="DU476" s="0"/>
      <c r="DV476" s="0"/>
      <c r="DW476" s="0"/>
      <c r="DX476" s="0"/>
      <c r="DY476" s="0"/>
      <c r="DZ476" s="0"/>
      <c r="EA476" s="0"/>
      <c r="EB476" s="0"/>
      <c r="EC476" s="0"/>
      <c r="ED476" s="0"/>
      <c r="EE476" s="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row>
    <row r="477" customFormat="false" ht="15" hidden="false" customHeight="false" outlineLevel="0" collapsed="false">
      <c r="A477" s="114" t="s">
        <v>1518</v>
      </c>
      <c r="B477" s="115" t="s">
        <v>1519</v>
      </c>
      <c r="C477" s="147" t="s">
        <v>122</v>
      </c>
      <c r="D477" s="117" t="s">
        <v>11</v>
      </c>
      <c r="E477" s="117" t="n">
        <v>0</v>
      </c>
      <c r="F477" s="141" t="n">
        <v>5</v>
      </c>
      <c r="G477" s="141" t="n">
        <v>3</v>
      </c>
      <c r="H477" s="141" t="n">
        <v>1625</v>
      </c>
      <c r="I477" s="125" t="s">
        <v>1353</v>
      </c>
      <c r="J477" s="120" t="n">
        <v>7</v>
      </c>
      <c r="K477" s="121" t="n">
        <v>1</v>
      </c>
      <c r="L477" s="126"/>
      <c r="M477" s="123"/>
      <c r="N477" s="127"/>
      <c r="O477" s="123"/>
      <c r="P477" s="127"/>
      <c r="Q477" s="124"/>
      <c r="R477" s="0"/>
      <c r="S477" s="0"/>
      <c r="T477" s="0"/>
      <c r="U477" s="0"/>
      <c r="V477" s="0"/>
      <c r="W477" s="0"/>
      <c r="X477" s="0"/>
      <c r="Y477" s="0"/>
      <c r="Z477" s="0"/>
      <c r="AA477" s="0"/>
      <c r="AB477" s="0"/>
      <c r="AC477" s="0"/>
      <c r="AD477" s="0"/>
      <c r="AE477" s="0"/>
      <c r="AF477" s="0"/>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row>
    <row r="478" customFormat="false" ht="15" hidden="false" customHeight="false" outlineLevel="0" collapsed="false">
      <c r="A478" s="114" t="s">
        <v>1520</v>
      </c>
      <c r="B478" s="115" t="s">
        <v>1521</v>
      </c>
      <c r="C478" s="116" t="s">
        <v>122</v>
      </c>
      <c r="D478" s="117" t="s">
        <v>11</v>
      </c>
      <c r="E478" s="117" t="n">
        <v>0</v>
      </c>
      <c r="F478" s="118" t="n">
        <v>10</v>
      </c>
      <c r="G478" s="118" t="n">
        <v>1</v>
      </c>
      <c r="H478" s="118" t="n">
        <v>1626</v>
      </c>
      <c r="I478" s="125" t="s">
        <v>1353</v>
      </c>
      <c r="J478" s="120" t="n">
        <v>7</v>
      </c>
      <c r="K478" s="121" t="n">
        <v>1</v>
      </c>
      <c r="L478" s="126"/>
      <c r="M478" s="123"/>
      <c r="N478" s="127"/>
      <c r="O478" s="123"/>
      <c r="P478" s="127"/>
      <c r="Q478" s="124"/>
      <c r="R478" s="0"/>
      <c r="S478" s="0"/>
      <c r="T478" s="0"/>
      <c r="U478" s="0"/>
      <c r="V478" s="0"/>
      <c r="W478" s="0"/>
      <c r="X478" s="0"/>
      <c r="Y478" s="0"/>
      <c r="Z478" s="0"/>
      <c r="AA478" s="0"/>
      <c r="AB478" s="0"/>
      <c r="AC478" s="0"/>
      <c r="AD478" s="0"/>
      <c r="AE478" s="0"/>
      <c r="AF478" s="0"/>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row>
    <row r="479" customFormat="false" ht="15" hidden="true" customHeight="false" outlineLevel="0" collapsed="false">
      <c r="A479" s="150" t="s">
        <v>1522</v>
      </c>
      <c r="B479" s="151" t="s">
        <v>1523</v>
      </c>
      <c r="C479" s="116" t="s">
        <v>1448</v>
      </c>
      <c r="D479" s="117"/>
      <c r="E479" s="117" t="n">
        <v>0</v>
      </c>
      <c r="F479" s="118" t="s">
        <v>47</v>
      </c>
      <c r="G479" s="118" t="s">
        <v>47</v>
      </c>
      <c r="H479" s="118" t="n">
        <v>29962</v>
      </c>
      <c r="I479" s="125" t="s">
        <v>1353</v>
      </c>
      <c r="J479" s="120" t="n">
        <v>7</v>
      </c>
      <c r="K479" s="121" t="n">
        <v>1</v>
      </c>
      <c r="L479" s="126" t="s">
        <v>1524</v>
      </c>
      <c r="M479" s="123" t="s">
        <v>1525</v>
      </c>
      <c r="N479" s="127"/>
      <c r="O479" s="123"/>
      <c r="P479" s="127"/>
      <c r="Q479" s="124"/>
      <c r="R479" s="0"/>
      <c r="S479" s="0"/>
      <c r="T479" s="0"/>
      <c r="U479" s="0"/>
      <c r="V479" s="0"/>
      <c r="W479" s="0"/>
      <c r="X479" s="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0"/>
      <c r="BP479" s="0"/>
      <c r="BQ479" s="0"/>
      <c r="BR479" s="0"/>
      <c r="BS479" s="0"/>
      <c r="BT479" s="0"/>
      <c r="BU479" s="0"/>
      <c r="BV479" s="0"/>
      <c r="BW479" s="0"/>
      <c r="BX479" s="0"/>
      <c r="BY479" s="0"/>
      <c r="BZ479" s="0"/>
      <c r="CA479" s="0"/>
      <c r="CB479" s="0"/>
      <c r="CC479" s="0"/>
      <c r="CD479" s="0"/>
      <c r="CE479" s="0"/>
      <c r="CF479" s="0"/>
      <c r="CG479" s="0"/>
      <c r="CH479" s="0"/>
      <c r="CI479" s="0"/>
      <c r="CJ479" s="0"/>
      <c r="CK479" s="0"/>
      <c r="CL479" s="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row>
    <row r="480" customFormat="false" ht="15" hidden="true" customHeight="false" outlineLevel="0" collapsed="false">
      <c r="A480" s="150" t="s">
        <v>1526</v>
      </c>
      <c r="B480" s="151" t="s">
        <v>1527</v>
      </c>
      <c r="C480" s="147" t="s">
        <v>122</v>
      </c>
      <c r="D480" s="117"/>
      <c r="E480" s="117" t="n">
        <v>0</v>
      </c>
      <c r="F480" s="118" t="s">
        <v>47</v>
      </c>
      <c r="G480" s="118" t="s">
        <v>47</v>
      </c>
      <c r="H480" s="141" t="n">
        <v>1624</v>
      </c>
      <c r="I480" s="125" t="s">
        <v>1353</v>
      </c>
      <c r="J480" s="120" t="n">
        <v>7</v>
      </c>
      <c r="K480" s="121" t="n">
        <v>1</v>
      </c>
      <c r="L480" s="126"/>
      <c r="M480" s="123"/>
      <c r="N480" s="127"/>
      <c r="O480" s="123"/>
      <c r="P480" s="127"/>
      <c r="Q480" s="124"/>
      <c r="R480" s="0"/>
      <c r="S480" s="0"/>
      <c r="T480" s="0"/>
      <c r="U480" s="0"/>
      <c r="V480" s="0"/>
      <c r="W480" s="0"/>
      <c r="X480" s="0"/>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0"/>
      <c r="BP480" s="0"/>
      <c r="BQ480" s="0"/>
      <c r="BR480" s="0"/>
      <c r="BS480" s="0"/>
      <c r="BT480" s="0"/>
      <c r="BU480" s="0"/>
      <c r="BV480" s="0"/>
      <c r="BW480" s="0"/>
      <c r="BX480" s="0"/>
      <c r="BY480" s="0"/>
      <c r="BZ480" s="0"/>
      <c r="CA480" s="0"/>
      <c r="CB480" s="0"/>
      <c r="CC480" s="0"/>
      <c r="CD480" s="0"/>
      <c r="CE480" s="0"/>
      <c r="CF480" s="0"/>
      <c r="CG480" s="0"/>
      <c r="CH480" s="0"/>
      <c r="CI480" s="0"/>
      <c r="CJ480" s="0"/>
      <c r="CK480" s="0"/>
      <c r="CL480" s="0"/>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row>
    <row r="481" customFormat="false" ht="15" hidden="false" customHeight="false" outlineLevel="0" collapsed="false">
      <c r="A481" s="114" t="s">
        <v>1528</v>
      </c>
      <c r="B481" s="115" t="s">
        <v>1529</v>
      </c>
      <c r="C481" s="147" t="s">
        <v>122</v>
      </c>
      <c r="D481" s="117" t="s">
        <v>11</v>
      </c>
      <c r="E481" s="117" t="n">
        <v>0</v>
      </c>
      <c r="F481" s="141" t="n">
        <v>12</v>
      </c>
      <c r="G481" s="141" t="n">
        <v>2</v>
      </c>
      <c r="H481" s="141" t="n">
        <v>1628</v>
      </c>
      <c r="I481" s="119" t="s">
        <v>1353</v>
      </c>
      <c r="J481" s="120" t="n">
        <v>7</v>
      </c>
      <c r="K481" s="121" t="n">
        <v>1</v>
      </c>
      <c r="L481" s="122"/>
      <c r="M481" s="123"/>
      <c r="N481" s="123"/>
      <c r="O481" s="123"/>
      <c r="P481" s="123"/>
      <c r="Q481" s="124"/>
      <c r="R481" s="0"/>
      <c r="S481" s="0"/>
      <c r="T481" s="0"/>
      <c r="U481" s="0"/>
      <c r="V481" s="0"/>
      <c r="W481" s="0"/>
      <c r="X481" s="0"/>
      <c r="Y481" s="0"/>
      <c r="Z481" s="0"/>
      <c r="AA481" s="0"/>
      <c r="AB481" s="0"/>
      <c r="AC481" s="0"/>
      <c r="AD481" s="0"/>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0"/>
      <c r="BF481" s="0"/>
      <c r="BG481" s="0"/>
      <c r="BH481" s="0"/>
      <c r="BI481" s="0"/>
      <c r="BJ481" s="0"/>
      <c r="BK481" s="0"/>
      <c r="BL481" s="0"/>
      <c r="BM481" s="0"/>
      <c r="BN481" s="0"/>
      <c r="BO481" s="0"/>
      <c r="BP481" s="0"/>
      <c r="BQ481" s="0"/>
      <c r="BR481" s="0"/>
      <c r="BS481" s="0"/>
      <c r="BT481" s="0"/>
      <c r="BU481" s="0"/>
      <c r="BV481" s="0"/>
      <c r="BW481" s="0"/>
      <c r="BX481" s="0"/>
      <c r="BY481" s="0"/>
      <c r="BZ481" s="0"/>
      <c r="CA481" s="0"/>
      <c r="CB481" s="0"/>
      <c r="CC481" s="0"/>
      <c r="CD481" s="0"/>
      <c r="CE481" s="0"/>
      <c r="CF481" s="0"/>
      <c r="CG481" s="0"/>
      <c r="CH481" s="0"/>
      <c r="CI481" s="0"/>
      <c r="CJ481" s="0"/>
      <c r="CK481" s="0"/>
      <c r="CL481" s="0"/>
      <c r="CM481" s="0"/>
      <c r="CN481" s="0"/>
      <c r="CO481" s="0"/>
      <c r="CP481" s="0"/>
      <c r="CQ481" s="0"/>
      <c r="CR481" s="0"/>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0"/>
      <c r="DT481" s="0"/>
      <c r="DU481" s="0"/>
      <c r="DV481" s="0"/>
      <c r="DW481" s="0"/>
      <c r="DX481" s="0"/>
      <c r="DY481" s="0"/>
      <c r="DZ481" s="0"/>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row>
    <row r="482" customFormat="false" ht="15" hidden="true" customHeight="false" outlineLevel="0" collapsed="false">
      <c r="A482" s="171" t="s">
        <v>1530</v>
      </c>
      <c r="B482" s="151" t="s">
        <v>1531</v>
      </c>
      <c r="C482" s="116" t="s">
        <v>1532</v>
      </c>
      <c r="D482" s="117"/>
      <c r="E482" s="117" t="n">
        <v>0</v>
      </c>
      <c r="F482" s="118" t="s">
        <v>47</v>
      </c>
      <c r="G482" s="118" t="s">
        <v>47</v>
      </c>
      <c r="H482" s="118" t="n">
        <v>19833</v>
      </c>
      <c r="I482" s="119" t="s">
        <v>1353</v>
      </c>
      <c r="J482" s="120" t="n">
        <v>7</v>
      </c>
      <c r="K482" s="121" t="n">
        <v>1</v>
      </c>
      <c r="L482" s="122"/>
      <c r="M482" s="123"/>
      <c r="N482" s="123"/>
      <c r="O482" s="123"/>
      <c r="P482" s="123"/>
      <c r="Q482" s="124"/>
      <c r="R482" s="0"/>
      <c r="S482" s="0"/>
      <c r="T482" s="0"/>
      <c r="U482" s="0"/>
      <c r="V482" s="0"/>
      <c r="W482" s="0"/>
      <c r="X482" s="0"/>
      <c r="Y482" s="0"/>
      <c r="Z482" s="0"/>
      <c r="AA482" s="0"/>
      <c r="AB482" s="0"/>
      <c r="AC482" s="0"/>
      <c r="AD482" s="0"/>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0"/>
      <c r="BP482" s="0"/>
      <c r="BQ482" s="0"/>
      <c r="BR482" s="0"/>
      <c r="BS482" s="0"/>
      <c r="BT482" s="0"/>
      <c r="BU482" s="0"/>
      <c r="BV482" s="0"/>
      <c r="BW482" s="0"/>
      <c r="BX482" s="0"/>
      <c r="BY482" s="0"/>
      <c r="BZ482" s="0"/>
      <c r="CA482" s="0"/>
      <c r="CB482" s="0"/>
      <c r="CC482" s="0"/>
      <c r="CD482" s="0"/>
      <c r="CE482" s="0"/>
      <c r="CF482" s="0"/>
      <c r="CG482" s="0"/>
      <c r="CH482" s="0"/>
      <c r="CI482" s="0"/>
      <c r="CJ482" s="0"/>
      <c r="CK482" s="0"/>
      <c r="CL482" s="0"/>
      <c r="CM482" s="0"/>
      <c r="CN482" s="0"/>
      <c r="CO482" s="0"/>
      <c r="CP482" s="0"/>
      <c r="CQ482" s="0"/>
      <c r="CR482" s="0"/>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row>
    <row r="483" customFormat="false" ht="15" hidden="false" customHeight="false" outlineLevel="0" collapsed="false">
      <c r="A483" s="173" t="s">
        <v>1533</v>
      </c>
      <c r="B483" s="115" t="s">
        <v>1534</v>
      </c>
      <c r="C483" s="147" t="s">
        <v>1535</v>
      </c>
      <c r="D483" s="117" t="s">
        <v>11</v>
      </c>
      <c r="E483" s="117" t="n">
        <v>0</v>
      </c>
      <c r="F483" s="141" t="n">
        <v>15</v>
      </c>
      <c r="G483" s="141" t="n">
        <v>3</v>
      </c>
      <c r="H483" s="141" t="n">
        <v>1861</v>
      </c>
      <c r="I483" s="119" t="s">
        <v>1353</v>
      </c>
      <c r="J483" s="120" t="n">
        <v>7</v>
      </c>
      <c r="K483" s="121" t="n">
        <v>1</v>
      </c>
      <c r="L483" s="122"/>
      <c r="M483" s="123"/>
      <c r="N483" s="123"/>
      <c r="O483" s="123"/>
      <c r="P483" s="123"/>
      <c r="Q483" s="124"/>
      <c r="R483" s="0"/>
      <c r="S483" s="0"/>
      <c r="T483" s="0"/>
      <c r="U483" s="0"/>
      <c r="V483" s="0"/>
      <c r="W483" s="0"/>
      <c r="X483" s="0"/>
      <c r="Y483" s="0"/>
      <c r="Z483" s="0"/>
      <c r="AA483" s="0"/>
      <c r="AB483" s="0"/>
      <c r="AC483" s="0"/>
      <c r="AD483" s="0"/>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0"/>
      <c r="BP483" s="0"/>
      <c r="BQ483" s="0"/>
      <c r="BR483" s="0"/>
      <c r="BS483" s="0"/>
      <c r="BT483" s="0"/>
      <c r="BU483" s="0"/>
      <c r="BV483" s="0"/>
      <c r="BW483" s="0"/>
      <c r="BX483" s="0"/>
      <c r="BY483" s="0"/>
      <c r="BZ483" s="0"/>
      <c r="CA483" s="0"/>
      <c r="CB483" s="0"/>
      <c r="CC483" s="0"/>
      <c r="CD483" s="0"/>
      <c r="CE483" s="0"/>
      <c r="CF483" s="0"/>
      <c r="CG483" s="0"/>
      <c r="CH483" s="0"/>
      <c r="CI483" s="0"/>
      <c r="CJ483" s="0"/>
      <c r="CK483" s="0"/>
      <c r="CL483" s="0"/>
      <c r="CM483" s="0"/>
      <c r="CN483" s="0"/>
      <c r="CO483" s="0"/>
      <c r="CP483" s="0"/>
      <c r="CQ483" s="0"/>
      <c r="CR483" s="0"/>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row>
    <row r="484" customFormat="false" ht="15" hidden="true" customHeight="false" outlineLevel="0" collapsed="false">
      <c r="A484" s="171" t="s">
        <v>1536</v>
      </c>
      <c r="B484" s="151" t="s">
        <v>1537</v>
      </c>
      <c r="C484" s="147" t="s">
        <v>122</v>
      </c>
      <c r="D484" s="117"/>
      <c r="E484" s="117" t="n">
        <v>0</v>
      </c>
      <c r="F484" s="118" t="s">
        <v>47</v>
      </c>
      <c r="G484" s="118" t="s">
        <v>47</v>
      </c>
      <c r="H484" s="141" t="n">
        <v>1635</v>
      </c>
      <c r="I484" s="119" t="s">
        <v>1353</v>
      </c>
      <c r="J484" s="120" t="n">
        <v>7</v>
      </c>
      <c r="K484" s="121" t="n">
        <v>2</v>
      </c>
      <c r="L484" s="122"/>
      <c r="M484" s="123"/>
      <c r="N484" s="123"/>
      <c r="O484" s="123"/>
      <c r="P484" s="123"/>
      <c r="Q484" s="124"/>
      <c r="R484" s="0"/>
      <c r="S484" s="0"/>
      <c r="T484" s="0"/>
      <c r="U484" s="0"/>
      <c r="V484" s="0"/>
      <c r="W484" s="0"/>
      <c r="X484" s="0"/>
      <c r="Y484" s="0"/>
      <c r="Z484" s="0"/>
      <c r="AA484" s="0"/>
      <c r="AB484" s="0"/>
      <c r="AC484" s="0"/>
      <c r="AD484" s="0"/>
      <c r="AE484" s="0"/>
      <c r="AF484" s="0"/>
      <c r="AG484" s="0"/>
      <c r="AH484" s="0"/>
      <c r="AI484" s="0"/>
      <c r="AJ484" s="0"/>
      <c r="AK484" s="0"/>
      <c r="AL484" s="0"/>
      <c r="AM484" s="0"/>
      <c r="AN484" s="0"/>
      <c r="AO484" s="0"/>
      <c r="AP484" s="0"/>
      <c r="AQ484" s="0"/>
      <c r="AR484" s="0"/>
      <c r="AS484" s="0"/>
      <c r="AT484" s="0"/>
      <c r="AU484" s="0"/>
      <c r="AV484" s="0"/>
      <c r="AW484" s="0"/>
      <c r="AX484" s="0"/>
      <c r="AY484" s="0"/>
      <c r="AZ484" s="0"/>
      <c r="BA484" s="0"/>
      <c r="BB484" s="0"/>
      <c r="BC484" s="0"/>
      <c r="BD484" s="0"/>
      <c r="BE484" s="0"/>
      <c r="BF484" s="0"/>
      <c r="BG484" s="0"/>
      <c r="BH484" s="0"/>
      <c r="BI484" s="0"/>
      <c r="BJ484" s="0"/>
      <c r="BK484" s="0"/>
      <c r="BL484" s="0"/>
      <c r="BM484" s="0"/>
      <c r="BN484" s="0"/>
      <c r="BO484" s="0"/>
      <c r="BP484" s="0"/>
      <c r="BQ484" s="0"/>
      <c r="BR484" s="0"/>
      <c r="BS484" s="0"/>
      <c r="BT484" s="0"/>
      <c r="BU484" s="0"/>
      <c r="BV484" s="0"/>
      <c r="BW484" s="0"/>
      <c r="BX484" s="0"/>
      <c r="BY484" s="0"/>
      <c r="BZ484" s="0"/>
      <c r="CA484" s="0"/>
      <c r="CB484" s="0"/>
      <c r="CC484" s="0"/>
      <c r="CD484" s="0"/>
      <c r="CE484" s="0"/>
      <c r="CF484" s="0"/>
      <c r="CG484" s="0"/>
      <c r="CH484" s="0"/>
      <c r="CI484" s="0"/>
      <c r="CJ484" s="0"/>
      <c r="CK484" s="0"/>
      <c r="CL484" s="0"/>
      <c r="CM484" s="0"/>
      <c r="CN484" s="0"/>
      <c r="CO484" s="0"/>
      <c r="CP484" s="0"/>
      <c r="CQ484" s="0"/>
      <c r="CR484" s="0"/>
      <c r="CS484" s="0"/>
      <c r="CT484" s="0"/>
      <c r="CU484" s="0"/>
      <c r="CV484" s="0"/>
      <c r="CW484" s="0"/>
      <c r="CX484" s="0"/>
      <c r="CY484" s="0"/>
      <c r="CZ484" s="0"/>
      <c r="DA484" s="0"/>
      <c r="DB484" s="0"/>
      <c r="DC484" s="0"/>
      <c r="DD484" s="0"/>
      <c r="DE484" s="0"/>
      <c r="DF484" s="0"/>
      <c r="DG484" s="0"/>
      <c r="DH484" s="0"/>
      <c r="DI484" s="0"/>
      <c r="DJ484" s="0"/>
      <c r="DK484" s="0"/>
      <c r="DL484" s="0"/>
      <c r="DM484" s="0"/>
      <c r="DN484" s="0"/>
      <c r="DO484" s="0"/>
      <c r="DP484" s="0"/>
      <c r="DQ484" s="0"/>
      <c r="DR484" s="0"/>
      <c r="DS484" s="0"/>
      <c r="DT484" s="0"/>
      <c r="DU484" s="0"/>
      <c r="DV484" s="0"/>
      <c r="DW484" s="0"/>
      <c r="DX484" s="0"/>
      <c r="DY484" s="0"/>
      <c r="DZ484" s="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row>
    <row r="485" customFormat="false" ht="15" hidden="false" customHeight="false" outlineLevel="0" collapsed="false">
      <c r="A485" s="173" t="s">
        <v>1538</v>
      </c>
      <c r="B485" s="115" t="s">
        <v>1539</v>
      </c>
      <c r="C485" s="147" t="s">
        <v>1540</v>
      </c>
      <c r="D485" s="117" t="s">
        <v>11</v>
      </c>
      <c r="E485" s="117" t="n">
        <v>0</v>
      </c>
      <c r="F485" s="141" t="n">
        <v>14</v>
      </c>
      <c r="G485" s="141" t="n">
        <v>3</v>
      </c>
      <c r="H485" s="141" t="n">
        <v>1451</v>
      </c>
      <c r="I485" s="119" t="s">
        <v>1353</v>
      </c>
      <c r="J485" s="120" t="n">
        <v>7</v>
      </c>
      <c r="K485" s="121" t="n">
        <v>2</v>
      </c>
      <c r="L485" s="122" t="s">
        <v>1541</v>
      </c>
      <c r="M485" s="123" t="s">
        <v>1542</v>
      </c>
      <c r="N485" s="123"/>
      <c r="O485" s="123"/>
      <c r="P485" s="123"/>
      <c r="Q485" s="124"/>
      <c r="R485" s="0"/>
      <c r="S485" s="0"/>
      <c r="T485" s="0"/>
      <c r="U485" s="0"/>
      <c r="V485" s="0"/>
      <c r="W485" s="0"/>
      <c r="X485" s="0"/>
      <c r="Y485" s="0"/>
      <c r="Z485" s="0"/>
      <c r="AA485" s="0"/>
      <c r="AB485" s="0"/>
      <c r="AC485" s="0"/>
      <c r="AD485" s="0"/>
      <c r="AE485" s="0"/>
      <c r="AF485" s="0"/>
      <c r="AG485" s="0"/>
      <c r="AH485" s="0"/>
      <c r="AI485" s="0"/>
      <c r="AJ485" s="0"/>
      <c r="AK485" s="0"/>
      <c r="AL485" s="0"/>
      <c r="AM485" s="0"/>
      <c r="AN485" s="0"/>
      <c r="AO485" s="0"/>
      <c r="AP485" s="0"/>
      <c r="AQ485" s="0"/>
      <c r="AR485" s="0"/>
      <c r="AS485" s="0"/>
      <c r="AT485" s="0"/>
      <c r="AU485" s="0"/>
      <c r="AV485" s="0"/>
      <c r="AW485" s="0"/>
      <c r="AX485" s="0"/>
      <c r="AY485" s="0"/>
      <c r="AZ485" s="0"/>
      <c r="BA485" s="0"/>
      <c r="BB485" s="0"/>
      <c r="BC485" s="0"/>
      <c r="BD485" s="0"/>
      <c r="BE485" s="0"/>
      <c r="BF485" s="0"/>
      <c r="BG485" s="0"/>
      <c r="BH485" s="0"/>
      <c r="BI485" s="0"/>
      <c r="BJ485" s="0"/>
      <c r="BK485" s="0"/>
      <c r="BL485" s="0"/>
      <c r="BM485" s="0"/>
      <c r="BN485" s="0"/>
      <c r="BO485" s="0"/>
      <c r="BP485" s="0"/>
      <c r="BQ485" s="0"/>
      <c r="BR485" s="0"/>
      <c r="BS485" s="0"/>
      <c r="BT485" s="0"/>
      <c r="BU485" s="0"/>
      <c r="BV485" s="0"/>
      <c r="BW485" s="0"/>
      <c r="BX485" s="0"/>
      <c r="BY485" s="0"/>
      <c r="BZ485" s="0"/>
      <c r="CA485" s="0"/>
      <c r="CB485" s="0"/>
      <c r="CC485" s="0"/>
      <c r="CD485" s="0"/>
      <c r="CE485" s="0"/>
      <c r="CF485" s="0"/>
      <c r="CG485" s="0"/>
      <c r="CH485" s="0"/>
      <c r="CI485" s="0"/>
      <c r="CJ485" s="0"/>
      <c r="CK485" s="0"/>
      <c r="CL485" s="0"/>
      <c r="CM485" s="0"/>
      <c r="CN485" s="0"/>
      <c r="CO485" s="0"/>
      <c r="CP485" s="0"/>
      <c r="CQ485" s="0"/>
      <c r="CR485" s="0"/>
      <c r="CS485" s="0"/>
      <c r="CT485" s="0"/>
      <c r="CU485" s="0"/>
      <c r="CV485" s="0"/>
      <c r="CW485" s="0"/>
      <c r="CX485" s="0"/>
      <c r="CY485" s="0"/>
      <c r="CZ485" s="0"/>
      <c r="DA485" s="0"/>
      <c r="DB485" s="0"/>
      <c r="DC485" s="0"/>
      <c r="DD485" s="0"/>
      <c r="DE485" s="0"/>
      <c r="DF485" s="0"/>
      <c r="DG485" s="0"/>
      <c r="DH485" s="0"/>
      <c r="DI485" s="0"/>
      <c r="DJ485" s="0"/>
      <c r="DK485" s="0"/>
      <c r="DL485" s="0"/>
      <c r="DM485" s="0"/>
      <c r="DN485" s="0"/>
      <c r="DO485" s="0"/>
      <c r="DP485" s="0"/>
      <c r="DQ485" s="0"/>
      <c r="DR485" s="0"/>
      <c r="DS485" s="0"/>
      <c r="DT485" s="0"/>
      <c r="DU485" s="0"/>
      <c r="DV485" s="0"/>
      <c r="DW485" s="0"/>
      <c r="DX485" s="0"/>
      <c r="DY485" s="0"/>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row>
    <row r="486" customFormat="false" ht="15" hidden="false" customHeight="false" outlineLevel="0" collapsed="false">
      <c r="A486" s="173" t="s">
        <v>1543</v>
      </c>
      <c r="B486" s="115" t="s">
        <v>1544</v>
      </c>
      <c r="C486" s="147" t="s">
        <v>395</v>
      </c>
      <c r="D486" s="117" t="s">
        <v>11</v>
      </c>
      <c r="E486" s="117" t="n">
        <v>0</v>
      </c>
      <c r="F486" s="141" t="n">
        <v>13</v>
      </c>
      <c r="G486" s="141" t="n">
        <v>2</v>
      </c>
      <c r="H486" s="141" t="n">
        <v>1776</v>
      </c>
      <c r="I486" s="119" t="s">
        <v>1353</v>
      </c>
      <c r="J486" s="120" t="n">
        <v>7</v>
      </c>
      <c r="K486" s="121" t="n">
        <v>1</v>
      </c>
      <c r="L486" s="122"/>
      <c r="M486" s="123"/>
      <c r="N486" s="123"/>
      <c r="O486" s="123"/>
      <c r="P486" s="123"/>
      <c r="Q486" s="124"/>
      <c r="R486" s="0"/>
      <c r="S486" s="0"/>
      <c r="T486" s="0"/>
      <c r="U486" s="0"/>
      <c r="V486" s="0"/>
      <c r="W486" s="0"/>
      <c r="X486" s="0"/>
      <c r="Y486" s="0"/>
      <c r="Z486" s="0"/>
      <c r="AA486" s="0"/>
      <c r="AB486" s="0"/>
      <c r="AC486" s="0"/>
      <c r="AD486" s="0"/>
      <c r="AE486" s="0"/>
      <c r="AF486" s="0"/>
      <c r="AG486" s="0"/>
      <c r="AH486" s="0"/>
      <c r="AI486" s="0"/>
      <c r="AJ486" s="0"/>
      <c r="AK486" s="0"/>
      <c r="AL486" s="0"/>
      <c r="AM486" s="0"/>
      <c r="AN486" s="0"/>
      <c r="AO486" s="0"/>
      <c r="AP486" s="0"/>
      <c r="AQ486" s="0"/>
      <c r="AR486" s="0"/>
      <c r="AS486" s="0"/>
      <c r="AT486" s="0"/>
      <c r="AU486" s="0"/>
      <c r="AV486" s="0"/>
      <c r="AW486" s="0"/>
      <c r="AX486" s="0"/>
      <c r="AY486" s="0"/>
      <c r="AZ486" s="0"/>
      <c r="BA486" s="0"/>
      <c r="BB486" s="0"/>
      <c r="BC486" s="0"/>
      <c r="BD486" s="0"/>
      <c r="BE486" s="0"/>
      <c r="BF486" s="0"/>
      <c r="BG486" s="0"/>
      <c r="BH486" s="0"/>
      <c r="BI486" s="0"/>
      <c r="BJ486" s="0"/>
      <c r="BK486" s="0"/>
      <c r="BL486" s="0"/>
      <c r="BM486" s="0"/>
      <c r="BN486" s="0"/>
      <c r="BO486" s="0"/>
      <c r="BP486" s="0"/>
      <c r="BQ486" s="0"/>
      <c r="BR486" s="0"/>
      <c r="BS486" s="0"/>
      <c r="BT486" s="0"/>
      <c r="BU486" s="0"/>
      <c r="BV486" s="0"/>
      <c r="BW486" s="0"/>
      <c r="BX486" s="0"/>
      <c r="BY486" s="0"/>
      <c r="BZ486" s="0"/>
      <c r="CA486" s="0"/>
      <c r="CB486" s="0"/>
      <c r="CC486" s="0"/>
      <c r="CD486" s="0"/>
      <c r="CE486" s="0"/>
      <c r="CF486" s="0"/>
      <c r="CG486" s="0"/>
      <c r="CH486" s="0"/>
      <c r="CI486" s="0"/>
      <c r="CJ486" s="0"/>
      <c r="CK486" s="0"/>
      <c r="CL486" s="0"/>
      <c r="CM486" s="0"/>
      <c r="CN486" s="0"/>
      <c r="CO486" s="0"/>
      <c r="CP486" s="0"/>
      <c r="CQ486" s="0"/>
      <c r="CR486" s="0"/>
      <c r="CS486" s="0"/>
      <c r="CT486" s="0"/>
      <c r="CU486" s="0"/>
      <c r="CV486" s="0"/>
      <c r="CW486" s="0"/>
      <c r="CX486" s="0"/>
      <c r="CY486" s="0"/>
      <c r="CZ486" s="0"/>
      <c r="DA486" s="0"/>
      <c r="DB486" s="0"/>
      <c r="DC486" s="0"/>
      <c r="DD486" s="0"/>
      <c r="DE486" s="0"/>
      <c r="DF486" s="0"/>
      <c r="DG486" s="0"/>
      <c r="DH486" s="0"/>
      <c r="DI486" s="0"/>
      <c r="DJ486" s="0"/>
      <c r="DK486" s="0"/>
      <c r="DL486" s="0"/>
      <c r="DM486" s="0"/>
      <c r="DN486" s="0"/>
      <c r="DO486" s="0"/>
      <c r="DP486" s="0"/>
      <c r="DQ486" s="0"/>
      <c r="DR486" s="0"/>
      <c r="DS486" s="0"/>
      <c r="DT486" s="0"/>
      <c r="DU486" s="0"/>
      <c r="DV486" s="0"/>
      <c r="DW486" s="0"/>
      <c r="DX486" s="0"/>
      <c r="DY486" s="0"/>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row>
    <row r="487" customFormat="false" ht="15" hidden="true" customHeight="false" outlineLevel="0" collapsed="false">
      <c r="A487" s="171" t="s">
        <v>1545</v>
      </c>
      <c r="B487" s="151" t="s">
        <v>1546</v>
      </c>
      <c r="C487" s="147" t="s">
        <v>1547</v>
      </c>
      <c r="D487" s="117"/>
      <c r="E487" s="117" t="n">
        <v>0</v>
      </c>
      <c r="F487" s="118" t="s">
        <v>47</v>
      </c>
      <c r="G487" s="118" t="s">
        <v>47</v>
      </c>
      <c r="H487" s="141" t="n">
        <v>19871</v>
      </c>
      <c r="I487" s="119" t="s">
        <v>1353</v>
      </c>
      <c r="J487" s="120" t="n">
        <v>7</v>
      </c>
      <c r="K487" s="121" t="n">
        <v>1</v>
      </c>
      <c r="L487" s="122"/>
      <c r="M487" s="123"/>
      <c r="N487" s="123"/>
      <c r="O487" s="123"/>
      <c r="P487" s="123"/>
      <c r="Q487" s="124"/>
      <c r="R487" s="0"/>
      <c r="S487" s="0"/>
      <c r="T487" s="0"/>
      <c r="U487" s="0"/>
      <c r="V487" s="0"/>
      <c r="W487" s="0"/>
      <c r="X487" s="0"/>
      <c r="Y487" s="0"/>
      <c r="Z487" s="0"/>
      <c r="AA487" s="0"/>
      <c r="AB487" s="0"/>
      <c r="AC487" s="0"/>
      <c r="AD487" s="0"/>
      <c r="AE487" s="0"/>
      <c r="AF487" s="0"/>
      <c r="AG487" s="0"/>
      <c r="AH487" s="0"/>
      <c r="AI487" s="0"/>
      <c r="AJ487" s="0"/>
      <c r="AK487" s="0"/>
      <c r="AL487" s="0"/>
      <c r="AM487" s="0"/>
      <c r="AN487" s="0"/>
      <c r="AO487" s="0"/>
      <c r="AP487" s="0"/>
      <c r="AQ487" s="0"/>
      <c r="AR487" s="0"/>
      <c r="AS487" s="0"/>
      <c r="AT487" s="0"/>
      <c r="AU487" s="0"/>
      <c r="AV487" s="0"/>
      <c r="AW487" s="0"/>
      <c r="AX487" s="0"/>
      <c r="AY487" s="0"/>
      <c r="AZ487" s="0"/>
      <c r="BA487" s="0"/>
      <c r="BB487" s="0"/>
      <c r="BC487" s="0"/>
      <c r="BD487" s="0"/>
      <c r="BE487" s="0"/>
      <c r="BF487" s="0"/>
      <c r="BG487" s="0"/>
      <c r="BH487" s="0"/>
      <c r="BI487" s="0"/>
      <c r="BJ487" s="0"/>
      <c r="BK487" s="0"/>
      <c r="BL487" s="0"/>
      <c r="BM487" s="0"/>
      <c r="BN487" s="0"/>
      <c r="BO487" s="0"/>
      <c r="BP487" s="0"/>
      <c r="BQ487" s="0"/>
      <c r="BR487" s="0"/>
      <c r="BS487" s="0"/>
      <c r="BT487" s="0"/>
      <c r="BU487" s="0"/>
      <c r="BV487" s="0"/>
      <c r="BW487" s="0"/>
      <c r="BX487" s="0"/>
      <c r="BY487" s="0"/>
      <c r="BZ487" s="0"/>
      <c r="CA487" s="0"/>
      <c r="CB487" s="0"/>
      <c r="CC487" s="0"/>
      <c r="CD487" s="0"/>
      <c r="CE487" s="0"/>
      <c r="CF487" s="0"/>
      <c r="CG487" s="0"/>
      <c r="CH487" s="0"/>
      <c r="CI487" s="0"/>
      <c r="CJ487" s="0"/>
      <c r="CK487" s="0"/>
      <c r="CL487" s="0"/>
      <c r="CM487" s="0"/>
      <c r="CN487" s="0"/>
      <c r="CO487" s="0"/>
      <c r="CP487" s="0"/>
      <c r="CQ487" s="0"/>
      <c r="CR487" s="0"/>
      <c r="CS487" s="0"/>
      <c r="CT487" s="0"/>
      <c r="CU487" s="0"/>
      <c r="CV487" s="0"/>
      <c r="CW487" s="0"/>
      <c r="CX487" s="0"/>
      <c r="CY487" s="0"/>
      <c r="CZ487" s="0"/>
      <c r="DA487" s="0"/>
      <c r="DB487" s="0"/>
      <c r="DC487" s="0"/>
      <c r="DD487" s="0"/>
      <c r="DE487" s="0"/>
      <c r="DF487" s="0"/>
      <c r="DG487" s="0"/>
      <c r="DH487" s="0"/>
      <c r="DI487" s="0"/>
      <c r="DJ487" s="0"/>
      <c r="DK487" s="0"/>
      <c r="DL487" s="0"/>
      <c r="DM487" s="0"/>
      <c r="DN487" s="0"/>
      <c r="DO487" s="0"/>
      <c r="DP487" s="0"/>
      <c r="DQ487" s="0"/>
      <c r="DR487" s="0"/>
      <c r="DS487" s="0"/>
      <c r="DT487" s="0"/>
      <c r="DU487" s="0"/>
      <c r="DV487" s="0"/>
      <c r="DW487" s="0"/>
      <c r="DX487" s="0"/>
      <c r="DY487" s="0"/>
      <c r="DZ487" s="0"/>
      <c r="EA487" s="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row>
    <row r="488" customFormat="false" ht="15" hidden="true" customHeight="false" outlineLevel="0" collapsed="false">
      <c r="A488" s="150" t="s">
        <v>1548</v>
      </c>
      <c r="B488" s="151" t="s">
        <v>1549</v>
      </c>
      <c r="C488" s="116" t="s">
        <v>1550</v>
      </c>
      <c r="D488" s="117"/>
      <c r="E488" s="117" t="n">
        <v>0</v>
      </c>
      <c r="F488" s="118" t="s">
        <v>47</v>
      </c>
      <c r="G488" s="118" t="s">
        <v>47</v>
      </c>
      <c r="H488" s="118" t="n">
        <v>19872</v>
      </c>
      <c r="I488" s="119" t="s">
        <v>1353</v>
      </c>
      <c r="J488" s="120" t="n">
        <v>7</v>
      </c>
      <c r="K488" s="121" t="n">
        <v>1</v>
      </c>
      <c r="L488" s="122"/>
      <c r="M488" s="123"/>
      <c r="N488" s="123"/>
      <c r="O488" s="123"/>
      <c r="P488" s="160"/>
      <c r="Q488" s="124"/>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row>
    <row r="489" customFormat="false" ht="15" hidden="true" customHeight="false" outlineLevel="0" collapsed="false">
      <c r="A489" s="150" t="s">
        <v>1551</v>
      </c>
      <c r="B489" s="151" t="s">
        <v>1552</v>
      </c>
      <c r="C489" s="147" t="s">
        <v>1456</v>
      </c>
      <c r="D489" s="117"/>
      <c r="E489" s="117" t="n">
        <v>0</v>
      </c>
      <c r="F489" s="118" t="s">
        <v>47</v>
      </c>
      <c r="G489" s="118" t="s">
        <v>47</v>
      </c>
      <c r="H489" s="141" t="n">
        <v>19873</v>
      </c>
      <c r="I489" s="125" t="s">
        <v>1353</v>
      </c>
      <c r="J489" s="120" t="n">
        <v>7</v>
      </c>
      <c r="K489" s="121" t="n">
        <v>1</v>
      </c>
      <c r="L489" s="126"/>
      <c r="M489" s="123"/>
      <c r="N489" s="127"/>
      <c r="O489" s="123"/>
      <c r="P489" s="127"/>
      <c r="Q489" s="124"/>
      <c r="R489" s="0"/>
      <c r="S489" s="0"/>
      <c r="T489" s="0"/>
      <c r="U489" s="0"/>
      <c r="V489" s="0"/>
      <c r="W489" s="0"/>
      <c r="X489" s="0"/>
      <c r="Y489" s="0"/>
      <c r="Z489" s="0"/>
      <c r="AA489" s="0"/>
      <c r="AB489" s="0"/>
      <c r="AC489" s="0"/>
      <c r="AD489" s="0"/>
      <c r="AE489" s="0"/>
      <c r="AF489" s="0"/>
      <c r="AG489" s="0"/>
      <c r="AH489" s="0"/>
      <c r="AI489" s="0"/>
      <c r="AJ489" s="0"/>
      <c r="AK489" s="0"/>
      <c r="AL489" s="0"/>
      <c r="AM489" s="0"/>
      <c r="AN489" s="0"/>
      <c r="AO489" s="0"/>
      <c r="AP489" s="0"/>
      <c r="AQ489" s="0"/>
      <c r="AR489" s="0"/>
      <c r="AS489" s="0"/>
      <c r="AT489" s="0"/>
      <c r="AU489" s="0"/>
      <c r="AV489" s="0"/>
      <c r="AW489" s="0"/>
      <c r="AX489" s="0"/>
      <c r="AY489" s="0"/>
      <c r="AZ489" s="0"/>
      <c r="BA489" s="0"/>
      <c r="BB489" s="0"/>
      <c r="BC489" s="0"/>
      <c r="BD489" s="0"/>
      <c r="BE489" s="0"/>
      <c r="BF489" s="0"/>
      <c r="BG489" s="0"/>
      <c r="BH489" s="0"/>
      <c r="BI489" s="0"/>
      <c r="BJ489" s="0"/>
      <c r="BK489" s="0"/>
      <c r="BL489" s="0"/>
      <c r="BM489" s="0"/>
      <c r="BN489" s="0"/>
      <c r="BO489" s="0"/>
      <c r="BP489" s="0"/>
      <c r="BQ489" s="0"/>
      <c r="BR489" s="0"/>
      <c r="BS489" s="0"/>
      <c r="BT489" s="0"/>
      <c r="BU489" s="0"/>
      <c r="BV489" s="0"/>
      <c r="BW489" s="0"/>
      <c r="BX489" s="0"/>
      <c r="BY489" s="0"/>
      <c r="BZ489" s="0"/>
      <c r="CA489" s="0"/>
      <c r="CB489" s="0"/>
      <c r="CC489" s="0"/>
      <c r="CD489" s="0"/>
      <c r="CE489" s="0"/>
      <c r="CF489" s="0"/>
      <c r="CG489" s="0"/>
      <c r="CH489" s="0"/>
      <c r="CI489" s="0"/>
      <c r="CJ489" s="0"/>
      <c r="CK489" s="0"/>
      <c r="CL489" s="0"/>
      <c r="CM489" s="0"/>
      <c r="CN489" s="0"/>
      <c r="CO489" s="0"/>
      <c r="CP489" s="0"/>
      <c r="CQ489" s="0"/>
      <c r="CR489" s="0"/>
      <c r="CS489" s="0"/>
      <c r="CT489" s="0"/>
      <c r="CU489" s="0"/>
      <c r="CV489" s="0"/>
      <c r="CW489" s="0"/>
      <c r="CX489" s="0"/>
      <c r="CY489" s="0"/>
      <c r="CZ489" s="0"/>
      <c r="DA489" s="0"/>
      <c r="DB489" s="0"/>
      <c r="DC489" s="0"/>
      <c r="DD489" s="0"/>
      <c r="DE489" s="0"/>
      <c r="DF489" s="0"/>
      <c r="DG489" s="0"/>
      <c r="DH489" s="0"/>
      <c r="DI489" s="0"/>
      <c r="DJ489" s="0"/>
      <c r="DK489" s="0"/>
      <c r="DL489" s="0"/>
      <c r="DM489" s="0"/>
      <c r="DN489" s="0"/>
      <c r="DO489" s="0"/>
      <c r="DP489" s="0"/>
      <c r="DQ489" s="0"/>
      <c r="DR489" s="0"/>
      <c r="DS489" s="0"/>
      <c r="DT489" s="0"/>
      <c r="DU489" s="0"/>
      <c r="DV489" s="0"/>
      <c r="DW489" s="0"/>
      <c r="DX489" s="0"/>
      <c r="DY489" s="0"/>
      <c r="DZ489" s="0"/>
      <c r="EA489" s="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row>
    <row r="490" customFormat="false" ht="15" hidden="true" customHeight="false" outlineLevel="0" collapsed="false">
      <c r="A490" s="150" t="s">
        <v>1553</v>
      </c>
      <c r="B490" s="151" t="s">
        <v>1554</v>
      </c>
      <c r="C490" s="147" t="s">
        <v>122</v>
      </c>
      <c r="D490" s="117"/>
      <c r="E490" s="117" t="n">
        <v>0</v>
      </c>
      <c r="F490" s="118" t="s">
        <v>47</v>
      </c>
      <c r="G490" s="118" t="s">
        <v>47</v>
      </c>
      <c r="H490" s="141" t="n">
        <v>1775</v>
      </c>
      <c r="I490" s="125" t="s">
        <v>1353</v>
      </c>
      <c r="J490" s="120" t="n">
        <v>7</v>
      </c>
      <c r="K490" s="121" t="n">
        <v>1</v>
      </c>
      <c r="L490" s="126"/>
      <c r="M490" s="123"/>
      <c r="N490" s="127"/>
      <c r="O490" s="123"/>
      <c r="P490" s="127"/>
      <c r="Q490" s="124"/>
      <c r="R490" s="0"/>
      <c r="S490" s="0"/>
      <c r="T490" s="0"/>
      <c r="U490" s="0"/>
      <c r="V490" s="0"/>
      <c r="W490" s="0"/>
      <c r="X490" s="0"/>
      <c r="Y490" s="0"/>
      <c r="Z490" s="0"/>
      <c r="AA490" s="0"/>
      <c r="AB490" s="0"/>
      <c r="AC490" s="0"/>
      <c r="AD490" s="0"/>
      <c r="AE490" s="0"/>
      <c r="AF490" s="0"/>
      <c r="AG490" s="0"/>
      <c r="AH490" s="0"/>
      <c r="AI490" s="0"/>
      <c r="AJ490" s="0"/>
      <c r="AK490" s="0"/>
      <c r="AL490" s="0"/>
      <c r="AM490" s="0"/>
      <c r="AN490" s="0"/>
      <c r="AO490" s="0"/>
      <c r="AP490" s="0"/>
      <c r="AQ490" s="0"/>
      <c r="AR490" s="0"/>
      <c r="AS490" s="0"/>
      <c r="AT490" s="0"/>
      <c r="AU490" s="0"/>
      <c r="AV490" s="0"/>
      <c r="AW490" s="0"/>
      <c r="AX490" s="0"/>
      <c r="AY490" s="0"/>
      <c r="AZ490" s="0"/>
      <c r="BA490" s="0"/>
      <c r="BB490" s="0"/>
      <c r="BC490" s="0"/>
      <c r="BD490" s="0"/>
      <c r="BE490" s="0"/>
      <c r="BF490" s="0"/>
      <c r="BG490" s="0"/>
      <c r="BH490" s="0"/>
      <c r="BI490" s="0"/>
      <c r="BJ490" s="0"/>
      <c r="BK490" s="0"/>
      <c r="BL490" s="0"/>
      <c r="BM490" s="0"/>
      <c r="BN490" s="0"/>
      <c r="BO490" s="0"/>
      <c r="BP490" s="0"/>
      <c r="BQ490" s="0"/>
      <c r="BR490" s="0"/>
      <c r="BS490" s="0"/>
      <c r="BT490" s="0"/>
      <c r="BU490" s="0"/>
      <c r="BV490" s="0"/>
      <c r="BW490" s="0"/>
      <c r="BX490" s="0"/>
      <c r="BY490" s="0"/>
      <c r="BZ490" s="0"/>
      <c r="CA490" s="0"/>
      <c r="CB490" s="0"/>
      <c r="CC490" s="0"/>
      <c r="CD490" s="0"/>
      <c r="CE490" s="0"/>
      <c r="CF490" s="0"/>
      <c r="CG490" s="0"/>
      <c r="CH490" s="0"/>
      <c r="CI490" s="0"/>
      <c r="CJ490" s="0"/>
      <c r="CK490" s="0"/>
      <c r="CL490" s="0"/>
      <c r="CM490" s="0"/>
      <c r="CN490" s="0"/>
      <c r="CO490" s="0"/>
      <c r="CP490" s="0"/>
      <c r="CQ490" s="0"/>
      <c r="CR490" s="0"/>
      <c r="CS490" s="0"/>
      <c r="CT490" s="0"/>
      <c r="CU490" s="0"/>
      <c r="CV490" s="0"/>
      <c r="CW490" s="0"/>
      <c r="CX490" s="0"/>
      <c r="CY490" s="0"/>
      <c r="CZ490" s="0"/>
      <c r="DA490" s="0"/>
      <c r="DB490" s="0"/>
      <c r="DC490" s="0"/>
      <c r="DD490" s="0"/>
      <c r="DE490" s="0"/>
      <c r="DF490" s="0"/>
      <c r="DG490" s="0"/>
      <c r="DH490" s="0"/>
      <c r="DI490" s="0"/>
      <c r="DJ490" s="0"/>
      <c r="DK490" s="0"/>
      <c r="DL490" s="0"/>
      <c r="DM490" s="0"/>
      <c r="DN490" s="0"/>
      <c r="DO490" s="0"/>
      <c r="DP490" s="0"/>
      <c r="DQ490" s="0"/>
      <c r="DR490" s="0"/>
      <c r="DS490" s="0"/>
      <c r="DT490" s="0"/>
      <c r="DU490" s="0"/>
      <c r="DV490" s="0"/>
      <c r="DW490" s="0"/>
      <c r="DX490" s="0"/>
      <c r="DY490" s="0"/>
      <c r="DZ490" s="0"/>
      <c r="EA490" s="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row>
    <row r="491" customFormat="false" ht="15" hidden="false" customHeight="false" outlineLevel="0" collapsed="false">
      <c r="A491" s="114" t="s">
        <v>1555</v>
      </c>
      <c r="B491" s="115" t="s">
        <v>1556</v>
      </c>
      <c r="C491" s="147" t="s">
        <v>122</v>
      </c>
      <c r="D491" s="117" t="s">
        <v>11</v>
      </c>
      <c r="E491" s="117" t="n">
        <v>0</v>
      </c>
      <c r="F491" s="141" t="n">
        <v>8</v>
      </c>
      <c r="G491" s="141" t="n">
        <v>2</v>
      </c>
      <c r="H491" s="141" t="n">
        <v>1778</v>
      </c>
      <c r="I491" s="125" t="s">
        <v>1353</v>
      </c>
      <c r="J491" s="120" t="n">
        <v>7</v>
      </c>
      <c r="K491" s="121" t="n">
        <v>1</v>
      </c>
      <c r="L491" s="126"/>
      <c r="M491" s="123"/>
      <c r="N491" s="127"/>
      <c r="O491" s="123"/>
      <c r="P491" s="127"/>
      <c r="Q491" s="124"/>
      <c r="R491" s="0"/>
      <c r="S491" s="0"/>
      <c r="T491" s="0"/>
      <c r="U491" s="0"/>
      <c r="V491" s="0"/>
      <c r="W491" s="0"/>
      <c r="X491" s="0"/>
      <c r="Y491" s="0"/>
      <c r="Z491" s="0"/>
      <c r="AA491" s="0"/>
      <c r="AB491" s="0"/>
      <c r="AC491" s="0"/>
      <c r="AD491" s="0"/>
      <c r="AE491" s="0"/>
      <c r="AF491" s="0"/>
      <c r="AG491" s="0"/>
      <c r="AH491" s="0"/>
      <c r="AI491" s="0"/>
      <c r="AJ491" s="0"/>
      <c r="AK491" s="0"/>
      <c r="AL491" s="0"/>
      <c r="AM491" s="0"/>
      <c r="AN491" s="0"/>
      <c r="AO491" s="0"/>
      <c r="AP491" s="0"/>
      <c r="AQ491" s="0"/>
      <c r="AR491" s="0"/>
      <c r="AS491" s="0"/>
      <c r="AT491" s="0"/>
      <c r="AU491" s="0"/>
      <c r="AV491" s="0"/>
      <c r="AW491" s="0"/>
      <c r="AX491" s="0"/>
      <c r="AY491" s="0"/>
      <c r="AZ491" s="0"/>
      <c r="BA491" s="0"/>
      <c r="BB491" s="0"/>
      <c r="BC491" s="0"/>
      <c r="BD491" s="0"/>
      <c r="BE491" s="0"/>
      <c r="BF491" s="0"/>
      <c r="BG491" s="0"/>
      <c r="BH491" s="0"/>
      <c r="BI491" s="0"/>
      <c r="BJ491" s="0"/>
      <c r="BK491" s="0"/>
      <c r="BL491" s="0"/>
      <c r="BM491" s="0"/>
      <c r="BN491" s="0"/>
      <c r="BO491" s="0"/>
      <c r="BP491" s="0"/>
      <c r="BQ491" s="0"/>
      <c r="BR491" s="0"/>
      <c r="BS491" s="0"/>
      <c r="BT491" s="0"/>
      <c r="BU491" s="0"/>
      <c r="BV491" s="0"/>
      <c r="BW491" s="0"/>
      <c r="BX491" s="0"/>
      <c r="BY491" s="0"/>
      <c r="BZ491" s="0"/>
      <c r="CA491" s="0"/>
      <c r="CB491" s="0"/>
      <c r="CC491" s="0"/>
      <c r="CD491" s="0"/>
      <c r="CE491" s="0"/>
      <c r="CF491" s="0"/>
      <c r="CG491" s="0"/>
      <c r="CH491" s="0"/>
      <c r="CI491" s="0"/>
      <c r="CJ491" s="0"/>
      <c r="CK491" s="0"/>
      <c r="CL491" s="0"/>
      <c r="CM491" s="0"/>
      <c r="CN491" s="0"/>
      <c r="CO491" s="0"/>
      <c r="CP491" s="0"/>
      <c r="CQ491" s="0"/>
      <c r="CR491" s="0"/>
      <c r="CS491" s="0"/>
      <c r="CT491" s="0"/>
      <c r="CU491" s="0"/>
      <c r="CV491" s="0"/>
      <c r="CW491" s="0"/>
      <c r="CX491" s="0"/>
      <c r="CY491" s="0"/>
      <c r="CZ491" s="0"/>
      <c r="DA491" s="0"/>
      <c r="DB491" s="0"/>
      <c r="DC491" s="0"/>
      <c r="DD491" s="0"/>
      <c r="DE491" s="0"/>
      <c r="DF491" s="0"/>
      <c r="DG491" s="0"/>
      <c r="DH491" s="0"/>
      <c r="DI491" s="0"/>
      <c r="DJ491" s="0"/>
      <c r="DK491" s="0"/>
      <c r="DL491" s="0"/>
      <c r="DM491" s="0"/>
      <c r="DN491" s="0"/>
      <c r="DO491" s="0"/>
      <c r="DP491" s="0"/>
      <c r="DQ491" s="0"/>
      <c r="DR491" s="0"/>
      <c r="DS491" s="0"/>
      <c r="DT491" s="0"/>
      <c r="DU491" s="0"/>
      <c r="DV491" s="0"/>
      <c r="DW491" s="0"/>
      <c r="DX491" s="0"/>
      <c r="DY491" s="0"/>
      <c r="DZ491" s="0"/>
      <c r="EA491" s="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row>
    <row r="492" customFormat="false" ht="15" hidden="true" customHeight="false" outlineLevel="0" collapsed="false">
      <c r="A492" s="150" t="s">
        <v>1557</v>
      </c>
      <c r="B492" s="151" t="s">
        <v>1558</v>
      </c>
      <c r="C492" s="147" t="s">
        <v>1559</v>
      </c>
      <c r="D492" s="117"/>
      <c r="E492" s="117" t="n">
        <v>0</v>
      </c>
      <c r="F492" s="118" t="s">
        <v>47</v>
      </c>
      <c r="G492" s="118" t="s">
        <v>47</v>
      </c>
      <c r="H492" s="141" t="n">
        <v>19874</v>
      </c>
      <c r="I492" s="125" t="s">
        <v>1353</v>
      </c>
      <c r="J492" s="120" t="n">
        <v>7</v>
      </c>
      <c r="K492" s="121" t="n">
        <v>1</v>
      </c>
      <c r="L492" s="126"/>
      <c r="M492" s="123"/>
      <c r="N492" s="127"/>
      <c r="O492" s="123"/>
      <c r="P492" s="127"/>
      <c r="Q492" s="124"/>
      <c r="R492" s="0"/>
      <c r="S492" s="0"/>
      <c r="T492" s="0"/>
      <c r="U492" s="0"/>
      <c r="V492" s="0"/>
      <c r="W492" s="0"/>
      <c r="X492" s="0"/>
      <c r="Y492" s="0"/>
      <c r="Z492" s="0"/>
      <c r="AA492" s="0"/>
      <c r="AB492" s="0"/>
      <c r="AC492" s="0"/>
      <c r="AD492" s="0"/>
      <c r="AE492" s="0"/>
      <c r="AF492" s="0"/>
      <c r="AG492" s="0"/>
      <c r="AH492" s="0"/>
      <c r="AI492" s="0"/>
      <c r="AJ492" s="0"/>
      <c r="AK492" s="0"/>
      <c r="AL492" s="0"/>
      <c r="AM492" s="0"/>
      <c r="AN492" s="0"/>
      <c r="AO492" s="0"/>
      <c r="AP492" s="0"/>
      <c r="AQ492" s="0"/>
      <c r="AR492" s="0"/>
      <c r="AS492" s="0"/>
      <c r="AT492" s="0"/>
      <c r="AU492" s="0"/>
      <c r="AV492" s="0"/>
      <c r="AW492" s="0"/>
      <c r="AX492" s="0"/>
      <c r="AY492" s="0"/>
      <c r="AZ492" s="0"/>
      <c r="BA492" s="0"/>
      <c r="BB492" s="0"/>
      <c r="BC492" s="0"/>
      <c r="BD492" s="0"/>
      <c r="BE492" s="0"/>
      <c r="BF492" s="0"/>
      <c r="BG492" s="0"/>
      <c r="BH492" s="0"/>
      <c r="BI492" s="0"/>
      <c r="BJ492" s="0"/>
      <c r="BK492" s="0"/>
      <c r="BL492" s="0"/>
      <c r="BM492" s="0"/>
      <c r="BN492" s="0"/>
      <c r="BO492" s="0"/>
      <c r="BP492" s="0"/>
      <c r="BQ492" s="0"/>
      <c r="BR492" s="0"/>
      <c r="BS492" s="0"/>
      <c r="BT492" s="0"/>
      <c r="BU492" s="0"/>
      <c r="BV492" s="0"/>
      <c r="BW492" s="0"/>
      <c r="BX492" s="0"/>
      <c r="BY492" s="0"/>
      <c r="BZ492" s="0"/>
      <c r="CA492" s="0"/>
      <c r="CB492" s="0"/>
      <c r="CC492" s="0"/>
      <c r="CD492" s="0"/>
      <c r="CE492" s="0"/>
      <c r="CF492" s="0"/>
      <c r="CG492" s="0"/>
      <c r="CH492" s="0"/>
      <c r="CI492" s="0"/>
      <c r="CJ492" s="0"/>
      <c r="CK492" s="0"/>
      <c r="CL492" s="0"/>
      <c r="CM492" s="0"/>
      <c r="CN492" s="0"/>
      <c r="CO492" s="0"/>
      <c r="CP492" s="0"/>
      <c r="CQ492" s="0"/>
      <c r="CR492" s="0"/>
      <c r="CS492" s="0"/>
      <c r="CT492" s="0"/>
      <c r="CU492" s="0"/>
      <c r="CV492" s="0"/>
      <c r="CW492" s="0"/>
      <c r="CX492" s="0"/>
      <c r="CY492" s="0"/>
      <c r="CZ492" s="0"/>
      <c r="DA492" s="0"/>
      <c r="DB492" s="0"/>
      <c r="DC492" s="0"/>
      <c r="DD492" s="0"/>
      <c r="DE492" s="0"/>
      <c r="DF492" s="0"/>
      <c r="DG492" s="0"/>
      <c r="DH492" s="0"/>
      <c r="DI492" s="0"/>
      <c r="DJ492" s="0"/>
      <c r="DK492" s="0"/>
      <c r="DL492" s="0"/>
      <c r="DM492" s="0"/>
      <c r="DN492" s="0"/>
      <c r="DO492" s="0"/>
      <c r="DP492" s="0"/>
      <c r="DQ492" s="0"/>
      <c r="DR492" s="0"/>
      <c r="DS492" s="0"/>
      <c r="DT492" s="0"/>
      <c r="DU492" s="0"/>
      <c r="DV492" s="0"/>
      <c r="DW492" s="0"/>
      <c r="DX492" s="0"/>
      <c r="DY492" s="0"/>
      <c r="DZ492" s="0"/>
      <c r="EA492" s="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row>
    <row r="493" customFormat="false" ht="15" hidden="false" customHeight="false" outlineLevel="0" collapsed="false">
      <c r="A493" s="114" t="s">
        <v>1560</v>
      </c>
      <c r="B493" s="115" t="s">
        <v>1561</v>
      </c>
      <c r="C493" s="147" t="s">
        <v>122</v>
      </c>
      <c r="D493" s="117" t="s">
        <v>11</v>
      </c>
      <c r="E493" s="117" t="n">
        <v>0</v>
      </c>
      <c r="F493" s="141" t="n">
        <v>12</v>
      </c>
      <c r="G493" s="141" t="n">
        <v>3</v>
      </c>
      <c r="H493" s="141" t="n">
        <v>1779</v>
      </c>
      <c r="I493" s="125" t="s">
        <v>1353</v>
      </c>
      <c r="J493" s="120" t="n">
        <v>7</v>
      </c>
      <c r="K493" s="121" t="n">
        <v>1</v>
      </c>
      <c r="L493" s="126"/>
      <c r="M493" s="123"/>
      <c r="N493" s="127"/>
      <c r="O493" s="123"/>
      <c r="P493" s="127"/>
      <c r="Q493" s="124"/>
      <c r="R493" s="0"/>
      <c r="S493" s="0"/>
      <c r="T493" s="0"/>
      <c r="U493" s="0"/>
      <c r="V493" s="0"/>
      <c r="W493" s="0"/>
      <c r="X493" s="0"/>
      <c r="Y493" s="0"/>
      <c r="Z493" s="0"/>
      <c r="AA493" s="0"/>
      <c r="AB493" s="0"/>
      <c r="AC493" s="0"/>
      <c r="AD493" s="0"/>
      <c r="AE493" s="0"/>
      <c r="AF493" s="0"/>
      <c r="AG493" s="0"/>
      <c r="AH493" s="0"/>
      <c r="AI493" s="0"/>
      <c r="AJ493" s="0"/>
      <c r="AK493" s="0"/>
      <c r="AL493" s="0"/>
      <c r="AM493" s="0"/>
      <c r="AN493" s="0"/>
      <c r="AO493" s="0"/>
      <c r="AP493" s="0"/>
      <c r="AQ493" s="0"/>
      <c r="AR493" s="0"/>
      <c r="AS493" s="0"/>
      <c r="AT493" s="0"/>
      <c r="AU493" s="0"/>
      <c r="AV493" s="0"/>
      <c r="AW493" s="0"/>
      <c r="AX493" s="0"/>
      <c r="AY493" s="0"/>
      <c r="AZ493" s="0"/>
      <c r="BA493" s="0"/>
      <c r="BB493" s="0"/>
      <c r="BC493" s="0"/>
      <c r="BD493" s="0"/>
      <c r="BE493" s="0"/>
      <c r="BF493" s="0"/>
      <c r="BG493" s="0"/>
      <c r="BH493" s="0"/>
      <c r="BI493" s="0"/>
      <c r="BJ493" s="0"/>
      <c r="BK493" s="0"/>
      <c r="BL493" s="0"/>
      <c r="BM493" s="0"/>
      <c r="BN493" s="0"/>
      <c r="BO493" s="0"/>
      <c r="BP493" s="0"/>
      <c r="BQ493" s="0"/>
      <c r="BR493" s="0"/>
      <c r="BS493" s="0"/>
      <c r="BT493" s="0"/>
      <c r="BU493" s="0"/>
      <c r="BV493" s="0"/>
      <c r="BW493" s="0"/>
      <c r="BX493" s="0"/>
      <c r="BY493" s="0"/>
      <c r="BZ493" s="0"/>
      <c r="CA493" s="0"/>
      <c r="CB493" s="0"/>
      <c r="CC493" s="0"/>
      <c r="CD493" s="0"/>
      <c r="CE493" s="0"/>
      <c r="CF493" s="0"/>
      <c r="CG493" s="0"/>
      <c r="CH493" s="0"/>
      <c r="CI493" s="0"/>
      <c r="CJ493" s="0"/>
      <c r="CK493" s="0"/>
      <c r="CL493" s="0"/>
      <c r="CM493" s="0"/>
      <c r="CN493" s="0"/>
      <c r="CO493" s="0"/>
      <c r="CP493" s="0"/>
      <c r="CQ493" s="0"/>
      <c r="CR493" s="0"/>
      <c r="CS493" s="0"/>
      <c r="CT493" s="0"/>
      <c r="CU493" s="0"/>
      <c r="CV493" s="0"/>
      <c r="CW493" s="0"/>
      <c r="CX493" s="0"/>
      <c r="CY493" s="0"/>
      <c r="CZ493" s="0"/>
      <c r="DA493" s="0"/>
      <c r="DB493" s="0"/>
      <c r="DC493" s="0"/>
      <c r="DD493" s="0"/>
      <c r="DE493" s="0"/>
      <c r="DF493" s="0"/>
      <c r="DG493" s="0"/>
      <c r="DH493" s="0"/>
      <c r="DI493" s="0"/>
      <c r="DJ493" s="0"/>
      <c r="DK493" s="0"/>
      <c r="DL493" s="0"/>
      <c r="DM493" s="0"/>
      <c r="DN493" s="0"/>
      <c r="DO493" s="0"/>
      <c r="DP493" s="0"/>
      <c r="DQ493" s="0"/>
      <c r="DR493" s="0"/>
      <c r="DS493" s="0"/>
      <c r="DT493" s="0"/>
      <c r="DU493" s="0"/>
      <c r="DV493" s="0"/>
      <c r="DW493" s="0"/>
      <c r="DX493" s="0"/>
      <c r="DY493" s="0"/>
      <c r="DZ493" s="0"/>
      <c r="EA493" s="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row>
    <row r="494" customFormat="false" ht="15" hidden="true" customHeight="false" outlineLevel="0" collapsed="false">
      <c r="A494" s="150" t="s">
        <v>1562</v>
      </c>
      <c r="B494" s="151" t="s">
        <v>1563</v>
      </c>
      <c r="C494" s="147" t="s">
        <v>1564</v>
      </c>
      <c r="D494" s="117"/>
      <c r="E494" s="117" t="n">
        <v>0</v>
      </c>
      <c r="F494" s="118" t="s">
        <v>47</v>
      </c>
      <c r="G494" s="118" t="s">
        <v>47</v>
      </c>
      <c r="H494" s="141" t="n">
        <v>19875</v>
      </c>
      <c r="I494" s="125" t="s">
        <v>1353</v>
      </c>
      <c r="J494" s="120" t="n">
        <v>7</v>
      </c>
      <c r="K494" s="121" t="n">
        <v>1</v>
      </c>
      <c r="L494" s="126"/>
      <c r="M494" s="123"/>
      <c r="N494" s="127"/>
      <c r="O494" s="123"/>
      <c r="P494" s="127"/>
      <c r="Q494" s="124"/>
      <c r="R494" s="0"/>
      <c r="S494" s="0"/>
      <c r="T494" s="0"/>
      <c r="U494" s="0"/>
      <c r="V494" s="0"/>
      <c r="W494" s="0"/>
      <c r="X494" s="0"/>
      <c r="Y494" s="0"/>
      <c r="Z494" s="0"/>
      <c r="AA494" s="0"/>
      <c r="AB494" s="0"/>
      <c r="AC494" s="0"/>
      <c r="AD494" s="0"/>
      <c r="AE494" s="0"/>
      <c r="AF494" s="0"/>
      <c r="AG494" s="0"/>
      <c r="AH494" s="0"/>
      <c r="AI494" s="0"/>
      <c r="AJ494" s="0"/>
      <c r="AK494" s="0"/>
      <c r="AL494" s="0"/>
      <c r="AM494" s="0"/>
      <c r="AN494" s="0"/>
      <c r="AO494" s="0"/>
      <c r="AP494" s="0"/>
      <c r="AQ494" s="0"/>
      <c r="AR494" s="0"/>
      <c r="AS494" s="0"/>
      <c r="AT494" s="0"/>
      <c r="AU494" s="0"/>
      <c r="AV494" s="0"/>
      <c r="AW494" s="0"/>
      <c r="AX494" s="0"/>
      <c r="AY494" s="0"/>
      <c r="AZ494" s="0"/>
      <c r="BA494" s="0"/>
      <c r="BB494" s="0"/>
      <c r="BC494" s="0"/>
      <c r="BD494" s="0"/>
      <c r="BE494" s="0"/>
      <c r="BF494" s="0"/>
      <c r="BG494" s="0"/>
      <c r="BH494" s="0"/>
      <c r="BI494" s="0"/>
      <c r="BJ494" s="0"/>
      <c r="BK494" s="0"/>
      <c r="BL494" s="0"/>
      <c r="BM494" s="0"/>
      <c r="BN494" s="0"/>
      <c r="BO494" s="0"/>
      <c r="BP494" s="0"/>
      <c r="BQ494" s="0"/>
      <c r="BR494" s="0"/>
      <c r="BS494" s="0"/>
      <c r="BT494" s="0"/>
      <c r="BU494" s="0"/>
      <c r="BV494" s="0"/>
      <c r="BW494" s="0"/>
      <c r="BX494" s="0"/>
      <c r="BY494" s="0"/>
      <c r="BZ494" s="0"/>
      <c r="CA494" s="0"/>
      <c r="CB494" s="0"/>
      <c r="CC494" s="0"/>
      <c r="CD494" s="0"/>
      <c r="CE494" s="0"/>
      <c r="CF494" s="0"/>
      <c r="CG494" s="0"/>
      <c r="CH494" s="0"/>
      <c r="CI494" s="0"/>
      <c r="CJ494" s="0"/>
      <c r="CK494" s="0"/>
      <c r="CL494" s="0"/>
      <c r="CM494" s="0"/>
      <c r="CN494" s="0"/>
      <c r="CO494" s="0"/>
      <c r="CP494" s="0"/>
      <c r="CQ494" s="0"/>
      <c r="CR494" s="0"/>
      <c r="CS494" s="0"/>
      <c r="CT494" s="0"/>
      <c r="CU494" s="0"/>
      <c r="CV494" s="0"/>
      <c r="CW494" s="0"/>
      <c r="CX494" s="0"/>
      <c r="CY494" s="0"/>
      <c r="CZ494" s="0"/>
      <c r="DA494" s="0"/>
      <c r="DB494" s="0"/>
      <c r="DC494" s="0"/>
      <c r="DD494" s="0"/>
      <c r="DE494" s="0"/>
      <c r="DF494" s="0"/>
      <c r="DG494" s="0"/>
      <c r="DH494" s="0"/>
      <c r="DI494" s="0"/>
      <c r="DJ494" s="0"/>
      <c r="DK494" s="0"/>
      <c r="DL494" s="0"/>
      <c r="DM494" s="0"/>
      <c r="DN494" s="0"/>
      <c r="DO494" s="0"/>
      <c r="DP494" s="0"/>
      <c r="DQ494" s="0"/>
      <c r="DR494" s="0"/>
      <c r="DS494" s="0"/>
      <c r="DT494" s="0"/>
      <c r="DU494" s="0"/>
      <c r="DV494" s="0"/>
      <c r="DW494" s="0"/>
      <c r="DX494" s="0"/>
      <c r="DY494" s="0"/>
      <c r="DZ494" s="0"/>
      <c r="EA494" s="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row>
    <row r="495" customFormat="false" ht="15" hidden="true" customHeight="false" outlineLevel="0" collapsed="false">
      <c r="A495" s="150" t="s">
        <v>1565</v>
      </c>
      <c r="B495" s="151" t="s">
        <v>1566</v>
      </c>
      <c r="C495" s="147" t="s">
        <v>1567</v>
      </c>
      <c r="D495" s="117"/>
      <c r="E495" s="117" t="n">
        <v>0</v>
      </c>
      <c r="F495" s="118" t="s">
        <v>47</v>
      </c>
      <c r="G495" s="118" t="s">
        <v>47</v>
      </c>
      <c r="H495" s="141" t="n">
        <v>19876</v>
      </c>
      <c r="I495" s="125" t="s">
        <v>1353</v>
      </c>
      <c r="J495" s="120" t="n">
        <v>7</v>
      </c>
      <c r="K495" s="121" t="n">
        <v>1</v>
      </c>
      <c r="L495" s="126"/>
      <c r="M495" s="123"/>
      <c r="N495" s="127"/>
      <c r="O495" s="123"/>
      <c r="P495" s="127"/>
      <c r="Q495" s="124"/>
      <c r="R495" s="0"/>
      <c r="S495" s="0"/>
      <c r="T495" s="0"/>
      <c r="U495" s="0"/>
      <c r="V495" s="0"/>
      <c r="W495" s="0"/>
      <c r="X495" s="0"/>
      <c r="Y495" s="0"/>
      <c r="Z495" s="0"/>
      <c r="AA495" s="0"/>
      <c r="AB495" s="0"/>
      <c r="AC495" s="0"/>
      <c r="AD495" s="0"/>
      <c r="AE495" s="0"/>
      <c r="AF495" s="0"/>
      <c r="AG495" s="0"/>
      <c r="AH495" s="0"/>
      <c r="AI495" s="0"/>
      <c r="AJ495" s="0"/>
      <c r="AK495" s="0"/>
      <c r="AL495" s="0"/>
      <c r="AM495" s="0"/>
      <c r="AN495" s="0"/>
      <c r="AO495" s="0"/>
      <c r="AP495" s="0"/>
      <c r="AQ495" s="0"/>
      <c r="AR495" s="0"/>
      <c r="AS495" s="0"/>
      <c r="AT495" s="0"/>
      <c r="AU495" s="0"/>
      <c r="AV495" s="0"/>
      <c r="AW495" s="0"/>
      <c r="AX495" s="0"/>
      <c r="AY495" s="0"/>
      <c r="AZ495" s="0"/>
      <c r="BA495" s="0"/>
      <c r="BB495" s="0"/>
      <c r="BC495" s="0"/>
      <c r="BD495" s="0"/>
      <c r="BE495" s="0"/>
      <c r="BF495" s="0"/>
      <c r="BG495" s="0"/>
      <c r="BH495" s="0"/>
      <c r="BI495" s="0"/>
      <c r="BJ495" s="0"/>
      <c r="BK495" s="0"/>
      <c r="BL495" s="0"/>
      <c r="BM495" s="0"/>
      <c r="BN495" s="0"/>
      <c r="BO495" s="0"/>
      <c r="BP495" s="0"/>
      <c r="BQ495" s="0"/>
      <c r="BR495" s="0"/>
      <c r="BS495" s="0"/>
      <c r="BT495" s="0"/>
      <c r="BU495" s="0"/>
      <c r="BV495" s="0"/>
      <c r="BW495" s="0"/>
      <c r="BX495" s="0"/>
      <c r="BY495" s="0"/>
      <c r="BZ495" s="0"/>
      <c r="CA495" s="0"/>
      <c r="CB495" s="0"/>
      <c r="CC495" s="0"/>
      <c r="CD495" s="0"/>
      <c r="CE495" s="0"/>
      <c r="CF495" s="0"/>
      <c r="CG495" s="0"/>
      <c r="CH495" s="0"/>
      <c r="CI495" s="0"/>
      <c r="CJ495" s="0"/>
      <c r="CK495" s="0"/>
      <c r="CL495" s="0"/>
      <c r="CM495" s="0"/>
      <c r="CN495" s="0"/>
      <c r="CO495" s="0"/>
      <c r="CP495" s="0"/>
      <c r="CQ495" s="0"/>
      <c r="CR495" s="0"/>
      <c r="CS495" s="0"/>
      <c r="CT495" s="0"/>
      <c r="CU495" s="0"/>
      <c r="CV495" s="0"/>
      <c r="CW495" s="0"/>
      <c r="CX495" s="0"/>
      <c r="CY495" s="0"/>
      <c r="CZ495" s="0"/>
      <c r="DA495" s="0"/>
      <c r="DB495" s="0"/>
      <c r="DC495" s="0"/>
      <c r="DD495" s="0"/>
      <c r="DE495" s="0"/>
      <c r="DF495" s="0"/>
      <c r="DG495" s="0"/>
      <c r="DH495" s="0"/>
      <c r="DI495" s="0"/>
      <c r="DJ495" s="0"/>
      <c r="DK495" s="0"/>
      <c r="DL495" s="0"/>
      <c r="DM495" s="0"/>
      <c r="DN495" s="0"/>
      <c r="DO495" s="0"/>
      <c r="DP495" s="0"/>
      <c r="DQ495" s="0"/>
      <c r="DR495" s="0"/>
      <c r="DS495" s="0"/>
      <c r="DT495" s="0"/>
      <c r="DU495" s="0"/>
      <c r="DV495" s="0"/>
      <c r="DW495" s="0"/>
      <c r="DX495" s="0"/>
      <c r="DY495" s="0"/>
      <c r="DZ495" s="0"/>
      <c r="EA495" s="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row>
    <row r="496" customFormat="false" ht="15" hidden="true" customHeight="false" outlineLevel="0" collapsed="false">
      <c r="A496" s="150" t="s">
        <v>1568</v>
      </c>
      <c r="B496" s="151" t="s">
        <v>1569</v>
      </c>
      <c r="C496" s="116" t="s">
        <v>1570</v>
      </c>
      <c r="D496" s="117"/>
      <c r="E496" s="117" t="n">
        <v>0</v>
      </c>
      <c r="F496" s="118" t="s">
        <v>47</v>
      </c>
      <c r="G496" s="118" t="s">
        <v>47</v>
      </c>
      <c r="H496" s="118" t="n">
        <v>19877</v>
      </c>
      <c r="I496" s="125" t="s">
        <v>1353</v>
      </c>
      <c r="J496" s="120" t="n">
        <v>7</v>
      </c>
      <c r="K496" s="121" t="n">
        <v>1</v>
      </c>
      <c r="L496" s="126"/>
      <c r="M496" s="123"/>
      <c r="N496" s="174"/>
      <c r="O496" s="123"/>
      <c r="P496" s="127"/>
      <c r="Q496" s="124"/>
      <c r="R496" s="0"/>
      <c r="S496" s="0"/>
      <c r="T496" s="0"/>
      <c r="U496" s="0"/>
      <c r="V496" s="0"/>
      <c r="W496" s="0"/>
      <c r="X496" s="0"/>
      <c r="Y496" s="0"/>
      <c r="Z496" s="0"/>
      <c r="AA496" s="0"/>
      <c r="AB496" s="0"/>
      <c r="AC496" s="0"/>
      <c r="AD496" s="0"/>
      <c r="AE496" s="0"/>
      <c r="AF496" s="0"/>
      <c r="AG496" s="0"/>
      <c r="AH496" s="0"/>
      <c r="AI496" s="0"/>
      <c r="AJ496" s="0"/>
      <c r="AK496" s="0"/>
      <c r="AL496" s="0"/>
      <c r="AM496" s="0"/>
      <c r="AN496" s="0"/>
      <c r="AO496" s="0"/>
      <c r="AP496" s="0"/>
      <c r="AQ496" s="0"/>
      <c r="AR496" s="0"/>
      <c r="AS496" s="0"/>
      <c r="AT496" s="0"/>
      <c r="AU496" s="0"/>
      <c r="AV496" s="0"/>
      <c r="AW496" s="0"/>
      <c r="AX496" s="0"/>
      <c r="AY496" s="0"/>
      <c r="AZ496" s="0"/>
      <c r="BA496" s="0"/>
      <c r="BB496" s="0"/>
      <c r="BC496" s="0"/>
      <c r="BD496" s="0"/>
      <c r="BE496" s="0"/>
      <c r="BF496" s="0"/>
      <c r="BG496" s="0"/>
      <c r="BH496" s="0"/>
      <c r="BI496" s="0"/>
      <c r="BJ496" s="0"/>
      <c r="BK496" s="0"/>
      <c r="BL496" s="0"/>
      <c r="BM496" s="0"/>
      <c r="BN496" s="0"/>
      <c r="BO496" s="0"/>
      <c r="BP496" s="0"/>
      <c r="BQ496" s="0"/>
      <c r="BR496" s="0"/>
      <c r="BS496" s="0"/>
      <c r="BT496" s="0"/>
      <c r="BU496" s="0"/>
      <c r="BV496" s="0"/>
      <c r="BW496" s="0"/>
      <c r="BX496" s="0"/>
      <c r="BY496" s="0"/>
      <c r="BZ496" s="0"/>
      <c r="CA496" s="0"/>
      <c r="CB496" s="0"/>
      <c r="CC496" s="0"/>
      <c r="CD496" s="0"/>
      <c r="CE496" s="0"/>
      <c r="CF496" s="0"/>
      <c r="CG496" s="0"/>
      <c r="CH496" s="0"/>
      <c r="CI496" s="0"/>
      <c r="CJ496" s="0"/>
      <c r="CK496" s="0"/>
      <c r="CL496" s="0"/>
      <c r="CM496" s="0"/>
      <c r="CN496" s="0"/>
      <c r="CO496" s="0"/>
      <c r="CP496" s="0"/>
      <c r="CQ496" s="0"/>
      <c r="CR496" s="0"/>
      <c r="CS496" s="0"/>
      <c r="CT496" s="0"/>
      <c r="CU496" s="0"/>
      <c r="CV496" s="0"/>
      <c r="CW496" s="0"/>
      <c r="CX496" s="0"/>
      <c r="CY496" s="0"/>
      <c r="CZ496" s="0"/>
      <c r="DA496" s="0"/>
      <c r="DB496" s="0"/>
      <c r="DC496" s="0"/>
      <c r="DD496" s="0"/>
      <c r="DE496" s="0"/>
      <c r="DF496" s="0"/>
      <c r="DG496" s="0"/>
      <c r="DH496" s="0"/>
      <c r="DI496" s="0"/>
      <c r="DJ496" s="0"/>
      <c r="DK496" s="0"/>
      <c r="DL496" s="0"/>
      <c r="DM496" s="0"/>
      <c r="DN496" s="0"/>
      <c r="DO496" s="0"/>
      <c r="DP496" s="0"/>
      <c r="DQ496" s="0"/>
      <c r="DR496" s="0"/>
      <c r="DS496" s="0"/>
      <c r="DT496" s="0"/>
      <c r="DU496" s="0"/>
      <c r="DV496" s="0"/>
      <c r="DW496" s="0"/>
      <c r="DX496" s="0"/>
      <c r="DY496" s="0"/>
      <c r="DZ496" s="0"/>
      <c r="EA496" s="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row>
    <row r="497" customFormat="false" ht="15" hidden="false" customHeight="false" outlineLevel="0" collapsed="false">
      <c r="A497" s="114" t="s">
        <v>1571</v>
      </c>
      <c r="B497" s="115" t="s">
        <v>1572</v>
      </c>
      <c r="C497" s="116" t="s">
        <v>122</v>
      </c>
      <c r="D497" s="117" t="s">
        <v>11</v>
      </c>
      <c r="E497" s="117" t="n">
        <v>0</v>
      </c>
      <c r="F497" s="118" t="n">
        <v>5</v>
      </c>
      <c r="G497" s="118" t="n">
        <v>3</v>
      </c>
      <c r="H497" s="118" t="n">
        <v>1835</v>
      </c>
      <c r="I497" s="125" t="s">
        <v>1353</v>
      </c>
      <c r="J497" s="120" t="n">
        <v>7</v>
      </c>
      <c r="K497" s="121" t="n">
        <v>1</v>
      </c>
      <c r="L497" s="126" t="s">
        <v>1573</v>
      </c>
      <c r="M497" s="123" t="s">
        <v>1574</v>
      </c>
      <c r="N497" s="174"/>
      <c r="O497" s="123"/>
      <c r="P497" s="127"/>
      <c r="Q497" s="124"/>
      <c r="R497" s="0"/>
      <c r="S497" s="0"/>
      <c r="T497" s="0"/>
      <c r="U497" s="0"/>
      <c r="V497" s="0"/>
      <c r="W497" s="0"/>
      <c r="X497" s="0"/>
      <c r="Y497" s="0"/>
      <c r="Z497" s="0"/>
      <c r="AA497" s="0"/>
      <c r="AB497" s="0"/>
      <c r="AC497" s="0"/>
      <c r="AD497" s="0"/>
      <c r="AE497" s="0"/>
      <c r="AF497" s="0"/>
      <c r="AG497" s="0"/>
      <c r="AH497" s="0"/>
      <c r="AI497" s="0"/>
      <c r="AJ497" s="0"/>
      <c r="AK497" s="0"/>
      <c r="AL497" s="0"/>
      <c r="AM497" s="0"/>
      <c r="AN497" s="0"/>
      <c r="AO497" s="0"/>
      <c r="AP497" s="0"/>
      <c r="AQ497" s="0"/>
      <c r="AR497" s="0"/>
      <c r="AS497" s="0"/>
      <c r="AT497" s="0"/>
      <c r="AU497" s="0"/>
      <c r="AV497" s="0"/>
      <c r="AW497" s="0"/>
      <c r="AX497" s="0"/>
      <c r="AY497" s="0"/>
      <c r="AZ497" s="0"/>
      <c r="BA497" s="0"/>
      <c r="BB497" s="0"/>
      <c r="BC497" s="0"/>
      <c r="BD497" s="0"/>
      <c r="BE497" s="0"/>
      <c r="BF497" s="0"/>
      <c r="BG497" s="0"/>
      <c r="BH497" s="0"/>
      <c r="BI497" s="0"/>
      <c r="BJ497" s="0"/>
      <c r="BK497" s="0"/>
      <c r="BL497" s="0"/>
      <c r="BM497" s="0"/>
      <c r="BN497" s="0"/>
      <c r="BO497" s="0"/>
      <c r="BP497" s="0"/>
      <c r="BQ497" s="0"/>
      <c r="BR497" s="0"/>
      <c r="BS497" s="0"/>
      <c r="BT497" s="0"/>
      <c r="BU497" s="0"/>
      <c r="BV497" s="0"/>
      <c r="BW497" s="0"/>
      <c r="BX497" s="0"/>
      <c r="BY497" s="0"/>
      <c r="BZ497" s="0"/>
      <c r="CA497" s="0"/>
      <c r="CB497" s="0"/>
      <c r="CC497" s="0"/>
      <c r="CD497" s="0"/>
      <c r="CE497" s="0"/>
      <c r="CF497" s="0"/>
      <c r="CG497" s="0"/>
      <c r="CH497" s="0"/>
      <c r="CI497" s="0"/>
      <c r="CJ497" s="0"/>
      <c r="CK497" s="0"/>
      <c r="CL497" s="0"/>
      <c r="CM497" s="0"/>
      <c r="CN497" s="0"/>
      <c r="CO497" s="0"/>
      <c r="CP497" s="0"/>
      <c r="CQ497" s="0"/>
      <c r="CR497" s="0"/>
      <c r="CS497" s="0"/>
      <c r="CT497" s="0"/>
      <c r="CU497" s="0"/>
      <c r="CV497" s="0"/>
      <c r="CW497" s="0"/>
      <c r="CX497" s="0"/>
      <c r="CY497" s="0"/>
      <c r="CZ497" s="0"/>
      <c r="DA497" s="0"/>
      <c r="DB497" s="0"/>
      <c r="DC497" s="0"/>
      <c r="DD497" s="0"/>
      <c r="DE497" s="0"/>
      <c r="DF497" s="0"/>
      <c r="DG497" s="0"/>
      <c r="DH497" s="0"/>
      <c r="DI497" s="0"/>
      <c r="DJ497" s="0"/>
      <c r="DK497" s="0"/>
      <c r="DL497" s="0"/>
      <c r="DM497" s="0"/>
      <c r="DN497" s="0"/>
      <c r="DO497" s="0"/>
      <c r="DP497" s="0"/>
      <c r="DQ497" s="0"/>
      <c r="DR497" s="0"/>
      <c r="DS497" s="0"/>
      <c r="DT497" s="0"/>
      <c r="DU497" s="0"/>
      <c r="DV497" s="0"/>
      <c r="DW497" s="0"/>
      <c r="DX497" s="0"/>
      <c r="DY497" s="0"/>
      <c r="DZ497" s="0"/>
      <c r="EA497" s="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row>
    <row r="498" customFormat="false" ht="15" hidden="false" customHeight="false" outlineLevel="0" collapsed="false">
      <c r="A498" s="114" t="s">
        <v>1575</v>
      </c>
      <c r="B498" s="115" t="s">
        <v>1576</v>
      </c>
      <c r="C498" s="147" t="s">
        <v>122</v>
      </c>
      <c r="D498" s="117" t="s">
        <v>11</v>
      </c>
      <c r="E498" s="117" t="n">
        <v>0</v>
      </c>
      <c r="F498" s="118" t="n">
        <v>6</v>
      </c>
      <c r="G498" s="118" t="n">
        <v>3</v>
      </c>
      <c r="H498" s="141" t="n">
        <v>1836</v>
      </c>
      <c r="I498" s="125" t="s">
        <v>1353</v>
      </c>
      <c r="J498" s="120" t="n">
        <v>7</v>
      </c>
      <c r="K498" s="121" t="n">
        <v>1</v>
      </c>
      <c r="L498" s="126"/>
      <c r="M498" s="160"/>
      <c r="N498" s="127"/>
      <c r="O498" s="123"/>
      <c r="P498" s="127"/>
      <c r="Q498" s="124"/>
      <c r="R498" s="0"/>
      <c r="S498" s="0"/>
      <c r="T498" s="0"/>
      <c r="U498" s="0"/>
      <c r="V498" s="0"/>
      <c r="W498" s="0"/>
      <c r="X498" s="0"/>
      <c r="Y498" s="0"/>
      <c r="Z498" s="0"/>
      <c r="AA498" s="0"/>
      <c r="AB498" s="0"/>
      <c r="AC498" s="0"/>
      <c r="AD498" s="0"/>
      <c r="AE498" s="0"/>
      <c r="AF498" s="0"/>
      <c r="AG498" s="0"/>
      <c r="AH498" s="0"/>
      <c r="AI498" s="0"/>
      <c r="AJ498" s="0"/>
      <c r="AK498" s="0"/>
      <c r="AL498" s="0"/>
      <c r="AM498" s="0"/>
      <c r="AN498" s="0"/>
      <c r="AO498" s="0"/>
      <c r="AP498" s="0"/>
      <c r="AQ498" s="0"/>
      <c r="AR498" s="0"/>
      <c r="AS498" s="0"/>
      <c r="AT498" s="0"/>
      <c r="AU498" s="0"/>
      <c r="AV498" s="0"/>
      <c r="AW498" s="0"/>
      <c r="AX498" s="0"/>
      <c r="AY498" s="0"/>
      <c r="AZ498" s="0"/>
      <c r="BA498" s="0"/>
      <c r="BB498" s="0"/>
      <c r="BC498" s="0"/>
      <c r="BD498" s="0"/>
      <c r="BE498" s="0"/>
      <c r="BF498" s="0"/>
      <c r="BG498" s="0"/>
      <c r="BH498" s="0"/>
      <c r="BI498" s="0"/>
      <c r="BJ498" s="0"/>
      <c r="BK498" s="0"/>
      <c r="BL498" s="0"/>
      <c r="BM498" s="0"/>
      <c r="BN498" s="0"/>
      <c r="BO498" s="0"/>
      <c r="BP498" s="0"/>
      <c r="BQ498" s="0"/>
      <c r="BR498" s="0"/>
      <c r="BS498" s="0"/>
      <c r="BT498" s="0"/>
      <c r="BU498" s="0"/>
      <c r="BV498" s="0"/>
      <c r="BW498" s="0"/>
      <c r="BX498" s="0"/>
      <c r="BY498" s="0"/>
      <c r="BZ498" s="0"/>
      <c r="CA498" s="0"/>
      <c r="CB498" s="0"/>
      <c r="CC498" s="0"/>
      <c r="CD498" s="0"/>
      <c r="CE498" s="0"/>
      <c r="CF498" s="0"/>
      <c r="CG498" s="0"/>
      <c r="CH498" s="0"/>
      <c r="CI498" s="0"/>
      <c r="CJ498" s="0"/>
      <c r="CK498" s="0"/>
      <c r="CL498" s="0"/>
      <c r="CM498" s="0"/>
      <c r="CN498" s="0"/>
      <c r="CO498" s="0"/>
      <c r="CP498" s="0"/>
      <c r="CQ498" s="0"/>
      <c r="CR498" s="0"/>
      <c r="CS498" s="0"/>
      <c r="CT498" s="0"/>
      <c r="CU498" s="0"/>
      <c r="CV498" s="0"/>
      <c r="CW498" s="0"/>
      <c r="CX498" s="0"/>
      <c r="CY498" s="0"/>
      <c r="CZ498" s="0"/>
      <c r="DA498" s="0"/>
      <c r="DB498" s="0"/>
      <c r="DC498" s="0"/>
      <c r="DD498" s="0"/>
      <c r="DE498" s="0"/>
      <c r="DF498" s="0"/>
      <c r="DG498" s="0"/>
      <c r="DH498" s="0"/>
      <c r="DI498" s="0"/>
      <c r="DJ498" s="0"/>
      <c r="DK498" s="0"/>
      <c r="DL498" s="0"/>
      <c r="DM498" s="0"/>
      <c r="DN498" s="0"/>
      <c r="DO498" s="0"/>
      <c r="DP498" s="0"/>
      <c r="DQ498" s="0"/>
      <c r="DR498" s="0"/>
      <c r="DS498" s="0"/>
      <c r="DT498" s="0"/>
      <c r="DU498" s="0"/>
      <c r="DV498" s="0"/>
      <c r="DW498" s="0"/>
      <c r="DX498" s="0"/>
      <c r="DY498" s="0"/>
      <c r="DZ498" s="0"/>
      <c r="EA498" s="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row>
    <row r="499" customFormat="false" ht="15" hidden="true" customHeight="false" outlineLevel="0" collapsed="false">
      <c r="A499" s="150" t="s">
        <v>1577</v>
      </c>
      <c r="B499" s="151" t="s">
        <v>1578</v>
      </c>
      <c r="C499" s="147" t="s">
        <v>1579</v>
      </c>
      <c r="D499" s="117"/>
      <c r="E499" s="117" t="n">
        <v>0</v>
      </c>
      <c r="F499" s="141" t="s">
        <v>47</v>
      </c>
      <c r="G499" s="141" t="s">
        <v>47</v>
      </c>
      <c r="H499" s="141" t="n">
        <v>19881</v>
      </c>
      <c r="I499" s="125" t="s">
        <v>1353</v>
      </c>
      <c r="J499" s="120" t="n">
        <v>7</v>
      </c>
      <c r="K499" s="121" t="n">
        <v>1</v>
      </c>
      <c r="L499" s="126"/>
      <c r="M499" s="123"/>
      <c r="N499" s="127"/>
      <c r="O499" s="123"/>
      <c r="P499" s="127"/>
      <c r="Q499" s="124"/>
      <c r="R499" s="0"/>
      <c r="S499" s="0"/>
      <c r="T499" s="0"/>
      <c r="U499" s="0"/>
      <c r="V499" s="0"/>
      <c r="W499" s="0"/>
      <c r="X499" s="0"/>
      <c r="Y499" s="0"/>
      <c r="Z499" s="0"/>
      <c r="AA499" s="0"/>
      <c r="AB499" s="0"/>
      <c r="AC499" s="0"/>
      <c r="AD499" s="0"/>
      <c r="AE499" s="0"/>
      <c r="AF499" s="0"/>
      <c r="AG499" s="0"/>
      <c r="AH499" s="0"/>
      <c r="AI499" s="0"/>
      <c r="AJ499" s="0"/>
      <c r="AK499" s="0"/>
      <c r="AL499" s="0"/>
      <c r="AM499" s="0"/>
      <c r="AN499" s="0"/>
      <c r="AO499" s="0"/>
      <c r="AP499" s="0"/>
      <c r="AQ499" s="0"/>
      <c r="AR499" s="0"/>
      <c r="AS499" s="0"/>
      <c r="AT499" s="0"/>
      <c r="AU499" s="0"/>
      <c r="AV499" s="0"/>
      <c r="AW499" s="0"/>
      <c r="AX499" s="0"/>
      <c r="AY499" s="0"/>
      <c r="AZ499" s="0"/>
      <c r="BA499" s="0"/>
      <c r="BB499" s="0"/>
      <c r="BC499" s="0"/>
      <c r="BD499" s="0"/>
      <c r="BE499" s="0"/>
      <c r="BF499" s="0"/>
      <c r="BG499" s="0"/>
      <c r="BH499" s="0"/>
      <c r="BI499" s="0"/>
      <c r="BJ499" s="0"/>
      <c r="BK499" s="0"/>
      <c r="BL499" s="0"/>
      <c r="BM499" s="0"/>
      <c r="BN499" s="0"/>
      <c r="BO499" s="0"/>
      <c r="BP499" s="0"/>
      <c r="BQ499" s="0"/>
      <c r="BR499" s="0"/>
      <c r="BS499" s="0"/>
      <c r="BT499" s="0"/>
      <c r="BU499" s="0"/>
      <c r="BV499" s="0"/>
      <c r="BW499" s="0"/>
      <c r="BX499" s="0"/>
      <c r="BY499" s="0"/>
      <c r="BZ499" s="0"/>
      <c r="CA499" s="0"/>
      <c r="CB499" s="0"/>
      <c r="CC499" s="0"/>
      <c r="CD499" s="0"/>
      <c r="CE499" s="0"/>
      <c r="CF499" s="0"/>
      <c r="CG499" s="0"/>
      <c r="CH499" s="0"/>
      <c r="CI499" s="0"/>
      <c r="CJ499" s="0"/>
      <c r="CK499" s="0"/>
      <c r="CL499" s="0"/>
      <c r="CM499" s="0"/>
      <c r="CN499" s="0"/>
      <c r="CO499" s="0"/>
      <c r="CP499" s="0"/>
      <c r="CQ499" s="0"/>
      <c r="CR499" s="0"/>
      <c r="CS499" s="0"/>
      <c r="CT499" s="0"/>
      <c r="CU499" s="0"/>
      <c r="CV499" s="0"/>
      <c r="CW499" s="0"/>
      <c r="CX499" s="0"/>
      <c r="CY499" s="0"/>
      <c r="CZ499" s="0"/>
      <c r="DA499" s="0"/>
      <c r="DB499" s="0"/>
      <c r="DC499" s="0"/>
      <c r="DD499" s="0"/>
      <c r="DE499" s="0"/>
      <c r="DF499" s="0"/>
      <c r="DG499" s="0"/>
      <c r="DH499" s="0"/>
      <c r="DI499" s="0"/>
      <c r="DJ499" s="0"/>
      <c r="DK499" s="0"/>
      <c r="DL499" s="0"/>
      <c r="DM499" s="0"/>
      <c r="DN499" s="0"/>
      <c r="DO499" s="0"/>
      <c r="DP499" s="0"/>
      <c r="DQ499" s="0"/>
      <c r="DR499" s="0"/>
      <c r="DS499" s="0"/>
      <c r="DT499" s="0"/>
      <c r="DU499" s="0"/>
      <c r="DV499" s="0"/>
      <c r="DW499" s="0"/>
      <c r="DX499" s="0"/>
      <c r="DY499" s="0"/>
      <c r="DZ499" s="0"/>
      <c r="EA499" s="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row>
    <row r="500" customFormat="false" ht="15" hidden="true" customHeight="false" outlineLevel="0" collapsed="false">
      <c r="A500" s="150" t="s">
        <v>1580</v>
      </c>
      <c r="B500" s="151" t="s">
        <v>1581</v>
      </c>
      <c r="C500" s="116" t="s">
        <v>122</v>
      </c>
      <c r="D500" s="117"/>
      <c r="E500" s="117" t="n">
        <v>0</v>
      </c>
      <c r="F500" s="118" t="s">
        <v>47</v>
      </c>
      <c r="G500" s="118" t="s">
        <v>47</v>
      </c>
      <c r="H500" s="118" t="n">
        <v>1834</v>
      </c>
      <c r="I500" s="125" t="s">
        <v>1353</v>
      </c>
      <c r="J500" s="120" t="n">
        <v>7</v>
      </c>
      <c r="K500" s="121" t="n">
        <v>1</v>
      </c>
      <c r="L500" s="126"/>
      <c r="M500" s="123"/>
      <c r="N500" s="127"/>
      <c r="O500" s="123"/>
      <c r="P500" s="127"/>
      <c r="Q500" s="124"/>
      <c r="R500" s="0"/>
      <c r="S500" s="0"/>
      <c r="T500" s="0"/>
      <c r="U500" s="0"/>
      <c r="V500" s="0"/>
      <c r="W500" s="0"/>
      <c r="X500" s="0"/>
      <c r="Y500" s="0"/>
      <c r="Z500" s="0"/>
      <c r="AA500" s="0"/>
      <c r="AB500" s="0"/>
      <c r="AC500" s="0"/>
      <c r="AD500" s="0"/>
      <c r="AE500" s="0"/>
      <c r="AF500" s="0"/>
      <c r="AG500" s="0"/>
      <c r="AH500" s="0"/>
      <c r="AI500" s="0"/>
      <c r="AJ500" s="0"/>
      <c r="AK500" s="0"/>
      <c r="AL500" s="0"/>
      <c r="AM500" s="0"/>
      <c r="AN500" s="0"/>
      <c r="AO500" s="0"/>
      <c r="AP500" s="0"/>
      <c r="AQ500" s="0"/>
      <c r="AR500" s="0"/>
      <c r="AS500" s="0"/>
      <c r="AT500" s="0"/>
      <c r="AU500" s="0"/>
      <c r="AV500" s="0"/>
      <c r="AW500" s="0"/>
      <c r="AX500" s="0"/>
      <c r="AY500" s="0"/>
      <c r="AZ500" s="0"/>
      <c r="BA500" s="0"/>
      <c r="BB500" s="0"/>
      <c r="BC500" s="0"/>
      <c r="BD500" s="0"/>
      <c r="BE500" s="0"/>
      <c r="BF500" s="0"/>
      <c r="BG500" s="0"/>
      <c r="BH500" s="0"/>
      <c r="BI500" s="0"/>
      <c r="BJ500" s="0"/>
      <c r="BK500" s="0"/>
      <c r="BL500" s="0"/>
      <c r="BM500" s="0"/>
      <c r="BN500" s="0"/>
      <c r="BO500" s="0"/>
      <c r="BP500" s="0"/>
      <c r="BQ500" s="0"/>
      <c r="BR500" s="0"/>
      <c r="BS500" s="0"/>
      <c r="BT500" s="0"/>
      <c r="BU500" s="0"/>
      <c r="BV500" s="0"/>
      <c r="BW500" s="0"/>
      <c r="BX500" s="0"/>
      <c r="BY500" s="0"/>
      <c r="BZ500" s="0"/>
      <c r="CA500" s="0"/>
      <c r="CB500" s="0"/>
      <c r="CC500" s="0"/>
      <c r="CD500" s="0"/>
      <c r="CE500" s="0"/>
      <c r="CF500" s="0"/>
      <c r="CG500" s="0"/>
      <c r="CH500" s="0"/>
      <c r="CI500" s="0"/>
      <c r="CJ500" s="0"/>
      <c r="CK500" s="0"/>
      <c r="CL500" s="0"/>
      <c r="CM500" s="0"/>
      <c r="CN500" s="0"/>
      <c r="CO500" s="0"/>
      <c r="CP500" s="0"/>
      <c r="CQ500" s="0"/>
      <c r="CR500" s="0"/>
      <c r="CS500" s="0"/>
      <c r="CT500" s="0"/>
      <c r="CU500" s="0"/>
      <c r="CV500" s="0"/>
      <c r="CW500" s="0"/>
      <c r="CX500" s="0"/>
      <c r="CY500" s="0"/>
      <c r="CZ500" s="0"/>
      <c r="DA500" s="0"/>
      <c r="DB500" s="0"/>
      <c r="DC500" s="0"/>
      <c r="DD500" s="0"/>
      <c r="DE500" s="0"/>
      <c r="DF500" s="0"/>
      <c r="DG500" s="0"/>
      <c r="DH500" s="0"/>
      <c r="DI500" s="0"/>
      <c r="DJ500" s="0"/>
      <c r="DK500" s="0"/>
      <c r="DL500" s="0"/>
      <c r="DM500" s="0"/>
      <c r="DN500" s="0"/>
      <c r="DO500" s="0"/>
      <c r="DP500" s="0"/>
      <c r="DQ500" s="0"/>
      <c r="DR500" s="0"/>
      <c r="DS500" s="0"/>
      <c r="DT500" s="0"/>
      <c r="DU500" s="0"/>
      <c r="DV500" s="0"/>
      <c r="DW500" s="0"/>
      <c r="DX500" s="0"/>
      <c r="DY500" s="0"/>
      <c r="DZ500" s="0"/>
      <c r="EA500" s="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row>
    <row r="501" customFormat="false" ht="15" hidden="true" customHeight="false" outlineLevel="0" collapsed="false">
      <c r="A501" s="150" t="s">
        <v>1582</v>
      </c>
      <c r="B501" s="151" t="s">
        <v>1583</v>
      </c>
      <c r="C501" s="147" t="s">
        <v>1584</v>
      </c>
      <c r="D501" s="117"/>
      <c r="E501" s="117" t="n">
        <v>0</v>
      </c>
      <c r="F501" s="118" t="s">
        <v>47</v>
      </c>
      <c r="G501" s="118" t="s">
        <v>47</v>
      </c>
      <c r="H501" s="141" t="n">
        <v>19882</v>
      </c>
      <c r="I501" s="125" t="s">
        <v>1353</v>
      </c>
      <c r="J501" s="120" t="n">
        <v>7</v>
      </c>
      <c r="K501" s="121" t="n">
        <v>1</v>
      </c>
      <c r="L501" s="126"/>
      <c r="M501" s="123"/>
      <c r="N501" s="127"/>
      <c r="O501" s="123"/>
      <c r="P501" s="127"/>
      <c r="Q501" s="124"/>
      <c r="R501" s="0"/>
      <c r="S501" s="0"/>
      <c r="T501" s="0"/>
      <c r="U501" s="0"/>
      <c r="V501" s="0"/>
      <c r="W501" s="0"/>
      <c r="X501" s="0"/>
      <c r="Y501" s="0"/>
      <c r="Z501" s="0"/>
      <c r="AA501" s="0"/>
      <c r="AB501" s="0"/>
      <c r="AC501" s="0"/>
      <c r="AD501" s="0"/>
      <c r="AE501" s="0"/>
      <c r="AF501" s="0"/>
      <c r="AG501" s="0"/>
      <c r="AH501" s="0"/>
      <c r="AI501" s="0"/>
      <c r="AJ501" s="0"/>
      <c r="AK501" s="0"/>
      <c r="AL501" s="0"/>
      <c r="AM501" s="0"/>
      <c r="AN501" s="0"/>
      <c r="AO501" s="0"/>
      <c r="AP501" s="0"/>
      <c r="AQ501" s="0"/>
      <c r="AR501" s="0"/>
      <c r="AS501" s="0"/>
      <c r="AT501" s="0"/>
      <c r="AU501" s="0"/>
      <c r="AV501" s="0"/>
      <c r="AW501" s="0"/>
      <c r="AX501" s="0"/>
      <c r="AY501" s="0"/>
      <c r="AZ501" s="0"/>
      <c r="BA501" s="0"/>
      <c r="BB501" s="0"/>
      <c r="BC501" s="0"/>
      <c r="BD501" s="0"/>
      <c r="BE501" s="0"/>
      <c r="BF501" s="0"/>
      <c r="BG501" s="0"/>
      <c r="BH501" s="0"/>
      <c r="BI501" s="0"/>
      <c r="BJ501" s="0"/>
      <c r="BK501" s="0"/>
      <c r="BL501" s="0"/>
      <c r="BM501" s="0"/>
      <c r="BN501" s="0"/>
      <c r="BO501" s="0"/>
      <c r="BP501" s="0"/>
      <c r="BQ501" s="0"/>
      <c r="BR501" s="0"/>
      <c r="BS501" s="0"/>
      <c r="BT501" s="0"/>
      <c r="BU501" s="0"/>
      <c r="BV501" s="0"/>
      <c r="BW501" s="0"/>
      <c r="BX501" s="0"/>
      <c r="BY501" s="0"/>
      <c r="BZ501" s="0"/>
      <c r="CA501" s="0"/>
      <c r="CB501" s="0"/>
      <c r="CC501" s="0"/>
      <c r="CD501" s="0"/>
      <c r="CE501" s="0"/>
      <c r="CF501" s="0"/>
      <c r="CG501" s="0"/>
      <c r="CH501" s="0"/>
      <c r="CI501" s="0"/>
      <c r="CJ501" s="0"/>
      <c r="CK501" s="0"/>
      <c r="CL501" s="0"/>
      <c r="CM501" s="0"/>
      <c r="CN501" s="0"/>
      <c r="CO501" s="0"/>
      <c r="CP501" s="0"/>
      <c r="CQ501" s="0"/>
      <c r="CR501" s="0"/>
      <c r="CS501" s="0"/>
      <c r="CT501" s="0"/>
      <c r="CU501" s="0"/>
      <c r="CV501" s="0"/>
      <c r="CW501" s="0"/>
      <c r="CX501" s="0"/>
      <c r="CY501" s="0"/>
      <c r="CZ501" s="0"/>
      <c r="DA501" s="0"/>
      <c r="DB501" s="0"/>
      <c r="DC501" s="0"/>
      <c r="DD501" s="0"/>
      <c r="DE501" s="0"/>
      <c r="DF501" s="0"/>
      <c r="DG501" s="0"/>
      <c r="DH501" s="0"/>
      <c r="DI501" s="0"/>
      <c r="DJ501" s="0"/>
      <c r="DK501" s="0"/>
      <c r="DL501" s="0"/>
      <c r="DM501" s="0"/>
      <c r="DN501" s="0"/>
      <c r="DO501" s="0"/>
      <c r="DP501" s="0"/>
      <c r="DQ501" s="0"/>
      <c r="DR501" s="0"/>
      <c r="DS501" s="0"/>
      <c r="DT501" s="0"/>
      <c r="DU501" s="0"/>
      <c r="DV501" s="0"/>
      <c r="DW501" s="0"/>
      <c r="DX501" s="0"/>
      <c r="DY501" s="0"/>
      <c r="DZ501" s="0"/>
      <c r="EA501" s="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row>
    <row r="502" customFormat="false" ht="15" hidden="true" customHeight="false" outlineLevel="0" collapsed="false">
      <c r="A502" s="150" t="s">
        <v>1585</v>
      </c>
      <c r="B502" s="151" t="s">
        <v>1586</v>
      </c>
      <c r="C502" s="116" t="s">
        <v>1587</v>
      </c>
      <c r="D502" s="117"/>
      <c r="E502" s="117" t="n">
        <v>0</v>
      </c>
      <c r="F502" s="118" t="s">
        <v>47</v>
      </c>
      <c r="G502" s="118" t="s">
        <v>47</v>
      </c>
      <c r="H502" s="118" t="n">
        <v>19885</v>
      </c>
      <c r="I502" s="125" t="s">
        <v>1353</v>
      </c>
      <c r="J502" s="120" t="n">
        <v>7</v>
      </c>
      <c r="K502" s="121" t="n">
        <v>2</v>
      </c>
      <c r="L502" s="126"/>
      <c r="M502" s="123"/>
      <c r="N502" s="127"/>
      <c r="O502" s="123"/>
      <c r="P502" s="127"/>
      <c r="Q502" s="124"/>
      <c r="R502" s="0"/>
      <c r="S502" s="0"/>
      <c r="T502" s="0"/>
      <c r="U502" s="0"/>
      <c r="V502" s="0"/>
      <c r="W502" s="0"/>
      <c r="X502" s="0"/>
      <c r="Y502" s="0"/>
      <c r="Z502" s="0"/>
      <c r="AA502" s="0"/>
      <c r="AB502" s="0"/>
      <c r="AC502" s="0"/>
      <c r="AD502" s="0"/>
      <c r="AE502" s="0"/>
      <c r="AF502" s="0"/>
      <c r="AG502" s="0"/>
      <c r="AH502" s="0"/>
      <c r="AI502" s="0"/>
      <c r="AJ502" s="0"/>
      <c r="AK502" s="0"/>
      <c r="AL502" s="0"/>
      <c r="AM502" s="0"/>
      <c r="AN502" s="0"/>
      <c r="AO502" s="0"/>
      <c r="AP502" s="0"/>
      <c r="AQ502" s="0"/>
      <c r="AR502" s="0"/>
      <c r="AS502" s="0"/>
      <c r="AT502" s="0"/>
      <c r="AU502" s="0"/>
      <c r="AV502" s="0"/>
      <c r="AW502" s="0"/>
      <c r="AX502" s="0"/>
      <c r="AY502" s="0"/>
      <c r="AZ502" s="0"/>
      <c r="BA502" s="0"/>
      <c r="BB502" s="0"/>
      <c r="BC502" s="0"/>
      <c r="BD502" s="0"/>
      <c r="BE502" s="0"/>
      <c r="BF502" s="0"/>
      <c r="BG502" s="0"/>
      <c r="BH502" s="0"/>
      <c r="BI502" s="0"/>
      <c r="BJ502" s="0"/>
      <c r="BK502" s="0"/>
      <c r="BL502" s="0"/>
      <c r="BM502" s="0"/>
      <c r="BN502" s="0"/>
      <c r="BO502" s="0"/>
      <c r="BP502" s="0"/>
      <c r="BQ502" s="0"/>
      <c r="BR502" s="0"/>
      <c r="BS502" s="0"/>
      <c r="BT502" s="0"/>
      <c r="BU502" s="0"/>
      <c r="BV502" s="0"/>
      <c r="BW502" s="0"/>
      <c r="BX502" s="0"/>
      <c r="BY502" s="0"/>
      <c r="BZ502" s="0"/>
      <c r="CA502" s="0"/>
      <c r="CB502" s="0"/>
      <c r="CC502" s="0"/>
      <c r="CD502" s="0"/>
      <c r="CE502" s="0"/>
      <c r="CF502" s="0"/>
      <c r="CG502" s="0"/>
      <c r="CH502" s="0"/>
      <c r="CI502" s="0"/>
      <c r="CJ502" s="0"/>
      <c r="CK502" s="0"/>
      <c r="CL502" s="0"/>
      <c r="CM502" s="0"/>
      <c r="CN502" s="0"/>
      <c r="CO502" s="0"/>
      <c r="CP502" s="0"/>
      <c r="CQ502" s="0"/>
      <c r="CR502" s="0"/>
      <c r="CS502" s="0"/>
      <c r="CT502" s="0"/>
      <c r="CU502" s="0"/>
      <c r="CV502" s="0"/>
      <c r="CW502" s="0"/>
      <c r="CX502" s="0"/>
      <c r="CY502" s="0"/>
      <c r="CZ502" s="0"/>
      <c r="DA502" s="0"/>
      <c r="DB502" s="0"/>
      <c r="DC502" s="0"/>
      <c r="DD502" s="0"/>
      <c r="DE502" s="0"/>
      <c r="DF502" s="0"/>
      <c r="DG502" s="0"/>
      <c r="DH502" s="0"/>
      <c r="DI502" s="0"/>
      <c r="DJ502" s="0"/>
      <c r="DK502" s="0"/>
      <c r="DL502" s="0"/>
      <c r="DM502" s="0"/>
      <c r="DN502" s="0"/>
      <c r="DO502" s="0"/>
      <c r="DP502" s="0"/>
      <c r="DQ502" s="0"/>
      <c r="DR502" s="0"/>
      <c r="DS502" s="0"/>
      <c r="DT502" s="0"/>
      <c r="DU502" s="0"/>
      <c r="DV502" s="0"/>
      <c r="DW502" s="0"/>
      <c r="DX502" s="0"/>
      <c r="DY502" s="0"/>
      <c r="DZ502" s="0"/>
      <c r="EA502" s="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row>
    <row r="503" customFormat="false" ht="15" hidden="true" customHeight="false" outlineLevel="0" collapsed="false">
      <c r="A503" s="150" t="s">
        <v>1588</v>
      </c>
      <c r="B503" s="151" t="s">
        <v>1589</v>
      </c>
      <c r="C503" s="147" t="s">
        <v>1590</v>
      </c>
      <c r="D503" s="117"/>
      <c r="E503" s="117" t="n">
        <v>0</v>
      </c>
      <c r="F503" s="118" t="s">
        <v>47</v>
      </c>
      <c r="G503" s="118" t="s">
        <v>47</v>
      </c>
      <c r="H503" s="141" t="n">
        <v>19891</v>
      </c>
      <c r="I503" s="119" t="s">
        <v>1353</v>
      </c>
      <c r="J503" s="120" t="n">
        <v>7</v>
      </c>
      <c r="K503" s="121" t="n">
        <v>1</v>
      </c>
      <c r="L503" s="122"/>
      <c r="M503" s="123"/>
      <c r="N503" s="123"/>
      <c r="O503" s="123"/>
      <c r="P503" s="123"/>
      <c r="Q503" s="124"/>
      <c r="R503" s="0"/>
      <c r="S503" s="0"/>
      <c r="T503" s="0"/>
      <c r="U503" s="0"/>
      <c r="V503" s="0"/>
      <c r="W503" s="0"/>
      <c r="X503" s="0"/>
      <c r="Y503" s="0"/>
      <c r="Z503" s="0"/>
      <c r="AA503" s="0"/>
      <c r="AB503" s="0"/>
      <c r="AC503" s="0"/>
      <c r="AD503" s="0"/>
      <c r="AE503" s="0"/>
      <c r="AF503" s="0"/>
      <c r="AG503" s="0"/>
      <c r="AH503" s="0"/>
      <c r="AI503" s="0"/>
      <c r="AJ503" s="0"/>
      <c r="AK503" s="0"/>
      <c r="AL503" s="0"/>
      <c r="AM503" s="0"/>
      <c r="AN503" s="0"/>
      <c r="AO503" s="0"/>
      <c r="AP503" s="0"/>
      <c r="AQ503" s="0"/>
      <c r="AR503" s="0"/>
      <c r="AS503" s="0"/>
      <c r="AT503" s="0"/>
      <c r="AU503" s="0"/>
      <c r="AV503" s="0"/>
      <c r="AW503" s="0"/>
      <c r="AX503" s="0"/>
      <c r="AY503" s="0"/>
      <c r="AZ503" s="0"/>
      <c r="BA503" s="0"/>
      <c r="BB503" s="0"/>
      <c r="BC503" s="0"/>
      <c r="BD503" s="0"/>
      <c r="BE503" s="0"/>
      <c r="BF503" s="0"/>
      <c r="BG503" s="0"/>
      <c r="BH503" s="0"/>
      <c r="BI503" s="0"/>
      <c r="BJ503" s="0"/>
      <c r="BK503" s="0"/>
      <c r="BL503" s="0"/>
      <c r="BM503" s="0"/>
      <c r="BN503" s="0"/>
      <c r="BO503" s="0"/>
      <c r="BP503" s="0"/>
      <c r="BQ503" s="0"/>
      <c r="BR503" s="0"/>
      <c r="BS503" s="0"/>
      <c r="BT503" s="0"/>
      <c r="BU503" s="0"/>
      <c r="BV503" s="0"/>
      <c r="BW503" s="0"/>
      <c r="BX503" s="0"/>
      <c r="BY503" s="0"/>
      <c r="BZ503" s="0"/>
      <c r="CA503" s="0"/>
      <c r="CB503" s="0"/>
      <c r="CC503" s="0"/>
      <c r="CD503" s="0"/>
      <c r="CE503" s="0"/>
      <c r="CF503" s="0"/>
      <c r="CG503" s="0"/>
      <c r="CH503" s="0"/>
      <c r="CI503" s="0"/>
      <c r="CJ503" s="0"/>
      <c r="CK503" s="0"/>
      <c r="CL503" s="0"/>
      <c r="CM503" s="0"/>
      <c r="CN503" s="0"/>
      <c r="CO503" s="0"/>
      <c r="CP503" s="0"/>
      <c r="CQ503" s="0"/>
      <c r="CR503" s="0"/>
      <c r="CS503" s="0"/>
      <c r="CT503" s="0"/>
      <c r="CU503" s="0"/>
      <c r="CV503" s="0"/>
      <c r="CW503" s="0"/>
      <c r="CX503" s="0"/>
      <c r="CY503" s="0"/>
      <c r="CZ503" s="0"/>
      <c r="DA503" s="0"/>
      <c r="DB503" s="0"/>
      <c r="DC503" s="0"/>
      <c r="DD503" s="0"/>
      <c r="DE503" s="0"/>
      <c r="DF503" s="0"/>
      <c r="DG503" s="0"/>
      <c r="DH503" s="0"/>
      <c r="DI503" s="0"/>
      <c r="DJ503" s="0"/>
      <c r="DK503" s="0"/>
      <c r="DL503" s="0"/>
      <c r="DM503" s="0"/>
      <c r="DN503" s="0"/>
      <c r="DO503" s="0"/>
      <c r="DP503" s="0"/>
      <c r="DQ503" s="0"/>
      <c r="DR503" s="0"/>
      <c r="DS503" s="0"/>
      <c r="DT503" s="0"/>
      <c r="DU503" s="0"/>
      <c r="DV503" s="0"/>
      <c r="DW503" s="0"/>
      <c r="DX503" s="0"/>
      <c r="DY503" s="0"/>
      <c r="DZ503" s="0"/>
      <c r="EA503" s="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row>
    <row r="504" customFormat="false" ht="15" hidden="false" customHeight="false" outlineLevel="0" collapsed="false">
      <c r="A504" s="114" t="s">
        <v>1591</v>
      </c>
      <c r="B504" s="115" t="s">
        <v>1592</v>
      </c>
      <c r="C504" s="116" t="s">
        <v>1593</v>
      </c>
      <c r="D504" s="117" t="s">
        <v>11</v>
      </c>
      <c r="E504" s="117" t="n">
        <v>0</v>
      </c>
      <c r="F504" s="118" t="n">
        <v>9</v>
      </c>
      <c r="G504" s="118" t="n">
        <v>1</v>
      </c>
      <c r="H504" s="118" t="n">
        <v>1839</v>
      </c>
      <c r="I504" s="125" t="s">
        <v>1353</v>
      </c>
      <c r="J504" s="120" t="n">
        <v>7</v>
      </c>
      <c r="K504" s="121" t="n">
        <v>1</v>
      </c>
      <c r="L504" s="126"/>
      <c r="M504" s="123"/>
      <c r="N504" s="127"/>
      <c r="O504" s="123"/>
      <c r="P504" s="127"/>
      <c r="Q504" s="124"/>
      <c r="R504" s="0"/>
      <c r="S504" s="0"/>
      <c r="T504" s="0"/>
      <c r="U504" s="0"/>
      <c r="V504" s="0"/>
      <c r="W504" s="0"/>
      <c r="X504" s="0"/>
      <c r="Y504" s="0"/>
      <c r="Z504" s="0"/>
      <c r="AA504" s="0"/>
      <c r="AB504" s="0"/>
      <c r="AC504" s="0"/>
      <c r="AD504" s="0"/>
      <c r="AE504" s="0"/>
      <c r="AF504" s="0"/>
      <c r="AG504" s="0"/>
      <c r="AH504" s="0"/>
      <c r="AI504" s="0"/>
      <c r="AJ504" s="0"/>
      <c r="AK504" s="0"/>
      <c r="AL504" s="0"/>
      <c r="AM504" s="0"/>
      <c r="AN504" s="0"/>
      <c r="AO504" s="0"/>
      <c r="AP504" s="0"/>
      <c r="AQ504" s="0"/>
      <c r="AR504" s="0"/>
      <c r="AS504" s="0"/>
      <c r="AT504" s="0"/>
      <c r="AU504" s="0"/>
      <c r="AV504" s="0"/>
      <c r="AW504" s="0"/>
      <c r="AX504" s="0"/>
      <c r="AY504" s="0"/>
      <c r="AZ504" s="0"/>
      <c r="BA504" s="0"/>
      <c r="BB504" s="0"/>
      <c r="BC504" s="0"/>
      <c r="BD504" s="0"/>
      <c r="BE504" s="0"/>
      <c r="BF504" s="0"/>
      <c r="BG504" s="0"/>
      <c r="BH504" s="0"/>
      <c r="BI504" s="0"/>
      <c r="BJ504" s="0"/>
      <c r="BK504" s="0"/>
      <c r="BL504" s="0"/>
      <c r="BM504" s="0"/>
      <c r="BN504" s="0"/>
      <c r="BO504" s="0"/>
      <c r="BP504" s="0"/>
      <c r="BQ504" s="0"/>
      <c r="BR504" s="0"/>
      <c r="BS504" s="0"/>
      <c r="BT504" s="0"/>
      <c r="BU504" s="0"/>
      <c r="BV504" s="0"/>
      <c r="BW504" s="0"/>
      <c r="BX504" s="0"/>
      <c r="BY504" s="0"/>
      <c r="BZ504" s="0"/>
      <c r="CA504" s="0"/>
      <c r="CB504" s="0"/>
      <c r="CC504" s="0"/>
      <c r="CD504" s="0"/>
      <c r="CE504" s="0"/>
      <c r="CF504" s="0"/>
      <c r="CG504" s="0"/>
      <c r="CH504" s="0"/>
      <c r="CI504" s="0"/>
      <c r="CJ504" s="0"/>
      <c r="CK504" s="0"/>
      <c r="CL504" s="0"/>
      <c r="CM504" s="0"/>
      <c r="CN504" s="0"/>
      <c r="CO504" s="0"/>
      <c r="CP504" s="0"/>
      <c r="CQ504" s="0"/>
      <c r="CR504" s="0"/>
      <c r="CS504" s="0"/>
      <c r="CT504" s="0"/>
      <c r="CU504" s="0"/>
      <c r="CV504" s="0"/>
      <c r="CW504" s="0"/>
      <c r="CX504" s="0"/>
      <c r="CY504" s="0"/>
      <c r="CZ504" s="0"/>
      <c r="DA504" s="0"/>
      <c r="DB504" s="0"/>
      <c r="DC504" s="0"/>
      <c r="DD504" s="0"/>
      <c r="DE504" s="0"/>
      <c r="DF504" s="0"/>
      <c r="DG504" s="0"/>
      <c r="DH504" s="0"/>
      <c r="DI504" s="0"/>
      <c r="DJ504" s="0"/>
      <c r="DK504" s="0"/>
      <c r="DL504" s="0"/>
      <c r="DM504" s="0"/>
      <c r="DN504" s="0"/>
      <c r="DO504" s="0"/>
      <c r="DP504" s="0"/>
      <c r="DQ504" s="0"/>
      <c r="DR504" s="0"/>
      <c r="DS504" s="0"/>
      <c r="DT504" s="0"/>
      <c r="DU504" s="0"/>
      <c r="DV504" s="0"/>
      <c r="DW504" s="0"/>
      <c r="DX504" s="0"/>
      <c r="DY504" s="0"/>
      <c r="DZ504" s="0"/>
      <c r="EA504" s="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row>
    <row r="505" customFormat="false" ht="15" hidden="true" customHeight="false" outlineLevel="0" collapsed="false">
      <c r="A505" s="150" t="s">
        <v>1594</v>
      </c>
      <c r="B505" s="151" t="s">
        <v>1595</v>
      </c>
      <c r="C505" s="147" t="s">
        <v>1596</v>
      </c>
      <c r="D505" s="117"/>
      <c r="E505" s="117" t="n">
        <v>0</v>
      </c>
      <c r="F505" s="118" t="s">
        <v>47</v>
      </c>
      <c r="G505" s="118" t="s">
        <v>47</v>
      </c>
      <c r="H505" s="141" t="n">
        <v>1840</v>
      </c>
      <c r="I505" s="125" t="s">
        <v>1353</v>
      </c>
      <c r="J505" s="120" t="n">
        <v>7</v>
      </c>
      <c r="K505" s="121" t="n">
        <v>1</v>
      </c>
      <c r="L505" s="126"/>
      <c r="M505" s="123"/>
      <c r="N505" s="127"/>
      <c r="O505" s="123"/>
      <c r="P505" s="127"/>
      <c r="Q505" s="124"/>
      <c r="R505" s="0"/>
      <c r="S505" s="0"/>
      <c r="T505" s="0"/>
      <c r="U505" s="0"/>
      <c r="V505" s="0"/>
      <c r="W505" s="0"/>
      <c r="X505" s="0"/>
      <c r="Y505" s="0"/>
      <c r="Z505" s="0"/>
      <c r="AA505" s="0"/>
      <c r="AB505" s="0"/>
      <c r="AC505" s="0"/>
      <c r="AD505" s="0"/>
      <c r="AE505" s="0"/>
      <c r="AF505" s="0"/>
      <c r="AG505" s="0"/>
      <c r="AH505" s="0"/>
      <c r="AI505" s="0"/>
      <c r="AJ505" s="0"/>
      <c r="AK505" s="0"/>
      <c r="AL505" s="0"/>
      <c r="AM505" s="0"/>
      <c r="AN505" s="0"/>
      <c r="AO505" s="0"/>
      <c r="AP505" s="0"/>
      <c r="AQ505" s="0"/>
      <c r="AR505" s="0"/>
      <c r="AS505" s="0"/>
      <c r="AT505" s="0"/>
      <c r="AU505" s="0"/>
      <c r="AV505" s="0"/>
      <c r="AW505" s="0"/>
      <c r="AX505" s="0"/>
      <c r="AY505" s="0"/>
      <c r="AZ505" s="0"/>
      <c r="BA505" s="0"/>
      <c r="BB505" s="0"/>
      <c r="BC505" s="0"/>
      <c r="BD505" s="0"/>
      <c r="BE505" s="0"/>
      <c r="BF505" s="0"/>
      <c r="BG505" s="0"/>
      <c r="BH505" s="0"/>
      <c r="BI505" s="0"/>
      <c r="BJ505" s="0"/>
      <c r="BK505" s="0"/>
      <c r="BL505" s="0"/>
      <c r="BM505" s="0"/>
      <c r="BN505" s="0"/>
      <c r="BO505" s="0"/>
      <c r="BP505" s="0"/>
      <c r="BQ505" s="0"/>
      <c r="BR505" s="0"/>
      <c r="BS505" s="0"/>
      <c r="BT505" s="0"/>
      <c r="BU505" s="0"/>
      <c r="BV505" s="0"/>
      <c r="BW505" s="0"/>
      <c r="BX505" s="0"/>
      <c r="BY505" s="0"/>
      <c r="BZ505" s="0"/>
      <c r="CA505" s="0"/>
      <c r="CB505" s="0"/>
      <c r="CC505" s="0"/>
      <c r="CD505" s="0"/>
      <c r="CE505" s="0"/>
      <c r="CF505" s="0"/>
      <c r="CG505" s="0"/>
      <c r="CH505" s="0"/>
      <c r="CI505" s="0"/>
      <c r="CJ505" s="0"/>
      <c r="CK505" s="0"/>
      <c r="CL505" s="0"/>
      <c r="CM505" s="0"/>
      <c r="CN505" s="0"/>
      <c r="CO505" s="0"/>
      <c r="CP505" s="0"/>
      <c r="CQ505" s="0"/>
      <c r="CR505" s="0"/>
      <c r="CS505" s="0"/>
      <c r="CT505" s="0"/>
      <c r="CU505" s="0"/>
      <c r="CV505" s="0"/>
      <c r="CW505" s="0"/>
      <c r="CX505" s="0"/>
      <c r="CY505" s="0"/>
      <c r="CZ505" s="0"/>
      <c r="DA505" s="0"/>
      <c r="DB505" s="0"/>
      <c r="DC505" s="0"/>
      <c r="DD505" s="0"/>
      <c r="DE505" s="0"/>
      <c r="DF505" s="0"/>
      <c r="DG505" s="0"/>
      <c r="DH505" s="0"/>
      <c r="DI505" s="0"/>
      <c r="DJ505" s="0"/>
      <c r="DK505" s="0"/>
      <c r="DL505" s="0"/>
      <c r="DM505" s="0"/>
      <c r="DN505" s="0"/>
      <c r="DO505" s="0"/>
      <c r="DP505" s="0"/>
      <c r="DQ505" s="0"/>
      <c r="DR505" s="0"/>
      <c r="DS505" s="0"/>
      <c r="DT505" s="0"/>
      <c r="DU505" s="0"/>
      <c r="DV505" s="0"/>
      <c r="DW505" s="0"/>
      <c r="DX505" s="0"/>
      <c r="DY505" s="0"/>
      <c r="DZ505" s="0"/>
      <c r="EA505" s="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row>
    <row r="506" customFormat="false" ht="15" hidden="true" customHeight="false" outlineLevel="0" collapsed="false">
      <c r="A506" s="150" t="s">
        <v>1597</v>
      </c>
      <c r="B506" s="151" t="s">
        <v>1598</v>
      </c>
      <c r="C506" s="147" t="s">
        <v>474</v>
      </c>
      <c r="D506" s="117"/>
      <c r="E506" s="117" t="n">
        <v>0</v>
      </c>
      <c r="F506" s="118" t="s">
        <v>47</v>
      </c>
      <c r="G506" s="118" t="s">
        <v>47</v>
      </c>
      <c r="H506" s="141" t="n">
        <v>1838</v>
      </c>
      <c r="I506" s="125" t="s">
        <v>1353</v>
      </c>
      <c r="J506" s="120" t="n">
        <v>7</v>
      </c>
      <c r="K506" s="121" t="n">
        <v>1</v>
      </c>
      <c r="L506" s="126"/>
      <c r="M506" s="123"/>
      <c r="N506" s="127"/>
      <c r="O506" s="123"/>
      <c r="P506" s="127"/>
      <c r="Q506" s="124"/>
      <c r="R506" s="0"/>
      <c r="S506" s="0"/>
      <c r="T506" s="0"/>
      <c r="U506" s="0"/>
      <c r="V506" s="0"/>
      <c r="W506" s="0"/>
      <c r="X506" s="0"/>
      <c r="Y506" s="0"/>
      <c r="Z506" s="0"/>
      <c r="AA506" s="0"/>
      <c r="AB506" s="0"/>
      <c r="AC506" s="0"/>
      <c r="AD506" s="0"/>
      <c r="AE506" s="0"/>
      <c r="AF506" s="0"/>
      <c r="AG506" s="0"/>
      <c r="AH506" s="0"/>
      <c r="AI506" s="0"/>
      <c r="AJ506" s="0"/>
      <c r="AK506" s="0"/>
      <c r="AL506" s="0"/>
      <c r="AM506" s="0"/>
      <c r="AN506" s="0"/>
      <c r="AO506" s="0"/>
      <c r="AP506" s="0"/>
      <c r="AQ506" s="0"/>
      <c r="AR506" s="0"/>
      <c r="AS506" s="0"/>
      <c r="AT506" s="0"/>
      <c r="AU506" s="0"/>
      <c r="AV506" s="0"/>
      <c r="AW506" s="0"/>
      <c r="AX506" s="0"/>
      <c r="AY506" s="0"/>
      <c r="AZ506" s="0"/>
      <c r="BA506" s="0"/>
      <c r="BB506" s="0"/>
      <c r="BC506" s="0"/>
      <c r="BD506" s="0"/>
      <c r="BE506" s="0"/>
      <c r="BF506" s="0"/>
      <c r="BG506" s="0"/>
      <c r="BH506" s="0"/>
      <c r="BI506" s="0"/>
      <c r="BJ506" s="0"/>
      <c r="BK506" s="0"/>
      <c r="BL506" s="0"/>
      <c r="BM506" s="0"/>
      <c r="BN506" s="0"/>
      <c r="BO506" s="0"/>
      <c r="BP506" s="0"/>
      <c r="BQ506" s="0"/>
      <c r="BR506" s="0"/>
      <c r="BS506" s="0"/>
      <c r="BT506" s="0"/>
      <c r="BU506" s="0"/>
      <c r="BV506" s="0"/>
      <c r="BW506" s="0"/>
      <c r="BX506" s="0"/>
      <c r="BY506" s="0"/>
      <c r="BZ506" s="0"/>
      <c r="CA506" s="0"/>
      <c r="CB506" s="0"/>
      <c r="CC506" s="0"/>
      <c r="CD506" s="0"/>
      <c r="CE506" s="0"/>
      <c r="CF506" s="0"/>
      <c r="CG506" s="0"/>
      <c r="CH506" s="0"/>
      <c r="CI506" s="0"/>
      <c r="CJ506" s="0"/>
      <c r="CK506" s="0"/>
      <c r="CL506" s="0"/>
      <c r="CM506" s="0"/>
      <c r="CN506" s="0"/>
      <c r="CO506" s="0"/>
      <c r="CP506" s="0"/>
      <c r="CQ506" s="0"/>
      <c r="CR506" s="0"/>
      <c r="CS506" s="0"/>
      <c r="CT506" s="0"/>
      <c r="CU506" s="0"/>
      <c r="CV506" s="0"/>
      <c r="CW506" s="0"/>
      <c r="CX506" s="0"/>
      <c r="CY506" s="0"/>
      <c r="CZ506" s="0"/>
      <c r="DA506" s="0"/>
      <c r="DB506" s="0"/>
      <c r="DC506" s="0"/>
      <c r="DD506" s="0"/>
      <c r="DE506" s="0"/>
      <c r="DF506" s="0"/>
      <c r="DG506" s="0"/>
      <c r="DH506" s="0"/>
      <c r="DI506" s="0"/>
      <c r="DJ506" s="0"/>
      <c r="DK506" s="0"/>
      <c r="DL506" s="0"/>
      <c r="DM506" s="0"/>
      <c r="DN506" s="0"/>
      <c r="DO506" s="0"/>
      <c r="DP506" s="0"/>
      <c r="DQ506" s="0"/>
      <c r="DR506" s="0"/>
      <c r="DS506" s="0"/>
      <c r="DT506" s="0"/>
      <c r="DU506" s="0"/>
      <c r="DV506" s="0"/>
      <c r="DW506" s="0"/>
      <c r="DX506" s="0"/>
      <c r="DY506" s="0"/>
      <c r="DZ506" s="0"/>
      <c r="EA506" s="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row>
    <row r="507" customFormat="false" ht="15" hidden="true" customHeight="false" outlineLevel="0" collapsed="false">
      <c r="A507" s="150" t="s">
        <v>1599</v>
      </c>
      <c r="B507" s="151" t="s">
        <v>1600</v>
      </c>
      <c r="C507" s="147" t="s">
        <v>1601</v>
      </c>
      <c r="D507" s="117"/>
      <c r="E507" s="117" t="n">
        <v>0</v>
      </c>
      <c r="F507" s="118" t="s">
        <v>47</v>
      </c>
      <c r="G507" s="118" t="s">
        <v>47</v>
      </c>
      <c r="H507" s="141" t="n">
        <v>19893</v>
      </c>
      <c r="I507" s="125" t="s">
        <v>1353</v>
      </c>
      <c r="J507" s="120" t="n">
        <v>7</v>
      </c>
      <c r="K507" s="121" t="n">
        <v>1</v>
      </c>
      <c r="L507" s="126"/>
      <c r="M507" s="123"/>
      <c r="N507" s="127"/>
      <c r="O507" s="123"/>
      <c r="P507" s="127"/>
      <c r="Q507" s="124"/>
      <c r="R507" s="0"/>
      <c r="S507" s="0"/>
      <c r="T507" s="0"/>
      <c r="U507" s="0"/>
      <c r="V507" s="0"/>
      <c r="W507" s="0"/>
      <c r="X507" s="0"/>
      <c r="Y507" s="0"/>
      <c r="Z507" s="0"/>
      <c r="AA507" s="0"/>
      <c r="AB507" s="0"/>
      <c r="AC507" s="0"/>
      <c r="AD507" s="0"/>
      <c r="AE507" s="0"/>
      <c r="AF507" s="0"/>
      <c r="AG507" s="0"/>
      <c r="AH507" s="0"/>
      <c r="AI507" s="0"/>
      <c r="AJ507" s="0"/>
      <c r="AK507" s="0"/>
      <c r="AL507" s="0"/>
      <c r="AM507" s="0"/>
      <c r="AN507" s="0"/>
      <c r="AO507" s="0"/>
      <c r="AP507" s="0"/>
      <c r="AQ507" s="0"/>
      <c r="AR507" s="0"/>
      <c r="AS507" s="0"/>
      <c r="AT507" s="0"/>
      <c r="AU507" s="0"/>
      <c r="AV507" s="0"/>
      <c r="AW507" s="0"/>
      <c r="AX507" s="0"/>
      <c r="AY507" s="0"/>
      <c r="AZ507" s="0"/>
      <c r="BA507" s="0"/>
      <c r="BB507" s="0"/>
      <c r="BC507" s="0"/>
      <c r="BD507" s="0"/>
      <c r="BE507" s="0"/>
      <c r="BF507" s="0"/>
      <c r="BG507" s="0"/>
      <c r="BH507" s="0"/>
      <c r="BI507" s="0"/>
      <c r="BJ507" s="0"/>
      <c r="BK507" s="0"/>
      <c r="BL507" s="0"/>
      <c r="BM507" s="0"/>
      <c r="BN507" s="0"/>
      <c r="BO507" s="0"/>
      <c r="BP507" s="0"/>
      <c r="BQ507" s="0"/>
      <c r="BR507" s="0"/>
      <c r="BS507" s="0"/>
      <c r="BT507" s="0"/>
      <c r="BU507" s="0"/>
      <c r="BV507" s="0"/>
      <c r="BW507" s="0"/>
      <c r="BX507" s="0"/>
      <c r="BY507" s="0"/>
      <c r="BZ507" s="0"/>
      <c r="CA507" s="0"/>
      <c r="CB507" s="0"/>
      <c r="CC507" s="0"/>
      <c r="CD507" s="0"/>
      <c r="CE507" s="0"/>
      <c r="CF507" s="0"/>
      <c r="CG507" s="0"/>
      <c r="CH507" s="0"/>
      <c r="CI507" s="0"/>
      <c r="CJ507" s="0"/>
      <c r="CK507" s="0"/>
      <c r="CL507" s="0"/>
      <c r="CM507" s="0"/>
      <c r="CN507" s="0"/>
      <c r="CO507" s="0"/>
      <c r="CP507" s="0"/>
      <c r="CQ507" s="0"/>
      <c r="CR507" s="0"/>
      <c r="CS507" s="0"/>
      <c r="CT507" s="0"/>
      <c r="CU507" s="0"/>
      <c r="CV507" s="0"/>
      <c r="CW507" s="0"/>
      <c r="CX507" s="0"/>
      <c r="CY507" s="0"/>
      <c r="CZ507" s="0"/>
      <c r="DA507" s="0"/>
      <c r="DB507" s="0"/>
      <c r="DC507" s="0"/>
      <c r="DD507" s="0"/>
      <c r="DE507" s="0"/>
      <c r="DF507" s="0"/>
      <c r="DG507" s="0"/>
      <c r="DH507" s="0"/>
      <c r="DI507" s="0"/>
      <c r="DJ507" s="0"/>
      <c r="DK507" s="0"/>
      <c r="DL507" s="0"/>
      <c r="DM507" s="0"/>
      <c r="DN507" s="0"/>
      <c r="DO507" s="0"/>
      <c r="DP507" s="0"/>
      <c r="DQ507" s="0"/>
      <c r="DR507" s="0"/>
      <c r="DS507" s="0"/>
      <c r="DT507" s="0"/>
      <c r="DU507" s="0"/>
      <c r="DV507" s="0"/>
      <c r="DW507" s="0"/>
      <c r="DX507" s="0"/>
      <c r="DY507" s="0"/>
      <c r="DZ507" s="0"/>
      <c r="EA507" s="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row>
    <row r="508" customFormat="false" ht="15" hidden="false" customHeight="false" outlineLevel="0" collapsed="false">
      <c r="A508" s="114" t="s">
        <v>1602</v>
      </c>
      <c r="B508" s="115" t="s">
        <v>1603</v>
      </c>
      <c r="C508" s="147" t="s">
        <v>122</v>
      </c>
      <c r="D508" s="117" t="s">
        <v>11</v>
      </c>
      <c r="E508" s="117" t="n">
        <v>0</v>
      </c>
      <c r="F508" s="118" t="n">
        <v>12</v>
      </c>
      <c r="G508" s="118" t="n">
        <v>3</v>
      </c>
      <c r="H508" s="141" t="n">
        <v>1842</v>
      </c>
      <c r="I508" s="125" t="s">
        <v>1353</v>
      </c>
      <c r="J508" s="120" t="n">
        <v>7</v>
      </c>
      <c r="K508" s="121" t="n">
        <v>1</v>
      </c>
      <c r="L508" s="126"/>
      <c r="M508" s="123"/>
      <c r="N508" s="127"/>
      <c r="O508" s="123"/>
      <c r="P508" s="127"/>
      <c r="Q508" s="124"/>
      <c r="R508" s="0"/>
      <c r="S508" s="0"/>
      <c r="T508" s="0"/>
      <c r="U508" s="0"/>
      <c r="V508" s="0"/>
      <c r="W508" s="0"/>
      <c r="X508" s="0"/>
      <c r="Y508" s="0"/>
      <c r="Z508" s="0"/>
      <c r="AA508" s="0"/>
      <c r="AB508" s="0"/>
      <c r="AC508" s="0"/>
      <c r="AD508" s="0"/>
      <c r="AE508" s="0"/>
      <c r="AF508" s="0"/>
      <c r="AG508" s="0"/>
      <c r="AH508" s="0"/>
      <c r="AI508" s="0"/>
      <c r="AJ508" s="0"/>
      <c r="AK508" s="0"/>
      <c r="AL508" s="0"/>
      <c r="AM508" s="0"/>
      <c r="AN508" s="0"/>
      <c r="AO508" s="0"/>
      <c r="AP508" s="0"/>
      <c r="AQ508" s="0"/>
      <c r="AR508" s="0"/>
      <c r="AS508" s="0"/>
      <c r="AT508" s="0"/>
      <c r="AU508" s="0"/>
      <c r="AV508" s="0"/>
      <c r="AW508" s="0"/>
      <c r="AX508" s="0"/>
      <c r="AY508" s="0"/>
      <c r="AZ508" s="0"/>
      <c r="BA508" s="0"/>
      <c r="BB508" s="0"/>
      <c r="BC508" s="0"/>
      <c r="BD508" s="0"/>
      <c r="BE508" s="0"/>
      <c r="BF508" s="0"/>
      <c r="BG508" s="0"/>
      <c r="BH508" s="0"/>
      <c r="BI508" s="0"/>
      <c r="BJ508" s="0"/>
      <c r="BK508" s="0"/>
      <c r="BL508" s="0"/>
      <c r="BM508" s="0"/>
      <c r="BN508" s="0"/>
      <c r="BO508" s="0"/>
      <c r="BP508" s="0"/>
      <c r="BQ508" s="0"/>
      <c r="BR508" s="0"/>
      <c r="BS508" s="0"/>
      <c r="BT508" s="0"/>
      <c r="BU508" s="0"/>
      <c r="BV508" s="0"/>
      <c r="BW508" s="0"/>
      <c r="BX508" s="0"/>
      <c r="BY508" s="0"/>
      <c r="BZ508" s="0"/>
      <c r="CA508" s="0"/>
      <c r="CB508" s="0"/>
      <c r="CC508" s="0"/>
      <c r="CD508" s="0"/>
      <c r="CE508" s="0"/>
      <c r="CF508" s="0"/>
      <c r="CG508" s="0"/>
      <c r="CH508" s="0"/>
      <c r="CI508" s="0"/>
      <c r="CJ508" s="0"/>
      <c r="CK508" s="0"/>
      <c r="CL508" s="0"/>
      <c r="CM508" s="0"/>
      <c r="CN508" s="0"/>
      <c r="CO508" s="0"/>
      <c r="CP508" s="0"/>
      <c r="CQ508" s="0"/>
      <c r="CR508" s="0"/>
      <c r="CS508" s="0"/>
      <c r="CT508" s="0"/>
      <c r="CU508" s="0"/>
      <c r="CV508" s="0"/>
      <c r="CW508" s="0"/>
      <c r="CX508" s="0"/>
      <c r="CY508" s="0"/>
      <c r="CZ508" s="0"/>
      <c r="DA508" s="0"/>
      <c r="DB508" s="0"/>
      <c r="DC508" s="0"/>
      <c r="DD508" s="0"/>
      <c r="DE508" s="0"/>
      <c r="DF508" s="0"/>
      <c r="DG508" s="0"/>
      <c r="DH508" s="0"/>
      <c r="DI508" s="0"/>
      <c r="DJ508" s="0"/>
      <c r="DK508" s="0"/>
      <c r="DL508" s="0"/>
      <c r="DM508" s="0"/>
      <c r="DN508" s="0"/>
      <c r="DO508" s="0"/>
      <c r="DP508" s="0"/>
      <c r="DQ508" s="0"/>
      <c r="DR508" s="0"/>
      <c r="DS508" s="0"/>
      <c r="DT508" s="0"/>
      <c r="DU508" s="0"/>
      <c r="DV508" s="0"/>
      <c r="DW508" s="0"/>
      <c r="DX508" s="0"/>
      <c r="DY508" s="0"/>
      <c r="DZ508" s="0"/>
      <c r="EA508" s="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row>
    <row r="509" customFormat="false" ht="15" hidden="true" customHeight="false" outlineLevel="0" collapsed="false">
      <c r="A509" s="150" t="s">
        <v>1604</v>
      </c>
      <c r="B509" s="151" t="s">
        <v>1605</v>
      </c>
      <c r="C509" s="116" t="s">
        <v>1606</v>
      </c>
      <c r="D509" s="117"/>
      <c r="E509" s="117" t="n">
        <v>0</v>
      </c>
      <c r="F509" s="118" t="s">
        <v>47</v>
      </c>
      <c r="G509" s="118" t="s">
        <v>47</v>
      </c>
      <c r="H509" s="118" t="n">
        <v>19895</v>
      </c>
      <c r="I509" s="125" t="s">
        <v>1353</v>
      </c>
      <c r="J509" s="120" t="n">
        <v>7</v>
      </c>
      <c r="K509" s="121" t="n">
        <v>1</v>
      </c>
      <c r="L509" s="126"/>
      <c r="M509" s="123"/>
      <c r="N509" s="127"/>
      <c r="O509" s="123"/>
      <c r="P509" s="127"/>
      <c r="Q509" s="124"/>
      <c r="R509" s="0"/>
      <c r="S509" s="0"/>
      <c r="T509" s="0"/>
      <c r="U509" s="0"/>
      <c r="V509" s="0"/>
      <c r="W509" s="0"/>
      <c r="X509" s="0"/>
      <c r="Y509" s="0"/>
      <c r="Z509" s="0"/>
      <c r="AA509" s="0"/>
      <c r="AB509" s="0"/>
      <c r="AC509" s="0"/>
      <c r="AD509" s="0"/>
      <c r="AE509" s="0"/>
      <c r="AF509" s="0"/>
      <c r="AG509" s="0"/>
      <c r="AH509" s="0"/>
      <c r="AI509" s="0"/>
      <c r="AJ509" s="0"/>
      <c r="AK509" s="0"/>
      <c r="AL509" s="0"/>
      <c r="AM509" s="0"/>
      <c r="AN509" s="0"/>
      <c r="AO509" s="0"/>
      <c r="AP509" s="0"/>
      <c r="AQ509" s="0"/>
      <c r="AR509" s="0"/>
      <c r="AS509" s="0"/>
      <c r="AT509" s="0"/>
      <c r="AU509" s="0"/>
      <c r="AV509" s="0"/>
      <c r="AW509" s="0"/>
      <c r="AX509" s="0"/>
      <c r="AY509" s="0"/>
      <c r="AZ509" s="0"/>
      <c r="BA509" s="0"/>
      <c r="BB509" s="0"/>
      <c r="BC509" s="0"/>
      <c r="BD509" s="0"/>
      <c r="BE509" s="0"/>
      <c r="BF509" s="0"/>
      <c r="BG509" s="0"/>
      <c r="BH509" s="0"/>
      <c r="BI509" s="0"/>
      <c r="BJ509" s="0"/>
      <c r="BK509" s="0"/>
      <c r="BL509" s="0"/>
      <c r="BM509" s="0"/>
      <c r="BN509" s="0"/>
      <c r="BO509" s="0"/>
      <c r="BP509" s="0"/>
      <c r="BQ509" s="0"/>
      <c r="BR509" s="0"/>
      <c r="BS509" s="0"/>
      <c r="BT509" s="0"/>
      <c r="BU509" s="0"/>
      <c r="BV509" s="0"/>
      <c r="BW509" s="0"/>
      <c r="BX509" s="0"/>
      <c r="BY509" s="0"/>
      <c r="BZ509" s="0"/>
      <c r="CA509" s="0"/>
      <c r="CB509" s="0"/>
      <c r="CC509" s="0"/>
      <c r="CD509" s="0"/>
      <c r="CE509" s="0"/>
      <c r="CF509" s="0"/>
      <c r="CG509" s="0"/>
      <c r="CH509" s="0"/>
      <c r="CI509" s="0"/>
      <c r="CJ509" s="0"/>
      <c r="CK509" s="0"/>
      <c r="CL509" s="0"/>
      <c r="CM509" s="0"/>
      <c r="CN509" s="0"/>
      <c r="CO509" s="0"/>
      <c r="CP509" s="0"/>
      <c r="CQ509" s="0"/>
      <c r="CR509" s="0"/>
      <c r="CS509" s="0"/>
      <c r="CT509" s="0"/>
      <c r="CU509" s="0"/>
      <c r="CV509" s="0"/>
      <c r="CW509" s="0"/>
      <c r="CX509" s="0"/>
      <c r="CY509" s="0"/>
      <c r="CZ509" s="0"/>
      <c r="DA509" s="0"/>
      <c r="DB509" s="0"/>
      <c r="DC509" s="0"/>
      <c r="DD509" s="0"/>
      <c r="DE509" s="0"/>
      <c r="DF509" s="0"/>
      <c r="DG509" s="0"/>
      <c r="DH509" s="0"/>
      <c r="DI509" s="0"/>
      <c r="DJ509" s="0"/>
      <c r="DK509" s="0"/>
      <c r="DL509" s="0"/>
      <c r="DM509" s="0"/>
      <c r="DN509" s="0"/>
      <c r="DO509" s="0"/>
      <c r="DP509" s="0"/>
      <c r="DQ509" s="0"/>
      <c r="DR509" s="0"/>
      <c r="DS509" s="0"/>
      <c r="DT509" s="0"/>
      <c r="DU509" s="0"/>
      <c r="DV509" s="0"/>
      <c r="DW509" s="0"/>
      <c r="DX509" s="0"/>
      <c r="DY509" s="0"/>
      <c r="DZ509" s="0"/>
      <c r="EA509" s="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row>
    <row r="510" customFormat="false" ht="15" hidden="true" customHeight="false" outlineLevel="0" collapsed="false">
      <c r="A510" s="150" t="s">
        <v>1607</v>
      </c>
      <c r="B510" s="151" t="s">
        <v>1608</v>
      </c>
      <c r="C510" s="116" t="s">
        <v>122</v>
      </c>
      <c r="D510" s="117"/>
      <c r="E510" s="117" t="n">
        <v>0</v>
      </c>
      <c r="F510" s="118" t="s">
        <v>47</v>
      </c>
      <c r="G510" s="118" t="s">
        <v>47</v>
      </c>
      <c r="H510" s="118" t="n">
        <v>19896</v>
      </c>
      <c r="I510" s="125" t="s">
        <v>1353</v>
      </c>
      <c r="J510" s="120" t="n">
        <v>7</v>
      </c>
      <c r="K510" s="121" t="n">
        <v>1</v>
      </c>
      <c r="L510" s="126"/>
      <c r="M510" s="123"/>
      <c r="N510" s="127"/>
      <c r="O510" s="123"/>
      <c r="P510" s="127"/>
      <c r="Q510" s="124"/>
      <c r="R510" s="0"/>
      <c r="S510" s="0"/>
      <c r="T510" s="0"/>
      <c r="U510" s="0"/>
      <c r="V510" s="0"/>
      <c r="W510" s="0"/>
      <c r="X510" s="0"/>
      <c r="Y510" s="0"/>
      <c r="Z510" s="0"/>
      <c r="AA510" s="0"/>
      <c r="AB510" s="0"/>
      <c r="AC510" s="0"/>
      <c r="AD510" s="0"/>
      <c r="AE510" s="0"/>
      <c r="AF510" s="0"/>
      <c r="AG510" s="0"/>
      <c r="AH510" s="0"/>
      <c r="AI510" s="0"/>
      <c r="AJ510" s="0"/>
      <c r="AK510" s="0"/>
      <c r="AL510" s="0"/>
      <c r="AM510" s="0"/>
      <c r="AN510" s="0"/>
      <c r="AO510" s="0"/>
      <c r="AP510" s="0"/>
      <c r="AQ510" s="0"/>
      <c r="AR510" s="0"/>
      <c r="AS510" s="0"/>
      <c r="AT510" s="0"/>
      <c r="AU510" s="0"/>
      <c r="AV510" s="0"/>
      <c r="AW510" s="0"/>
      <c r="AX510" s="0"/>
      <c r="AY510" s="0"/>
      <c r="AZ510" s="0"/>
      <c r="BA510" s="0"/>
      <c r="BB510" s="0"/>
      <c r="BC510" s="0"/>
      <c r="BD510" s="0"/>
      <c r="BE510" s="0"/>
      <c r="BF510" s="0"/>
      <c r="BG510" s="0"/>
      <c r="BH510" s="0"/>
      <c r="BI510" s="0"/>
      <c r="BJ510" s="0"/>
      <c r="BK510" s="0"/>
      <c r="BL510" s="0"/>
      <c r="BM510" s="0"/>
      <c r="BN510" s="0"/>
      <c r="BO510" s="0"/>
      <c r="BP510" s="0"/>
      <c r="BQ510" s="0"/>
      <c r="BR510" s="0"/>
      <c r="BS510" s="0"/>
      <c r="BT510" s="0"/>
      <c r="BU510" s="0"/>
      <c r="BV510" s="0"/>
      <c r="BW510" s="0"/>
      <c r="BX510" s="0"/>
      <c r="BY510" s="0"/>
      <c r="BZ510" s="0"/>
      <c r="CA510" s="0"/>
      <c r="CB510" s="0"/>
      <c r="CC510" s="0"/>
      <c r="CD510" s="0"/>
      <c r="CE510" s="0"/>
      <c r="CF510" s="0"/>
      <c r="CG510" s="0"/>
      <c r="CH510" s="0"/>
      <c r="CI510" s="0"/>
      <c r="CJ510" s="0"/>
      <c r="CK510" s="0"/>
      <c r="CL510" s="0"/>
      <c r="CM510" s="0"/>
      <c r="CN510" s="0"/>
      <c r="CO510" s="0"/>
      <c r="CP510" s="0"/>
      <c r="CQ510" s="0"/>
      <c r="CR510" s="0"/>
      <c r="CS510" s="0"/>
      <c r="CT510" s="0"/>
      <c r="CU510" s="0"/>
      <c r="CV510" s="0"/>
      <c r="CW510" s="0"/>
      <c r="CX510" s="0"/>
      <c r="CY510" s="0"/>
      <c r="CZ510" s="0"/>
      <c r="DA510" s="0"/>
      <c r="DB510" s="0"/>
      <c r="DC510" s="0"/>
      <c r="DD510" s="0"/>
      <c r="DE510" s="0"/>
      <c r="DF510" s="0"/>
      <c r="DG510" s="0"/>
      <c r="DH510" s="0"/>
      <c r="DI510" s="0"/>
      <c r="DJ510" s="0"/>
      <c r="DK510" s="0"/>
      <c r="DL510" s="0"/>
      <c r="DM510" s="0"/>
      <c r="DN510" s="0"/>
      <c r="DO510" s="0"/>
      <c r="DP510" s="0"/>
      <c r="DQ510" s="0"/>
      <c r="DR510" s="0"/>
      <c r="DS510" s="0"/>
      <c r="DT510" s="0"/>
      <c r="DU510" s="0"/>
      <c r="DV510" s="0"/>
      <c r="DW510" s="0"/>
      <c r="DX510" s="0"/>
      <c r="DY510" s="0"/>
      <c r="DZ510" s="0"/>
      <c r="EA510" s="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row>
    <row r="511" customFormat="false" ht="15" hidden="true" customHeight="false" outlineLevel="0" collapsed="false">
      <c r="A511" s="150" t="s">
        <v>1609</v>
      </c>
      <c r="B511" s="151" t="s">
        <v>1610</v>
      </c>
      <c r="C511" s="147" t="s">
        <v>1611</v>
      </c>
      <c r="D511" s="117"/>
      <c r="E511" s="117" t="n">
        <v>0</v>
      </c>
      <c r="F511" s="118" t="s">
        <v>47</v>
      </c>
      <c r="G511" s="118" t="s">
        <v>47</v>
      </c>
      <c r="H511" s="141" t="n">
        <v>19897</v>
      </c>
      <c r="I511" s="125" t="s">
        <v>1353</v>
      </c>
      <c r="J511" s="120" t="n">
        <v>7</v>
      </c>
      <c r="K511" s="121" t="n">
        <v>1</v>
      </c>
      <c r="L511" s="126"/>
      <c r="M511" s="123"/>
      <c r="N511" s="127"/>
      <c r="O511" s="123"/>
      <c r="P511" s="127"/>
      <c r="Q511" s="124"/>
      <c r="R511" s="0"/>
      <c r="S511" s="0"/>
      <c r="T511" s="0"/>
      <c r="U511" s="0"/>
      <c r="V511" s="0"/>
      <c r="W511" s="0"/>
      <c r="X511" s="0"/>
      <c r="Y511" s="0"/>
      <c r="Z511" s="0"/>
      <c r="AA511" s="0"/>
      <c r="AB511" s="0"/>
      <c r="AC511" s="0"/>
      <c r="AD511" s="0"/>
      <c r="AE511" s="0"/>
      <c r="AF511" s="0"/>
      <c r="AG511" s="0"/>
      <c r="AH511" s="0"/>
      <c r="AI511" s="0"/>
      <c r="AJ511" s="0"/>
      <c r="AK511" s="0"/>
      <c r="AL511" s="0"/>
      <c r="AM511" s="0"/>
      <c r="AN511" s="0"/>
      <c r="AO511" s="0"/>
      <c r="AP511" s="0"/>
      <c r="AQ511" s="0"/>
      <c r="AR511" s="0"/>
      <c r="AS511" s="0"/>
      <c r="AT511" s="0"/>
      <c r="AU511" s="0"/>
      <c r="AV511" s="0"/>
      <c r="AW511" s="0"/>
      <c r="AX511" s="0"/>
      <c r="AY511" s="0"/>
      <c r="AZ511" s="0"/>
      <c r="BA511" s="0"/>
      <c r="BB511" s="0"/>
      <c r="BC511" s="0"/>
      <c r="BD511" s="0"/>
      <c r="BE511" s="0"/>
      <c r="BF511" s="0"/>
      <c r="BG511" s="0"/>
      <c r="BH511" s="0"/>
      <c r="BI511" s="0"/>
      <c r="BJ511" s="0"/>
      <c r="BK511" s="0"/>
      <c r="BL511" s="0"/>
      <c r="BM511" s="0"/>
      <c r="BN511" s="0"/>
      <c r="BO511" s="0"/>
      <c r="BP511" s="0"/>
      <c r="BQ511" s="0"/>
      <c r="BR511" s="0"/>
      <c r="BS511" s="0"/>
      <c r="BT511" s="0"/>
      <c r="BU511" s="0"/>
      <c r="BV511" s="0"/>
      <c r="BW511" s="0"/>
      <c r="BX511" s="0"/>
      <c r="BY511" s="0"/>
      <c r="BZ511" s="0"/>
      <c r="CA511" s="0"/>
      <c r="CB511" s="0"/>
      <c r="CC511" s="0"/>
      <c r="CD511" s="0"/>
      <c r="CE511" s="0"/>
      <c r="CF511" s="0"/>
      <c r="CG511" s="0"/>
      <c r="CH511" s="0"/>
      <c r="CI511" s="0"/>
      <c r="CJ511" s="0"/>
      <c r="CK511" s="0"/>
      <c r="CL511" s="0"/>
      <c r="CM511" s="0"/>
      <c r="CN511" s="0"/>
      <c r="CO511" s="0"/>
      <c r="CP511" s="0"/>
      <c r="CQ511" s="0"/>
      <c r="CR511" s="0"/>
      <c r="CS511" s="0"/>
      <c r="CT511" s="0"/>
      <c r="CU511" s="0"/>
      <c r="CV511" s="0"/>
      <c r="CW511" s="0"/>
      <c r="CX511" s="0"/>
      <c r="CY511" s="0"/>
      <c r="CZ511" s="0"/>
      <c r="DA511" s="0"/>
      <c r="DB511" s="0"/>
      <c r="DC511" s="0"/>
      <c r="DD511" s="0"/>
      <c r="DE511" s="0"/>
      <c r="DF511" s="0"/>
      <c r="DG511" s="0"/>
      <c r="DH511" s="0"/>
      <c r="DI511" s="0"/>
      <c r="DJ511" s="0"/>
      <c r="DK511" s="0"/>
      <c r="DL511" s="0"/>
      <c r="DM511" s="0"/>
      <c r="DN511" s="0"/>
      <c r="DO511" s="0"/>
      <c r="DP511" s="0"/>
      <c r="DQ511" s="0"/>
      <c r="DR511" s="0"/>
      <c r="DS511" s="0"/>
      <c r="DT511" s="0"/>
      <c r="DU511" s="0"/>
      <c r="DV511" s="0"/>
      <c r="DW511" s="0"/>
      <c r="DX511" s="0"/>
      <c r="DY511" s="0"/>
      <c r="DZ511" s="0"/>
      <c r="EA511" s="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row>
    <row r="512" customFormat="false" ht="15" hidden="true" customHeight="false" outlineLevel="0" collapsed="false">
      <c r="A512" s="150" t="s">
        <v>1612</v>
      </c>
      <c r="B512" s="151" t="s">
        <v>1613</v>
      </c>
      <c r="C512" s="147" t="s">
        <v>122</v>
      </c>
      <c r="D512" s="117"/>
      <c r="E512" s="117" t="n">
        <v>0</v>
      </c>
      <c r="F512" s="118" t="s">
        <v>47</v>
      </c>
      <c r="G512" s="118" t="s">
        <v>47</v>
      </c>
      <c r="H512" s="141" t="n">
        <v>1841</v>
      </c>
      <c r="I512" s="125" t="s">
        <v>1353</v>
      </c>
      <c r="J512" s="120" t="n">
        <v>7</v>
      </c>
      <c r="K512" s="121" t="n">
        <v>1</v>
      </c>
      <c r="L512" s="126"/>
      <c r="M512" s="123"/>
      <c r="N512" s="127"/>
      <c r="O512" s="123"/>
      <c r="P512" s="127"/>
      <c r="Q512" s="124"/>
      <c r="R512" s="0"/>
      <c r="S512" s="0"/>
      <c r="T512" s="0"/>
      <c r="U512" s="0"/>
      <c r="V512" s="0"/>
      <c r="W512" s="0"/>
      <c r="X512" s="0"/>
      <c r="Y512" s="0"/>
      <c r="Z512" s="0"/>
      <c r="AA512" s="0"/>
      <c r="AB512" s="0"/>
      <c r="AC512" s="0"/>
      <c r="AD512" s="0"/>
      <c r="AE512" s="0"/>
      <c r="AF512" s="0"/>
      <c r="AG512" s="0"/>
      <c r="AH512" s="0"/>
      <c r="AI512" s="0"/>
      <c r="AJ512" s="0"/>
      <c r="AK512" s="0"/>
      <c r="AL512" s="0"/>
      <c r="AM512" s="0"/>
      <c r="AN512" s="0"/>
      <c r="AO512" s="0"/>
      <c r="AP512" s="0"/>
      <c r="AQ512" s="0"/>
      <c r="AR512" s="0"/>
      <c r="AS512" s="0"/>
      <c r="AT512" s="0"/>
      <c r="AU512" s="0"/>
      <c r="AV512" s="0"/>
      <c r="AW512" s="0"/>
      <c r="AX512" s="0"/>
      <c r="AY512" s="0"/>
      <c r="AZ512" s="0"/>
      <c r="BA512" s="0"/>
      <c r="BB512" s="0"/>
      <c r="BC512" s="0"/>
      <c r="BD512" s="0"/>
      <c r="BE512" s="0"/>
      <c r="BF512" s="0"/>
      <c r="BG512" s="0"/>
      <c r="BH512" s="0"/>
      <c r="BI512" s="0"/>
      <c r="BJ512" s="0"/>
      <c r="BK512" s="0"/>
      <c r="BL512" s="0"/>
      <c r="BM512" s="0"/>
      <c r="BN512" s="0"/>
      <c r="BO512" s="0"/>
      <c r="BP512" s="0"/>
      <c r="BQ512" s="0"/>
      <c r="BR512" s="0"/>
      <c r="BS512" s="0"/>
      <c r="BT512" s="0"/>
      <c r="BU512" s="0"/>
      <c r="BV512" s="0"/>
      <c r="BW512" s="0"/>
      <c r="BX512" s="0"/>
      <c r="BY512" s="0"/>
      <c r="BZ512" s="0"/>
      <c r="CA512" s="0"/>
      <c r="CB512" s="0"/>
      <c r="CC512" s="0"/>
      <c r="CD512" s="0"/>
      <c r="CE512" s="0"/>
      <c r="CF512" s="0"/>
      <c r="CG512" s="0"/>
      <c r="CH512" s="0"/>
      <c r="CI512" s="0"/>
      <c r="CJ512" s="0"/>
      <c r="CK512" s="0"/>
      <c r="CL512" s="0"/>
      <c r="CM512" s="0"/>
      <c r="CN512" s="0"/>
      <c r="CO512" s="0"/>
      <c r="CP512" s="0"/>
      <c r="CQ512" s="0"/>
      <c r="CR512" s="0"/>
      <c r="CS512" s="0"/>
      <c r="CT512" s="0"/>
      <c r="CU512" s="0"/>
      <c r="CV512" s="0"/>
      <c r="CW512" s="0"/>
      <c r="CX512" s="0"/>
      <c r="CY512" s="0"/>
      <c r="CZ512" s="0"/>
      <c r="DA512" s="0"/>
      <c r="DB512" s="0"/>
      <c r="DC512" s="0"/>
      <c r="DD512" s="0"/>
      <c r="DE512" s="0"/>
      <c r="DF512" s="0"/>
      <c r="DG512" s="0"/>
      <c r="DH512" s="0"/>
      <c r="DI512" s="0"/>
      <c r="DJ512" s="0"/>
      <c r="DK512" s="0"/>
      <c r="DL512" s="0"/>
      <c r="DM512" s="0"/>
      <c r="DN512" s="0"/>
      <c r="DO512" s="0"/>
      <c r="DP512" s="0"/>
      <c r="DQ512" s="0"/>
      <c r="DR512" s="0"/>
      <c r="DS512" s="0"/>
      <c r="DT512" s="0"/>
      <c r="DU512" s="0"/>
      <c r="DV512" s="0"/>
      <c r="DW512" s="0"/>
      <c r="DX512" s="0"/>
      <c r="DY512" s="0"/>
      <c r="DZ512" s="0"/>
      <c r="EA512" s="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row>
    <row r="513" customFormat="false" ht="15" hidden="true" customHeight="false" outlineLevel="0" collapsed="false">
      <c r="A513" s="150" t="s">
        <v>1614</v>
      </c>
      <c r="B513" s="151" t="s">
        <v>1615</v>
      </c>
      <c r="C513" s="147" t="s">
        <v>1616</v>
      </c>
      <c r="D513" s="117"/>
      <c r="E513" s="117" t="n">
        <v>0</v>
      </c>
      <c r="F513" s="118" t="s">
        <v>47</v>
      </c>
      <c r="G513" s="118" t="s">
        <v>47</v>
      </c>
      <c r="H513" s="141" t="n">
        <v>19898</v>
      </c>
      <c r="I513" s="125" t="s">
        <v>1353</v>
      </c>
      <c r="J513" s="120" t="n">
        <v>7</v>
      </c>
      <c r="K513" s="121" t="n">
        <v>1</v>
      </c>
      <c r="L513" s="126"/>
      <c r="M513" s="123"/>
      <c r="N513" s="127"/>
      <c r="O513" s="123"/>
      <c r="P513" s="127"/>
      <c r="Q513" s="124"/>
      <c r="R513" s="0"/>
      <c r="S513" s="0"/>
      <c r="T513" s="0"/>
      <c r="U513" s="0"/>
      <c r="V513" s="0"/>
      <c r="W513" s="0"/>
      <c r="X513" s="0"/>
      <c r="Y513" s="0"/>
      <c r="Z513" s="0"/>
      <c r="AA513" s="0"/>
      <c r="AB513" s="0"/>
      <c r="AC513" s="0"/>
      <c r="AD513" s="0"/>
      <c r="AE513" s="0"/>
      <c r="AF513" s="0"/>
      <c r="AG513" s="0"/>
      <c r="AH513" s="0"/>
      <c r="AI513" s="0"/>
      <c r="AJ513" s="0"/>
      <c r="AK513" s="0"/>
      <c r="AL513" s="0"/>
      <c r="AM513" s="0"/>
      <c r="AN513" s="0"/>
      <c r="AO513" s="0"/>
      <c r="AP513" s="0"/>
      <c r="AQ513" s="0"/>
      <c r="AR513" s="0"/>
      <c r="AS513" s="0"/>
      <c r="AT513" s="0"/>
      <c r="AU513" s="0"/>
      <c r="AV513" s="0"/>
      <c r="AW513" s="0"/>
      <c r="AX513" s="0"/>
      <c r="AY513" s="0"/>
      <c r="AZ513" s="0"/>
      <c r="BA513" s="0"/>
      <c r="BB513" s="0"/>
      <c r="BC513" s="0"/>
      <c r="BD513" s="0"/>
      <c r="BE513" s="0"/>
      <c r="BF513" s="0"/>
      <c r="BG513" s="0"/>
      <c r="BH513" s="0"/>
      <c r="BI513" s="0"/>
      <c r="BJ513" s="0"/>
      <c r="BK513" s="0"/>
      <c r="BL513" s="0"/>
      <c r="BM513" s="0"/>
      <c r="BN513" s="0"/>
      <c r="BO513" s="0"/>
      <c r="BP513" s="0"/>
      <c r="BQ513" s="0"/>
      <c r="BR513" s="0"/>
      <c r="BS513" s="0"/>
      <c r="BT513" s="0"/>
      <c r="BU513" s="0"/>
      <c r="BV513" s="0"/>
      <c r="BW513" s="0"/>
      <c r="BX513" s="0"/>
      <c r="BY513" s="0"/>
      <c r="BZ513" s="0"/>
      <c r="CA513" s="0"/>
      <c r="CB513" s="0"/>
      <c r="CC513" s="0"/>
      <c r="CD513" s="0"/>
      <c r="CE513" s="0"/>
      <c r="CF513" s="0"/>
      <c r="CG513" s="0"/>
      <c r="CH513" s="0"/>
      <c r="CI513" s="0"/>
      <c r="CJ513" s="0"/>
      <c r="CK513" s="0"/>
      <c r="CL513" s="0"/>
      <c r="CM513" s="0"/>
      <c r="CN513" s="0"/>
      <c r="CO513" s="0"/>
      <c r="CP513" s="0"/>
      <c r="CQ513" s="0"/>
      <c r="CR513" s="0"/>
      <c r="CS513" s="0"/>
      <c r="CT513" s="0"/>
      <c r="CU513" s="0"/>
      <c r="CV513" s="0"/>
      <c r="CW513" s="0"/>
      <c r="CX513" s="0"/>
      <c r="CY513" s="0"/>
      <c r="CZ513" s="0"/>
      <c r="DA513" s="0"/>
      <c r="DB513" s="0"/>
      <c r="DC513" s="0"/>
      <c r="DD513" s="0"/>
      <c r="DE513" s="0"/>
      <c r="DF513" s="0"/>
      <c r="DG513" s="0"/>
      <c r="DH513" s="0"/>
      <c r="DI513" s="0"/>
      <c r="DJ513" s="0"/>
      <c r="DK513" s="0"/>
      <c r="DL513" s="0"/>
      <c r="DM513" s="0"/>
      <c r="DN513" s="0"/>
      <c r="DO513" s="0"/>
      <c r="DP513" s="0"/>
      <c r="DQ513" s="0"/>
      <c r="DR513" s="0"/>
      <c r="DS513" s="0"/>
      <c r="DT513" s="0"/>
      <c r="DU513" s="0"/>
      <c r="DV513" s="0"/>
      <c r="DW513" s="0"/>
      <c r="DX513" s="0"/>
      <c r="DY513" s="0"/>
      <c r="DZ513" s="0"/>
      <c r="EA513" s="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row>
    <row r="514" customFormat="false" ht="15" hidden="false" customHeight="false" outlineLevel="0" collapsed="false">
      <c r="A514" s="114" t="s">
        <v>1617</v>
      </c>
      <c r="B514" s="115" t="s">
        <v>1618</v>
      </c>
      <c r="C514" s="147" t="s">
        <v>1619</v>
      </c>
      <c r="D514" s="117" t="s">
        <v>11</v>
      </c>
      <c r="E514" s="117" t="n">
        <v>0</v>
      </c>
      <c r="F514" s="118" t="n">
        <v>10</v>
      </c>
      <c r="G514" s="118" t="n">
        <v>2</v>
      </c>
      <c r="H514" s="141" t="n">
        <v>1594</v>
      </c>
      <c r="I514" s="125" t="s">
        <v>1353</v>
      </c>
      <c r="J514" s="120" t="n">
        <v>7</v>
      </c>
      <c r="K514" s="121" t="n">
        <v>1</v>
      </c>
      <c r="L514" s="126"/>
      <c r="M514" s="123"/>
      <c r="N514" s="127"/>
      <c r="O514" s="123"/>
      <c r="P514" s="127"/>
      <c r="Q514" s="124"/>
      <c r="R514" s="0"/>
      <c r="S514" s="0"/>
      <c r="T514" s="0"/>
      <c r="U514" s="0"/>
      <c r="V514" s="0"/>
      <c r="W514" s="0"/>
      <c r="X514" s="0"/>
      <c r="Y514" s="0"/>
      <c r="Z514" s="0"/>
      <c r="AA514" s="0"/>
      <c r="AB514" s="0"/>
      <c r="AC514" s="0"/>
      <c r="AD514" s="0"/>
      <c r="AE514" s="0"/>
      <c r="AF514" s="0"/>
      <c r="AG514" s="0"/>
      <c r="AH514" s="0"/>
      <c r="AI514" s="0"/>
      <c r="AJ514" s="0"/>
      <c r="AK514" s="0"/>
      <c r="AL514" s="0"/>
      <c r="AM514" s="0"/>
      <c r="AN514" s="0"/>
      <c r="AO514" s="0"/>
      <c r="AP514" s="0"/>
      <c r="AQ514" s="0"/>
      <c r="AR514" s="0"/>
      <c r="AS514" s="0"/>
      <c r="AT514" s="0"/>
      <c r="AU514" s="0"/>
      <c r="AV514" s="0"/>
      <c r="AW514" s="0"/>
      <c r="AX514" s="0"/>
      <c r="AY514" s="0"/>
      <c r="AZ514" s="0"/>
      <c r="BA514" s="0"/>
      <c r="BB514" s="0"/>
      <c r="BC514" s="0"/>
      <c r="BD514" s="0"/>
      <c r="BE514" s="0"/>
      <c r="BF514" s="0"/>
      <c r="BG514" s="0"/>
      <c r="BH514" s="0"/>
      <c r="BI514" s="0"/>
      <c r="BJ514" s="0"/>
      <c r="BK514" s="0"/>
      <c r="BL514" s="0"/>
      <c r="BM514" s="0"/>
      <c r="BN514" s="0"/>
      <c r="BO514" s="0"/>
      <c r="BP514" s="0"/>
      <c r="BQ514" s="0"/>
      <c r="BR514" s="0"/>
      <c r="BS514" s="0"/>
      <c r="BT514" s="0"/>
      <c r="BU514" s="0"/>
      <c r="BV514" s="0"/>
      <c r="BW514" s="0"/>
      <c r="BX514" s="0"/>
      <c r="BY514" s="0"/>
      <c r="BZ514" s="0"/>
      <c r="CA514" s="0"/>
      <c r="CB514" s="0"/>
      <c r="CC514" s="0"/>
      <c r="CD514" s="0"/>
      <c r="CE514" s="0"/>
      <c r="CF514" s="0"/>
      <c r="CG514" s="0"/>
      <c r="CH514" s="0"/>
      <c r="CI514" s="0"/>
      <c r="CJ514" s="0"/>
      <c r="CK514" s="0"/>
      <c r="CL514" s="0"/>
      <c r="CM514" s="0"/>
      <c r="CN514" s="0"/>
      <c r="CO514" s="0"/>
      <c r="CP514" s="0"/>
      <c r="CQ514" s="0"/>
      <c r="CR514" s="0"/>
      <c r="CS514" s="0"/>
      <c r="CT514" s="0"/>
      <c r="CU514" s="0"/>
      <c r="CV514" s="0"/>
      <c r="CW514" s="0"/>
      <c r="CX514" s="0"/>
      <c r="CY514" s="0"/>
      <c r="CZ514" s="0"/>
      <c r="DA514" s="0"/>
      <c r="DB514" s="0"/>
      <c r="DC514" s="0"/>
      <c r="DD514" s="0"/>
      <c r="DE514" s="0"/>
      <c r="DF514" s="0"/>
      <c r="DG514" s="0"/>
      <c r="DH514" s="0"/>
      <c r="DI514" s="0"/>
      <c r="DJ514" s="0"/>
      <c r="DK514" s="0"/>
      <c r="DL514" s="0"/>
      <c r="DM514" s="0"/>
      <c r="DN514" s="0"/>
      <c r="DO514" s="0"/>
      <c r="DP514" s="0"/>
      <c r="DQ514" s="0"/>
      <c r="DR514" s="0"/>
      <c r="DS514" s="0"/>
      <c r="DT514" s="0"/>
      <c r="DU514" s="0"/>
      <c r="DV514" s="0"/>
      <c r="DW514" s="0"/>
      <c r="DX514" s="0"/>
      <c r="DY514" s="0"/>
      <c r="DZ514" s="0"/>
      <c r="EA514" s="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row>
    <row r="515" customFormat="false" ht="15" hidden="false" customHeight="false" outlineLevel="0" collapsed="false">
      <c r="A515" s="114" t="s">
        <v>1620</v>
      </c>
      <c r="B515" s="115" t="s">
        <v>1621</v>
      </c>
      <c r="C515" s="147" t="s">
        <v>1622</v>
      </c>
      <c r="D515" s="117" t="s">
        <v>11</v>
      </c>
      <c r="E515" s="117" t="n">
        <v>0</v>
      </c>
      <c r="F515" s="141" t="n">
        <v>11</v>
      </c>
      <c r="G515" s="141" t="n">
        <v>2</v>
      </c>
      <c r="H515" s="141" t="n">
        <v>1985</v>
      </c>
      <c r="I515" s="125" t="s">
        <v>1353</v>
      </c>
      <c r="J515" s="120" t="n">
        <v>7</v>
      </c>
      <c r="K515" s="121" t="n">
        <v>2</v>
      </c>
      <c r="L515" s="126"/>
      <c r="M515" s="123"/>
      <c r="N515" s="127"/>
      <c r="O515" s="123"/>
      <c r="P515" s="127"/>
      <c r="Q515" s="124"/>
      <c r="R515" s="0"/>
      <c r="S515" s="0"/>
      <c r="T515" s="0"/>
      <c r="U515" s="0"/>
      <c r="V515" s="0"/>
      <c r="W515" s="0"/>
      <c r="X515" s="0"/>
      <c r="Y515" s="0"/>
      <c r="Z515" s="0"/>
      <c r="AA515" s="0"/>
      <c r="AB515" s="0"/>
      <c r="AC515" s="0"/>
      <c r="AD515" s="0"/>
      <c r="AE515" s="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0"/>
      <c r="BQ515" s="0"/>
      <c r="BR515" s="0"/>
      <c r="BS515" s="0"/>
      <c r="BT515" s="0"/>
      <c r="BU515" s="0"/>
      <c r="BV515" s="0"/>
      <c r="BW515" s="0"/>
      <c r="BX515" s="0"/>
      <c r="BY515" s="0"/>
      <c r="BZ515" s="0"/>
      <c r="CA515" s="0"/>
      <c r="CB515" s="0"/>
      <c r="CC515" s="0"/>
      <c r="CD515" s="0"/>
      <c r="CE515" s="0"/>
      <c r="CF515" s="0"/>
      <c r="CG515" s="0"/>
      <c r="CH515" s="0"/>
      <c r="CI515" s="0"/>
      <c r="CJ515" s="0"/>
      <c r="CK515" s="0"/>
      <c r="CL515" s="0"/>
      <c r="CM515" s="0"/>
      <c r="CN515" s="0"/>
      <c r="CO515" s="0"/>
      <c r="CP515" s="0"/>
      <c r="CQ515" s="0"/>
      <c r="CR515" s="0"/>
      <c r="CS515" s="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row>
    <row r="516" customFormat="false" ht="15" hidden="false" customHeight="true" outlineLevel="0" collapsed="false">
      <c r="A516" s="114" t="s">
        <v>1623</v>
      </c>
      <c r="B516" s="115" t="s">
        <v>1624</v>
      </c>
      <c r="C516" s="116" t="s">
        <v>1625</v>
      </c>
      <c r="D516" s="117" t="s">
        <v>11</v>
      </c>
      <c r="E516" s="117" t="n">
        <v>0</v>
      </c>
      <c r="F516" s="118" t="n">
        <v>10</v>
      </c>
      <c r="G516" s="118" t="n">
        <v>2</v>
      </c>
      <c r="H516" s="118" t="n">
        <v>1988</v>
      </c>
      <c r="I516" s="125" t="s">
        <v>1353</v>
      </c>
      <c r="J516" s="120" t="n">
        <v>7</v>
      </c>
      <c r="K516" s="121" t="n">
        <v>1</v>
      </c>
      <c r="L516" s="126"/>
      <c r="M516" s="123"/>
      <c r="N516" s="127"/>
      <c r="O516" s="123"/>
      <c r="P516" s="127"/>
      <c r="Q516" s="124"/>
      <c r="R516" s="0"/>
      <c r="S516" s="0"/>
      <c r="T516" s="0"/>
      <c r="U516" s="0"/>
      <c r="V516" s="0"/>
      <c r="W516" s="0"/>
      <c r="X516" s="0"/>
      <c r="Y516" s="0"/>
      <c r="Z516" s="0"/>
      <c r="AA516" s="0"/>
      <c r="AB516" s="0"/>
      <c r="AC516" s="0"/>
      <c r="AD516" s="0"/>
      <c r="AE516" s="0"/>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0"/>
      <c r="BQ516" s="0"/>
      <c r="BR516" s="0"/>
      <c r="BS516" s="0"/>
      <c r="BT516" s="0"/>
      <c r="BU516" s="0"/>
      <c r="BV516" s="0"/>
      <c r="BW516" s="0"/>
      <c r="BX516" s="0"/>
      <c r="BY516" s="0"/>
      <c r="BZ516" s="0"/>
      <c r="CA516" s="0"/>
      <c r="CB516" s="0"/>
      <c r="CC516" s="0"/>
      <c r="CD516" s="0"/>
      <c r="CE516" s="0"/>
      <c r="CF516" s="0"/>
      <c r="CG516" s="0"/>
      <c r="CH516" s="0"/>
      <c r="CI516" s="0"/>
      <c r="CJ516" s="0"/>
      <c r="CK516" s="0"/>
      <c r="CL516" s="0"/>
      <c r="CM516" s="0"/>
      <c r="CN516" s="0"/>
      <c r="CO516" s="0"/>
      <c r="CP516" s="0"/>
      <c r="CQ516" s="0"/>
      <c r="CR516" s="0"/>
      <c r="CS516" s="0"/>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row>
    <row r="517" customFormat="false" ht="15" hidden="true" customHeight="false" outlineLevel="0" collapsed="false">
      <c r="A517" s="150" t="s">
        <v>1626</v>
      </c>
      <c r="B517" s="151" t="s">
        <v>1627</v>
      </c>
      <c r="C517" s="116" t="s">
        <v>1628</v>
      </c>
      <c r="D517" s="117"/>
      <c r="E517" s="117" t="n">
        <v>0</v>
      </c>
      <c r="F517" s="118" t="s">
        <v>47</v>
      </c>
      <c r="G517" s="118" t="s">
        <v>47</v>
      </c>
      <c r="H517" s="118" t="n">
        <v>19901</v>
      </c>
      <c r="I517" s="125" t="s">
        <v>1353</v>
      </c>
      <c r="J517" s="120" t="n">
        <v>7</v>
      </c>
      <c r="K517" s="121" t="n">
        <v>1</v>
      </c>
      <c r="L517" s="122"/>
      <c r="M517" s="123"/>
      <c r="N517" s="123"/>
      <c r="O517" s="123"/>
      <c r="P517" s="123"/>
      <c r="Q517" s="124"/>
      <c r="R517" s="0"/>
      <c r="S517" s="0"/>
      <c r="T517" s="0"/>
      <c r="U517" s="0"/>
      <c r="V517" s="0"/>
      <c r="W517" s="0"/>
      <c r="X517" s="0"/>
      <c r="Y517" s="0"/>
      <c r="Z517" s="0"/>
      <c r="AA517" s="0"/>
      <c r="AB517" s="0"/>
      <c r="AC517" s="0"/>
      <c r="AD517" s="0"/>
      <c r="AE517" s="0"/>
      <c r="AF517" s="0"/>
      <c r="AG517" s="0"/>
      <c r="AH517" s="0"/>
      <c r="AI517" s="0"/>
      <c r="AJ517" s="0"/>
      <c r="AK517" s="0"/>
      <c r="AL517" s="0"/>
      <c r="AM517" s="0"/>
      <c r="AN517" s="0"/>
      <c r="AO517" s="0"/>
      <c r="AP517" s="0"/>
      <c r="AQ517" s="0"/>
      <c r="AR517" s="0"/>
      <c r="AS517" s="0"/>
      <c r="AT517" s="0"/>
      <c r="AU517" s="0"/>
      <c r="AV517" s="0"/>
      <c r="AW517" s="0"/>
      <c r="AX517" s="0"/>
      <c r="AY517" s="0"/>
      <c r="AZ517" s="0"/>
      <c r="BA517" s="0"/>
      <c r="BB517" s="0"/>
      <c r="BC517" s="0"/>
      <c r="BD517" s="0"/>
      <c r="BE517" s="0"/>
      <c r="BF517" s="0"/>
      <c r="BG517" s="0"/>
      <c r="BH517" s="0"/>
      <c r="BI517" s="0"/>
      <c r="BJ517" s="0"/>
      <c r="BK517" s="0"/>
      <c r="BL517" s="0"/>
      <c r="BM517" s="0"/>
      <c r="BN517" s="0"/>
      <c r="BO517" s="0"/>
      <c r="BP517" s="0"/>
      <c r="BQ517" s="0"/>
      <c r="BR517" s="0"/>
      <c r="BS517" s="0"/>
      <c r="BT517" s="0"/>
      <c r="BU517" s="0"/>
      <c r="BV517" s="0"/>
      <c r="BW517" s="0"/>
      <c r="BX517" s="0"/>
      <c r="BY517" s="0"/>
      <c r="BZ517" s="0"/>
      <c r="CA517" s="0"/>
      <c r="CB517" s="0"/>
      <c r="CC517" s="0"/>
      <c r="CD517" s="0"/>
      <c r="CE517" s="0"/>
      <c r="CF517" s="0"/>
      <c r="CG517" s="0"/>
      <c r="CH517" s="0"/>
      <c r="CI517" s="0"/>
      <c r="CJ517" s="0"/>
      <c r="CK517" s="0"/>
      <c r="CL517" s="0"/>
      <c r="CM517" s="0"/>
      <c r="CN517" s="0"/>
      <c r="CO517" s="0"/>
      <c r="CP517" s="0"/>
      <c r="CQ517" s="0"/>
      <c r="CR517" s="0"/>
      <c r="CS517" s="0"/>
      <c r="CT517" s="0"/>
      <c r="CU517" s="0"/>
      <c r="CV517" s="0"/>
      <c r="CW517" s="0"/>
      <c r="CX517" s="0"/>
      <c r="CY517" s="0"/>
      <c r="CZ517" s="0"/>
      <c r="DA517" s="0"/>
      <c r="DB517" s="0"/>
      <c r="DC517" s="0"/>
      <c r="DD517" s="0"/>
      <c r="DE517" s="0"/>
      <c r="DF517" s="0"/>
      <c r="DG517" s="0"/>
      <c r="DH517" s="0"/>
      <c r="DI517" s="0"/>
      <c r="DJ517" s="0"/>
      <c r="DK517" s="0"/>
      <c r="DL517" s="0"/>
      <c r="DM517" s="0"/>
      <c r="DN517" s="0"/>
      <c r="DO517" s="0"/>
      <c r="DP517" s="0"/>
      <c r="DQ517" s="0"/>
      <c r="DR517" s="0"/>
      <c r="DS517" s="0"/>
      <c r="DT517" s="0"/>
      <c r="DU517" s="0"/>
      <c r="DV517" s="0"/>
      <c r="DW517" s="0"/>
      <c r="DX517" s="0"/>
      <c r="DY517" s="0"/>
      <c r="DZ517" s="0"/>
      <c r="EA517" s="0"/>
      <c r="EB517" s="0"/>
      <c r="EC517" s="0"/>
      <c r="ED517" s="0"/>
      <c r="EE517" s="0"/>
      <c r="EF517" s="0"/>
      <c r="EG517" s="0"/>
      <c r="EH517" s="0"/>
      <c r="EI517" s="0"/>
      <c r="EJ517" s="0"/>
      <c r="EK517" s="0"/>
      <c r="EL517" s="0"/>
      <c r="EM517" s="0"/>
      <c r="EN517" s="0"/>
      <c r="EO517" s="0"/>
      <c r="EP517" s="0"/>
      <c r="EQ517" s="0"/>
      <c r="ER517" s="0"/>
      <c r="ES517" s="0"/>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row>
    <row r="518" customFormat="false" ht="15" hidden="false" customHeight="false" outlineLevel="0" collapsed="false">
      <c r="A518" s="114" t="s">
        <v>1629</v>
      </c>
      <c r="B518" s="115" t="s">
        <v>1630</v>
      </c>
      <c r="C518" s="116" t="s">
        <v>581</v>
      </c>
      <c r="D518" s="117" t="s">
        <v>11</v>
      </c>
      <c r="E518" s="117" t="n">
        <v>0</v>
      </c>
      <c r="F518" s="118" t="n">
        <v>9</v>
      </c>
      <c r="G518" s="118" t="n">
        <v>2</v>
      </c>
      <c r="H518" s="118" t="n">
        <v>31020</v>
      </c>
      <c r="I518" s="125" t="s">
        <v>1353</v>
      </c>
      <c r="J518" s="120" t="n">
        <v>7</v>
      </c>
      <c r="K518" s="121" t="n">
        <v>2</v>
      </c>
      <c r="L518" s="175" t="s">
        <v>1631</v>
      </c>
      <c r="M518" s="148" t="s">
        <v>1632</v>
      </c>
      <c r="N518" s="176"/>
      <c r="O518" s="123"/>
      <c r="P518" s="176"/>
      <c r="Q518" s="124"/>
      <c r="R518" s="0"/>
      <c r="S518" s="0"/>
      <c r="T518" s="0"/>
      <c r="U518" s="0"/>
      <c r="V518" s="0"/>
      <c r="W518" s="0"/>
      <c r="X518" s="0"/>
      <c r="Y518" s="0"/>
      <c r="Z518" s="0"/>
      <c r="AA518" s="0"/>
      <c r="AB518" s="0"/>
      <c r="AC518" s="0"/>
      <c r="AD518" s="0"/>
      <c r="AE518" s="0"/>
      <c r="AF518" s="0"/>
      <c r="AG518" s="0"/>
      <c r="AH518" s="0"/>
      <c r="AI518" s="0"/>
      <c r="AJ518" s="0"/>
      <c r="AK518" s="0"/>
      <c r="AL518" s="0"/>
      <c r="AM518" s="0"/>
      <c r="AN518" s="0"/>
      <c r="AO518" s="0"/>
      <c r="AP518" s="0"/>
      <c r="AQ518" s="0"/>
      <c r="AR518" s="0"/>
      <c r="AS518" s="0"/>
      <c r="AT518" s="0"/>
      <c r="AU518" s="0"/>
      <c r="AV518" s="0"/>
      <c r="AW518" s="0"/>
      <c r="AX518" s="0"/>
      <c r="AY518" s="0"/>
      <c r="AZ518" s="0"/>
      <c r="BA518" s="0"/>
      <c r="BB518" s="0"/>
      <c r="BC518" s="0"/>
      <c r="BD518" s="0"/>
      <c r="BE518" s="0"/>
      <c r="BF518" s="0"/>
      <c r="BG518" s="0"/>
      <c r="BH518" s="0"/>
      <c r="BI518" s="0"/>
      <c r="BJ518" s="0"/>
      <c r="BK518" s="0"/>
      <c r="BL518" s="0"/>
      <c r="BM518" s="0"/>
      <c r="BN518" s="0"/>
      <c r="BO518" s="0"/>
      <c r="BP518" s="0"/>
      <c r="BQ518" s="0"/>
      <c r="BR518" s="0"/>
      <c r="BS518" s="0"/>
      <c r="BT518" s="0"/>
      <c r="BU518" s="0"/>
      <c r="BV518" s="0"/>
      <c r="BW518" s="0"/>
      <c r="BX518" s="0"/>
      <c r="BY518" s="0"/>
      <c r="BZ518" s="0"/>
      <c r="CA518" s="0"/>
      <c r="CB518" s="0"/>
      <c r="CC518" s="0"/>
      <c r="CD518" s="0"/>
      <c r="CE518" s="0"/>
      <c r="CF518" s="0"/>
      <c r="CG518" s="0"/>
      <c r="CH518" s="0"/>
      <c r="CI518" s="0"/>
      <c r="CJ518" s="0"/>
      <c r="CK518" s="0"/>
      <c r="CL518" s="0"/>
      <c r="CM518" s="0"/>
      <c r="CN518" s="0"/>
      <c r="CO518" s="0"/>
      <c r="CP518" s="0"/>
      <c r="CQ518" s="0"/>
      <c r="CR518" s="0"/>
      <c r="CS518" s="0"/>
      <c r="CT518" s="0"/>
      <c r="CU518" s="0"/>
      <c r="CV518" s="0"/>
      <c r="CW518" s="0"/>
      <c r="CX518" s="0"/>
      <c r="CY518" s="0"/>
      <c r="CZ518" s="0"/>
      <c r="DA518" s="0"/>
      <c r="DB518" s="0"/>
      <c r="DC518" s="0"/>
      <c r="DD518" s="0"/>
      <c r="DE518" s="0"/>
      <c r="DF518" s="0"/>
      <c r="DG518" s="0"/>
      <c r="DH518" s="0"/>
      <c r="DI518" s="0"/>
      <c r="DJ518" s="0"/>
      <c r="DK518" s="0"/>
      <c r="DL518" s="0"/>
      <c r="DM518" s="0"/>
      <c r="DN518" s="0"/>
      <c r="DO518" s="0"/>
      <c r="DP518" s="0"/>
      <c r="DQ518" s="0"/>
      <c r="DR518" s="0"/>
      <c r="DS518" s="0"/>
      <c r="DT518" s="0"/>
      <c r="DU518" s="0"/>
      <c r="DV518" s="0"/>
      <c r="DW518" s="0"/>
      <c r="DX518" s="0"/>
      <c r="DY518" s="0"/>
      <c r="DZ518" s="0"/>
      <c r="EA518" s="0"/>
      <c r="EB518" s="0"/>
      <c r="EC518" s="0"/>
      <c r="ED518" s="0"/>
      <c r="EE518" s="0"/>
      <c r="EF518" s="0"/>
      <c r="EG518" s="0"/>
      <c r="EH518" s="0"/>
      <c r="EI518" s="0"/>
      <c r="EJ518" s="0"/>
      <c r="EK518" s="0"/>
      <c r="EL518" s="0"/>
      <c r="EM518" s="0"/>
      <c r="EN518" s="0"/>
      <c r="EO518" s="0"/>
      <c r="EP518" s="0"/>
      <c r="EQ518" s="0"/>
      <c r="ER518" s="0"/>
      <c r="ES518" s="0"/>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row>
    <row r="519" customFormat="false" ht="15" hidden="true" customHeight="false" outlineLevel="0" collapsed="false">
      <c r="A519" s="150" t="s">
        <v>1633</v>
      </c>
      <c r="B519" s="151" t="s">
        <v>1634</v>
      </c>
      <c r="C519" s="116" t="s">
        <v>122</v>
      </c>
      <c r="D519" s="117"/>
      <c r="E519" s="117" t="n">
        <v>0</v>
      </c>
      <c r="F519" s="118" t="s">
        <v>47</v>
      </c>
      <c r="G519" s="118" t="s">
        <v>47</v>
      </c>
      <c r="H519" s="118" t="n">
        <v>19913</v>
      </c>
      <c r="I519" s="125" t="s">
        <v>1353</v>
      </c>
      <c r="J519" s="120" t="n">
        <v>7</v>
      </c>
      <c r="K519" s="121" t="n">
        <v>1</v>
      </c>
      <c r="L519" s="126"/>
      <c r="M519" s="148"/>
      <c r="N519" s="127"/>
      <c r="O519" s="123"/>
      <c r="P519" s="127"/>
      <c r="Q519" s="124"/>
      <c r="R519" s="0"/>
      <c r="S519" s="0"/>
      <c r="T519" s="0"/>
      <c r="U519" s="0"/>
      <c r="V519" s="0"/>
      <c r="W519" s="0"/>
      <c r="X519" s="0"/>
      <c r="Y519" s="0"/>
      <c r="Z519" s="0"/>
      <c r="AA519" s="0"/>
      <c r="AB519" s="0"/>
      <c r="AC519" s="0"/>
      <c r="AD519" s="0"/>
      <c r="AE519" s="0"/>
      <c r="AF519" s="0"/>
      <c r="AG519" s="0"/>
      <c r="AH519" s="0"/>
      <c r="AI519" s="0"/>
      <c r="AJ519" s="0"/>
      <c r="AK519" s="0"/>
      <c r="AL519" s="0"/>
      <c r="AM519" s="0"/>
      <c r="AN519" s="0"/>
      <c r="AO519" s="0"/>
      <c r="AP519" s="0"/>
      <c r="AQ519" s="0"/>
      <c r="AR519" s="0"/>
      <c r="AS519" s="0"/>
      <c r="AT519" s="0"/>
      <c r="AU519" s="0"/>
      <c r="AV519" s="0"/>
      <c r="AW519" s="0"/>
      <c r="AX519" s="0"/>
      <c r="AY519" s="0"/>
      <c r="AZ519" s="0"/>
      <c r="BA519" s="0"/>
      <c r="BB519" s="0"/>
      <c r="BC519" s="0"/>
      <c r="BD519" s="0"/>
      <c r="BE519" s="0"/>
      <c r="BF519" s="0"/>
      <c r="BG519" s="0"/>
      <c r="BH519" s="0"/>
      <c r="BI519" s="0"/>
      <c r="BJ519" s="0"/>
      <c r="BK519" s="0"/>
      <c r="BL519" s="0"/>
      <c r="BM519" s="0"/>
      <c r="BN519" s="0"/>
      <c r="BO519" s="0"/>
      <c r="BP519" s="0"/>
      <c r="BQ519" s="0"/>
      <c r="BR519" s="0"/>
      <c r="BS519" s="0"/>
      <c r="BT519" s="0"/>
      <c r="BU519" s="0"/>
      <c r="BV519" s="0"/>
      <c r="BW519" s="0"/>
      <c r="BX519" s="0"/>
      <c r="BY519" s="0"/>
      <c r="BZ519" s="0"/>
      <c r="CA519" s="0"/>
      <c r="CB519" s="0"/>
      <c r="CC519" s="0"/>
      <c r="CD519" s="0"/>
      <c r="CE519" s="0"/>
      <c r="CF519" s="0"/>
      <c r="CG519" s="0"/>
      <c r="CH519" s="0"/>
      <c r="CI519" s="0"/>
      <c r="CJ519" s="0"/>
      <c r="CK519" s="0"/>
      <c r="CL519" s="0"/>
      <c r="CM519" s="0"/>
      <c r="CN519" s="0"/>
      <c r="CO519" s="0"/>
      <c r="CP519" s="0"/>
      <c r="CQ519" s="0"/>
      <c r="CR519" s="0"/>
      <c r="CS519" s="0"/>
      <c r="CT519" s="0"/>
      <c r="CU519" s="0"/>
      <c r="CV519" s="0"/>
      <c r="CW519" s="0"/>
      <c r="CX519" s="0"/>
      <c r="CY519" s="0"/>
      <c r="CZ519" s="0"/>
      <c r="DA519" s="0"/>
      <c r="DB519" s="0"/>
      <c r="DC519" s="0"/>
      <c r="DD519" s="0"/>
      <c r="DE519" s="0"/>
      <c r="DF519" s="0"/>
      <c r="DG519" s="0"/>
      <c r="DH519" s="0"/>
      <c r="DI519" s="0"/>
      <c r="DJ519" s="0"/>
      <c r="DK519" s="0"/>
      <c r="DL519" s="0"/>
      <c r="DM519" s="0"/>
      <c r="DN519" s="0"/>
      <c r="DO519" s="0"/>
      <c r="DP519" s="0"/>
      <c r="DQ519" s="0"/>
      <c r="DR519" s="0"/>
      <c r="DS519" s="0"/>
      <c r="DT519" s="0"/>
      <c r="DU519" s="0"/>
      <c r="DV519" s="0"/>
      <c r="DW519" s="0"/>
      <c r="DX519" s="0"/>
      <c r="DY519" s="0"/>
      <c r="DZ519" s="0"/>
      <c r="EA519" s="0"/>
      <c r="EB519" s="0"/>
      <c r="EC519" s="0"/>
      <c r="ED519" s="0"/>
      <c r="EE519" s="0"/>
      <c r="EF519" s="0"/>
      <c r="EG519" s="0"/>
      <c r="EH519" s="0"/>
      <c r="EI519" s="0"/>
      <c r="EJ519" s="0"/>
      <c r="EK519" s="0"/>
      <c r="EL519" s="0"/>
      <c r="EM519" s="0"/>
      <c r="EN519" s="0"/>
      <c r="EO519" s="0"/>
      <c r="EP519" s="0"/>
      <c r="EQ519" s="0"/>
      <c r="ER519" s="0"/>
      <c r="ES519" s="0"/>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row>
    <row r="520" customFormat="false" ht="15" hidden="true" customHeight="false" outlineLevel="0" collapsed="false">
      <c r="A520" s="150" t="s">
        <v>1635</v>
      </c>
      <c r="B520" s="151" t="s">
        <v>1636</v>
      </c>
      <c r="C520" s="116" t="s">
        <v>122</v>
      </c>
      <c r="D520" s="117"/>
      <c r="E520" s="117" t="n">
        <v>0</v>
      </c>
      <c r="F520" s="118" t="s">
        <v>47</v>
      </c>
      <c r="G520" s="118" t="s">
        <v>47</v>
      </c>
      <c r="H520" s="118" t="n">
        <v>19931</v>
      </c>
      <c r="I520" s="125" t="s">
        <v>1353</v>
      </c>
      <c r="J520" s="120" t="n">
        <v>7</v>
      </c>
      <c r="K520" s="121" t="n">
        <v>4</v>
      </c>
      <c r="L520" s="126"/>
      <c r="M520" s="123"/>
      <c r="N520" s="127"/>
      <c r="O520" s="123"/>
      <c r="P520" s="127"/>
      <c r="Q520" s="124"/>
      <c r="R520" s="0"/>
      <c r="S520" s="0"/>
      <c r="T520" s="0"/>
      <c r="U520" s="0"/>
      <c r="V520" s="0"/>
      <c r="W520" s="0"/>
      <c r="X520" s="0"/>
      <c r="Y520" s="0"/>
      <c r="Z520" s="0"/>
      <c r="AA520" s="0"/>
      <c r="AB520" s="0"/>
      <c r="AC520" s="0"/>
      <c r="AD520" s="0"/>
      <c r="AE520" s="0"/>
      <c r="AF520" s="0"/>
      <c r="AG520" s="0"/>
      <c r="AH520" s="0"/>
      <c r="AI520" s="0"/>
      <c r="AJ520" s="0"/>
      <c r="AK520" s="0"/>
      <c r="AL520" s="0"/>
      <c r="AM520" s="0"/>
      <c r="AN520" s="0"/>
      <c r="AO520" s="0"/>
      <c r="AP520" s="0"/>
      <c r="AQ520" s="0"/>
      <c r="AR520" s="0"/>
      <c r="AS520" s="0"/>
      <c r="AT520" s="0"/>
      <c r="AU520" s="0"/>
      <c r="AV520" s="0"/>
      <c r="AW520" s="0"/>
      <c r="AX520" s="0"/>
      <c r="AY520" s="0"/>
      <c r="AZ520" s="0"/>
      <c r="BA520" s="0"/>
      <c r="BB520" s="0"/>
      <c r="BC520" s="0"/>
      <c r="BD520" s="0"/>
      <c r="BE520" s="0"/>
      <c r="BF520" s="0"/>
      <c r="BG520" s="0"/>
      <c r="BH520" s="0"/>
      <c r="BI520" s="0"/>
      <c r="BJ520" s="0"/>
      <c r="BK520" s="0"/>
      <c r="BL520" s="0"/>
      <c r="BM520" s="0"/>
      <c r="BN520" s="0"/>
      <c r="BO520" s="0"/>
      <c r="BP520" s="0"/>
      <c r="BQ520" s="0"/>
      <c r="BR520" s="0"/>
      <c r="BS520" s="0"/>
      <c r="BT520" s="0"/>
      <c r="BU520" s="0"/>
      <c r="BV520" s="0"/>
      <c r="BW520" s="0"/>
      <c r="BX520" s="0"/>
      <c r="BY520" s="0"/>
      <c r="BZ520" s="0"/>
      <c r="CA520" s="0"/>
      <c r="CB520" s="0"/>
      <c r="CC520" s="0"/>
      <c r="CD520" s="0"/>
      <c r="CE520" s="0"/>
      <c r="CF520" s="0"/>
      <c r="CG520" s="0"/>
      <c r="CH520" s="0"/>
      <c r="CI520" s="0"/>
      <c r="CJ520" s="0"/>
      <c r="CK520" s="0"/>
      <c r="CL520" s="0"/>
      <c r="CM520" s="0"/>
      <c r="CN520" s="0"/>
      <c r="CO520" s="0"/>
      <c r="CP520" s="0"/>
      <c r="CQ520" s="0"/>
      <c r="CR520" s="0"/>
      <c r="CS520" s="0"/>
      <c r="CT520" s="0"/>
      <c r="CU520" s="0"/>
      <c r="CV520" s="0"/>
      <c r="CW520" s="0"/>
      <c r="CX520" s="0"/>
      <c r="CY520" s="0"/>
      <c r="CZ520" s="0"/>
      <c r="DA520" s="0"/>
      <c r="DB520" s="0"/>
      <c r="DC520" s="0"/>
      <c r="DD520" s="0"/>
      <c r="DE520" s="0"/>
      <c r="DF520" s="0"/>
      <c r="DG520" s="0"/>
      <c r="DH520" s="0"/>
      <c r="DI520" s="0"/>
      <c r="DJ520" s="0"/>
      <c r="DK520" s="0"/>
      <c r="DL520" s="0"/>
      <c r="DM520" s="0"/>
      <c r="DN520" s="0"/>
      <c r="DO520" s="0"/>
      <c r="DP520" s="0"/>
      <c r="DQ520" s="0"/>
      <c r="DR520" s="0"/>
      <c r="DS520" s="0"/>
      <c r="DT520" s="0"/>
      <c r="DU520" s="0"/>
      <c r="DV520" s="0"/>
      <c r="DW520" s="0"/>
      <c r="DX520" s="0"/>
      <c r="DY520" s="0"/>
      <c r="DZ520" s="0"/>
      <c r="EA520" s="0"/>
      <c r="EB520" s="0"/>
      <c r="EC520" s="0"/>
      <c r="ED520" s="0"/>
      <c r="EE520" s="0"/>
      <c r="EF520" s="0"/>
      <c r="EG520" s="0"/>
      <c r="EH520" s="0"/>
      <c r="EI520" s="0"/>
      <c r="EJ520" s="0"/>
      <c r="EK520" s="0"/>
      <c r="EL520" s="0"/>
      <c r="EM520" s="0"/>
      <c r="EN520" s="0"/>
      <c r="EO520" s="0"/>
      <c r="EP520" s="0"/>
      <c r="EQ520" s="0"/>
      <c r="ER520" s="0"/>
      <c r="ES520" s="0"/>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row>
    <row r="521" customFormat="false" ht="15" hidden="false" customHeight="false" outlineLevel="0" collapsed="false">
      <c r="A521" s="114" t="s">
        <v>1637</v>
      </c>
      <c r="B521" s="115" t="s">
        <v>1638</v>
      </c>
      <c r="C521" s="116" t="s">
        <v>300</v>
      </c>
      <c r="D521" s="117" t="s">
        <v>11</v>
      </c>
      <c r="E521" s="117" t="n">
        <v>0</v>
      </c>
      <c r="F521" s="118" t="n">
        <v>12</v>
      </c>
      <c r="G521" s="118" t="n">
        <v>3</v>
      </c>
      <c r="H521" s="118" t="n">
        <v>1640</v>
      </c>
      <c r="I521" s="125" t="s">
        <v>1353</v>
      </c>
      <c r="J521" s="120" t="n">
        <v>7</v>
      </c>
      <c r="K521" s="121" t="n">
        <v>1</v>
      </c>
      <c r="L521" s="126"/>
      <c r="M521" s="123"/>
      <c r="N521" s="127"/>
      <c r="O521" s="123"/>
      <c r="P521" s="127"/>
      <c r="Q521" s="124"/>
      <c r="R521" s="0"/>
      <c r="S521" s="0"/>
      <c r="T521" s="0"/>
      <c r="U521" s="0"/>
      <c r="V521" s="0"/>
      <c r="W521" s="0"/>
      <c r="X521" s="0"/>
      <c r="Y521" s="0"/>
      <c r="Z521" s="0"/>
      <c r="AA521" s="0"/>
      <c r="AB521" s="0"/>
      <c r="AC521" s="0"/>
      <c r="AD521" s="0"/>
      <c r="AE521" s="0"/>
      <c r="AF521" s="0"/>
      <c r="AG521" s="0"/>
      <c r="AH521" s="0"/>
      <c r="AI521" s="0"/>
      <c r="AJ521" s="0"/>
      <c r="AK521" s="0"/>
      <c r="AL521" s="0"/>
      <c r="AM521" s="0"/>
      <c r="AN521" s="0"/>
      <c r="AO521" s="0"/>
      <c r="AP521" s="0"/>
      <c r="AQ521" s="0"/>
      <c r="AR521" s="0"/>
      <c r="AS521" s="0"/>
      <c r="AT521" s="0"/>
      <c r="AU521" s="0"/>
      <c r="AV521" s="0"/>
      <c r="AW521" s="0"/>
      <c r="AX521" s="0"/>
      <c r="AY521" s="0"/>
      <c r="AZ521" s="0"/>
      <c r="BA521" s="0"/>
      <c r="BB521" s="0"/>
      <c r="BC521" s="0"/>
      <c r="BD521" s="0"/>
      <c r="BE521" s="0"/>
      <c r="BF521" s="0"/>
      <c r="BG521" s="0"/>
      <c r="BH521" s="0"/>
      <c r="BI521" s="0"/>
      <c r="BJ521" s="0"/>
      <c r="BK521" s="0"/>
      <c r="BL521" s="0"/>
      <c r="BM521" s="0"/>
      <c r="BN521" s="0"/>
      <c r="BO521" s="0"/>
      <c r="BP521" s="0"/>
      <c r="BQ521" s="0"/>
      <c r="BR521" s="0"/>
      <c r="BS521" s="0"/>
      <c r="BT521" s="0"/>
      <c r="BU521" s="0"/>
      <c r="BV521" s="0"/>
      <c r="BW521" s="0"/>
      <c r="BX521" s="0"/>
      <c r="BY521" s="0"/>
      <c r="BZ521" s="0"/>
      <c r="CA521" s="0"/>
      <c r="CB521" s="0"/>
      <c r="CC521" s="0"/>
      <c r="CD521" s="0"/>
      <c r="CE521" s="0"/>
      <c r="CF521" s="0"/>
      <c r="CG521" s="0"/>
      <c r="CH521" s="0"/>
      <c r="CI521" s="0"/>
      <c r="CJ521" s="0"/>
      <c r="CK521" s="0"/>
      <c r="CL521" s="0"/>
      <c r="CM521" s="0"/>
      <c r="CN521" s="0"/>
      <c r="CO521" s="0"/>
      <c r="CP521" s="0"/>
      <c r="CQ521" s="0"/>
      <c r="CR521" s="0"/>
      <c r="CS521" s="0"/>
      <c r="CT521" s="0"/>
      <c r="CU521" s="0"/>
      <c r="CV521" s="0"/>
      <c r="CW521" s="0"/>
      <c r="CX521" s="0"/>
      <c r="CY521" s="0"/>
      <c r="CZ521" s="0"/>
      <c r="DA521" s="0"/>
      <c r="DB521" s="0"/>
      <c r="DC521" s="0"/>
      <c r="DD521" s="0"/>
      <c r="DE521" s="0"/>
      <c r="DF521" s="0"/>
      <c r="DG521" s="0"/>
      <c r="DH521" s="0"/>
      <c r="DI521" s="0"/>
      <c r="DJ521" s="0"/>
      <c r="DK521" s="0"/>
      <c r="DL521" s="0"/>
      <c r="DM521" s="0"/>
      <c r="DN521" s="0"/>
      <c r="DO521" s="0"/>
      <c r="DP521" s="0"/>
      <c r="DQ521" s="0"/>
      <c r="DR521" s="0"/>
      <c r="DS521" s="0"/>
      <c r="DT521" s="0"/>
      <c r="DU521" s="0"/>
      <c r="DV521" s="0"/>
      <c r="DW521" s="0"/>
      <c r="DX521" s="0"/>
      <c r="DY521" s="0"/>
      <c r="DZ521" s="0"/>
      <c r="EA521" s="0"/>
      <c r="EB521" s="0"/>
      <c r="EC521" s="0"/>
      <c r="ED521" s="0"/>
      <c r="EE521" s="0"/>
      <c r="EF521" s="0"/>
      <c r="EG521" s="0"/>
      <c r="EH521" s="0"/>
      <c r="EI521" s="0"/>
      <c r="EJ521" s="0"/>
      <c r="EK521" s="0"/>
      <c r="EL521" s="0"/>
      <c r="EM521" s="0"/>
      <c r="EN521" s="0"/>
      <c r="EO521" s="0"/>
      <c r="EP521" s="0"/>
      <c r="EQ521" s="0"/>
      <c r="ER521" s="0"/>
      <c r="ES521" s="0"/>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row>
    <row r="522" customFormat="false" ht="15" hidden="false" customHeight="false" outlineLevel="0" collapsed="false">
      <c r="A522" s="114" t="s">
        <v>1639</v>
      </c>
      <c r="B522" s="115" t="s">
        <v>1640</v>
      </c>
      <c r="C522" s="116" t="s">
        <v>1641</v>
      </c>
      <c r="D522" s="117" t="s">
        <v>11</v>
      </c>
      <c r="E522" s="117" t="n">
        <v>0</v>
      </c>
      <c r="F522" s="118" t="n">
        <v>13</v>
      </c>
      <c r="G522" s="118" t="n">
        <v>2</v>
      </c>
      <c r="H522" s="118" t="n">
        <v>1641</v>
      </c>
      <c r="I522" s="125" t="s">
        <v>1353</v>
      </c>
      <c r="J522" s="120" t="n">
        <v>7</v>
      </c>
      <c r="K522" s="121" t="n">
        <v>1</v>
      </c>
      <c r="L522" s="126"/>
      <c r="M522" s="123"/>
      <c r="N522" s="127"/>
      <c r="O522" s="123"/>
      <c r="P522" s="127"/>
      <c r="Q522" s="124"/>
      <c r="R522" s="0"/>
      <c r="S522" s="0"/>
      <c r="T522" s="0"/>
      <c r="U522" s="0"/>
      <c r="V522" s="0"/>
      <c r="W522" s="0"/>
      <c r="X522" s="0"/>
      <c r="Y522" s="0"/>
      <c r="Z522" s="0"/>
      <c r="AA522" s="0"/>
      <c r="AB522" s="0"/>
      <c r="AC522" s="0"/>
      <c r="AD522" s="0"/>
      <c r="AE522" s="0"/>
      <c r="AF522" s="0"/>
      <c r="AG522" s="0"/>
      <c r="AH522" s="0"/>
      <c r="AI522" s="0"/>
      <c r="AJ522" s="0"/>
      <c r="AK522" s="0"/>
      <c r="AL522" s="0"/>
      <c r="AM522" s="0"/>
      <c r="AN522" s="0"/>
      <c r="AO522" s="0"/>
      <c r="AP522" s="0"/>
      <c r="AQ522" s="0"/>
      <c r="AR522" s="0"/>
      <c r="AS522" s="0"/>
      <c r="AT522" s="0"/>
      <c r="AU522" s="0"/>
      <c r="AV522" s="0"/>
      <c r="AW522" s="0"/>
      <c r="AX522" s="0"/>
      <c r="AY522" s="0"/>
      <c r="AZ522" s="0"/>
      <c r="BA522" s="0"/>
      <c r="BB522" s="0"/>
      <c r="BC522" s="0"/>
      <c r="BD522" s="0"/>
      <c r="BE522" s="0"/>
      <c r="BF522" s="0"/>
      <c r="BG522" s="0"/>
      <c r="BH522" s="0"/>
      <c r="BI522" s="0"/>
      <c r="BJ522" s="0"/>
      <c r="BK522" s="0"/>
      <c r="BL522" s="0"/>
      <c r="BM522" s="0"/>
      <c r="BN522" s="0"/>
      <c r="BO522" s="0"/>
      <c r="BP522" s="0"/>
      <c r="BQ522" s="0"/>
      <c r="BR522" s="0"/>
      <c r="BS522" s="0"/>
      <c r="BT522" s="0"/>
      <c r="BU522" s="0"/>
      <c r="BV522" s="0"/>
      <c r="BW522" s="0"/>
      <c r="BX522" s="0"/>
      <c r="BY522" s="0"/>
      <c r="BZ522" s="0"/>
      <c r="CA522" s="0"/>
      <c r="CB522" s="0"/>
      <c r="CC522" s="0"/>
      <c r="CD522" s="0"/>
      <c r="CE522" s="0"/>
      <c r="CF522" s="0"/>
      <c r="CG522" s="0"/>
      <c r="CH522" s="0"/>
      <c r="CI522" s="0"/>
      <c r="CJ522" s="0"/>
      <c r="CK522" s="0"/>
      <c r="CL522" s="0"/>
      <c r="CM522" s="0"/>
      <c r="CN522" s="0"/>
      <c r="CO522" s="0"/>
      <c r="CP522" s="0"/>
      <c r="CQ522" s="0"/>
      <c r="CR522" s="0"/>
      <c r="CS522" s="0"/>
      <c r="CT522" s="0"/>
      <c r="CU522" s="0"/>
      <c r="CV522" s="0"/>
      <c r="CW522" s="0"/>
      <c r="CX522" s="0"/>
      <c r="CY522" s="0"/>
      <c r="CZ522" s="0"/>
      <c r="DA522" s="0"/>
      <c r="DB522" s="0"/>
      <c r="DC522" s="0"/>
      <c r="DD522" s="0"/>
      <c r="DE522" s="0"/>
      <c r="DF522" s="0"/>
      <c r="DG522" s="0"/>
      <c r="DH522" s="0"/>
      <c r="DI522" s="0"/>
      <c r="DJ522" s="0"/>
      <c r="DK522" s="0"/>
      <c r="DL522" s="0"/>
      <c r="DM522" s="0"/>
      <c r="DN522" s="0"/>
      <c r="DO522" s="0"/>
      <c r="DP522" s="0"/>
      <c r="DQ522" s="0"/>
      <c r="DR522" s="0"/>
      <c r="DS522" s="0"/>
      <c r="DT522" s="0"/>
      <c r="DU522" s="0"/>
      <c r="DV522" s="0"/>
      <c r="DW522" s="0"/>
      <c r="DX522" s="0"/>
      <c r="DY522" s="0"/>
      <c r="DZ522" s="0"/>
      <c r="EA522" s="0"/>
      <c r="EB522" s="0"/>
      <c r="EC522" s="0"/>
      <c r="ED522" s="0"/>
      <c r="EE522" s="0"/>
      <c r="EF522" s="0"/>
      <c r="EG522" s="0"/>
      <c r="EH522" s="0"/>
      <c r="EI522" s="0"/>
      <c r="EJ522" s="0"/>
      <c r="EK522" s="0"/>
      <c r="EL522" s="0"/>
      <c r="EM522" s="0"/>
      <c r="EN522" s="0"/>
      <c r="EO522" s="0"/>
      <c r="EP522" s="0"/>
      <c r="EQ522" s="0"/>
      <c r="ER522" s="0"/>
      <c r="ES522" s="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row>
    <row r="523" customFormat="false" ht="15" hidden="false" customHeight="false" outlineLevel="0" collapsed="false">
      <c r="A523" s="114" t="s">
        <v>1642</v>
      </c>
      <c r="B523" s="115" t="s">
        <v>1643</v>
      </c>
      <c r="C523" s="116" t="s">
        <v>1644</v>
      </c>
      <c r="D523" s="117" t="s">
        <v>11</v>
      </c>
      <c r="E523" s="117" t="n">
        <v>0</v>
      </c>
      <c r="F523" s="118" t="n">
        <v>9</v>
      </c>
      <c r="G523" s="118" t="n">
        <v>2</v>
      </c>
      <c r="H523" s="118" t="n">
        <v>1642</v>
      </c>
      <c r="I523" s="125" t="s">
        <v>1353</v>
      </c>
      <c r="J523" s="120" t="n">
        <v>7</v>
      </c>
      <c r="K523" s="121" t="n">
        <v>1</v>
      </c>
      <c r="L523" s="126"/>
      <c r="M523" s="123"/>
      <c r="N523" s="127"/>
      <c r="O523" s="123"/>
      <c r="P523" s="127"/>
      <c r="Q523" s="124"/>
      <c r="R523" s="0"/>
      <c r="S523" s="0"/>
      <c r="T523" s="0"/>
      <c r="U523" s="0"/>
      <c r="V523" s="0"/>
      <c r="W523" s="0"/>
      <c r="X523" s="0"/>
      <c r="Y523" s="0"/>
      <c r="Z523" s="0"/>
      <c r="AA523" s="0"/>
      <c r="AB523" s="0"/>
      <c r="AC523" s="0"/>
      <c r="AD523" s="0"/>
      <c r="AE523" s="0"/>
      <c r="AF523" s="0"/>
      <c r="AG523" s="0"/>
      <c r="AH523" s="0"/>
      <c r="AI523" s="0"/>
      <c r="AJ523" s="0"/>
      <c r="AK523" s="0"/>
      <c r="AL523" s="0"/>
      <c r="AM523" s="0"/>
      <c r="AN523" s="0"/>
      <c r="AO523" s="0"/>
      <c r="AP523" s="0"/>
      <c r="AQ523" s="0"/>
      <c r="AR523" s="0"/>
      <c r="AS523" s="0"/>
      <c r="AT523" s="0"/>
      <c r="AU523" s="0"/>
      <c r="AV523" s="0"/>
      <c r="AW523" s="0"/>
      <c r="AX523" s="0"/>
      <c r="AY523" s="0"/>
      <c r="AZ523" s="0"/>
      <c r="BA523" s="0"/>
      <c r="BB523" s="0"/>
      <c r="BC523" s="0"/>
      <c r="BD523" s="0"/>
      <c r="BE523" s="0"/>
      <c r="BF523" s="0"/>
      <c r="BG523" s="0"/>
      <c r="BH523" s="0"/>
      <c r="BI523" s="0"/>
      <c r="BJ523" s="0"/>
      <c r="BK523" s="0"/>
      <c r="BL523" s="0"/>
      <c r="BM523" s="0"/>
      <c r="BN523" s="0"/>
      <c r="BO523" s="0"/>
      <c r="BP523" s="0"/>
      <c r="BQ523" s="0"/>
      <c r="BR523" s="0"/>
      <c r="BS523" s="0"/>
      <c r="BT523" s="0"/>
      <c r="BU523" s="0"/>
      <c r="BV523" s="0"/>
      <c r="BW523" s="0"/>
      <c r="BX523" s="0"/>
      <c r="BY523" s="0"/>
      <c r="BZ523" s="0"/>
      <c r="CA523" s="0"/>
      <c r="CB523" s="0"/>
      <c r="CC523" s="0"/>
      <c r="CD523" s="0"/>
      <c r="CE523" s="0"/>
      <c r="CF523" s="0"/>
      <c r="CG523" s="0"/>
      <c r="CH523" s="0"/>
      <c r="CI523" s="0"/>
      <c r="CJ523" s="0"/>
      <c r="CK523" s="0"/>
      <c r="CL523" s="0"/>
      <c r="CM523" s="0"/>
      <c r="CN523" s="0"/>
      <c r="CO523" s="0"/>
      <c r="CP523" s="0"/>
      <c r="CQ523" s="0"/>
      <c r="CR523" s="0"/>
      <c r="CS523" s="0"/>
      <c r="CT523" s="0"/>
      <c r="CU523" s="0"/>
      <c r="CV523" s="0"/>
      <c r="CW523" s="0"/>
      <c r="CX523" s="0"/>
      <c r="CY523" s="0"/>
      <c r="CZ523" s="0"/>
      <c r="DA523" s="0"/>
      <c r="DB523" s="0"/>
      <c r="DC523" s="0"/>
      <c r="DD523" s="0"/>
      <c r="DE523" s="0"/>
      <c r="DF523" s="0"/>
      <c r="DG523" s="0"/>
      <c r="DH523" s="0"/>
      <c r="DI523" s="0"/>
      <c r="DJ523" s="0"/>
      <c r="DK523" s="0"/>
      <c r="DL523" s="0"/>
      <c r="DM523" s="0"/>
      <c r="DN523" s="0"/>
      <c r="DO523" s="0"/>
      <c r="DP523" s="0"/>
      <c r="DQ523" s="0"/>
      <c r="DR523" s="0"/>
      <c r="DS523" s="0"/>
      <c r="DT523" s="0"/>
      <c r="DU523" s="0"/>
      <c r="DV523" s="0"/>
      <c r="DW523" s="0"/>
      <c r="DX523" s="0"/>
      <c r="DY523" s="0"/>
      <c r="DZ523" s="0"/>
      <c r="EA523" s="0"/>
      <c r="EB523" s="0"/>
      <c r="EC523" s="0"/>
      <c r="ED523" s="0"/>
      <c r="EE523" s="0"/>
      <c r="EF523" s="0"/>
      <c r="EG523" s="0"/>
      <c r="EH523" s="0"/>
      <c r="EI523" s="0"/>
      <c r="EJ523" s="0"/>
      <c r="EK523" s="0"/>
      <c r="EL523" s="0"/>
      <c r="EM523" s="0"/>
      <c r="EN523" s="0"/>
      <c r="EO523" s="0"/>
      <c r="EP523" s="0"/>
      <c r="EQ523" s="0"/>
      <c r="ER523" s="0"/>
      <c r="ES523" s="0"/>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row>
    <row r="524" customFormat="false" ht="15" hidden="false" customHeight="false" outlineLevel="0" collapsed="false">
      <c r="A524" s="114" t="s">
        <v>1645</v>
      </c>
      <c r="B524" s="115" t="s">
        <v>1646</v>
      </c>
      <c r="C524" s="116" t="s">
        <v>1647</v>
      </c>
      <c r="D524" s="117" t="s">
        <v>11</v>
      </c>
      <c r="E524" s="117" t="n">
        <v>0</v>
      </c>
      <c r="F524" s="118" t="n">
        <v>20</v>
      </c>
      <c r="G524" s="118" t="n">
        <v>3</v>
      </c>
      <c r="H524" s="118" t="n">
        <v>1643</v>
      </c>
      <c r="I524" s="125" t="s">
        <v>1353</v>
      </c>
      <c r="J524" s="120" t="n">
        <v>7</v>
      </c>
      <c r="K524" s="121" t="n">
        <v>1</v>
      </c>
      <c r="L524" s="126"/>
      <c r="M524" s="123"/>
      <c r="N524" s="127"/>
      <c r="O524" s="123"/>
      <c r="P524" s="127"/>
      <c r="Q524" s="124"/>
      <c r="R524" s="0"/>
      <c r="S524" s="0"/>
      <c r="T524" s="0"/>
      <c r="U524" s="0"/>
      <c r="V524" s="0"/>
      <c r="W524" s="0"/>
      <c r="X524" s="0"/>
      <c r="Y524" s="0"/>
      <c r="Z524" s="0"/>
      <c r="AA524" s="0"/>
      <c r="AB524" s="0"/>
      <c r="AC524" s="0"/>
      <c r="AD524" s="0"/>
      <c r="AE524" s="0"/>
      <c r="AF524" s="0"/>
      <c r="AG524" s="0"/>
      <c r="AH524" s="0"/>
      <c r="AI524" s="0"/>
      <c r="AJ524" s="0"/>
      <c r="AK524" s="0"/>
      <c r="AL524" s="0"/>
      <c r="AM524" s="0"/>
      <c r="AN524" s="0"/>
      <c r="AO524" s="0"/>
      <c r="AP524" s="0"/>
      <c r="AQ524" s="0"/>
      <c r="AR524" s="0"/>
      <c r="AS524" s="0"/>
      <c r="AT524" s="0"/>
      <c r="AU524" s="0"/>
      <c r="AV524" s="0"/>
      <c r="AW524" s="0"/>
      <c r="AX524" s="0"/>
      <c r="AY524" s="0"/>
      <c r="AZ524" s="0"/>
      <c r="BA524" s="0"/>
      <c r="BB524" s="0"/>
      <c r="BC524" s="0"/>
      <c r="BD524" s="0"/>
      <c r="BE524" s="0"/>
      <c r="BF524" s="0"/>
      <c r="BG524" s="0"/>
      <c r="BH524" s="0"/>
      <c r="BI524" s="0"/>
      <c r="BJ524" s="0"/>
      <c r="BK524" s="0"/>
      <c r="BL524" s="0"/>
      <c r="BM524" s="0"/>
      <c r="BN524" s="0"/>
      <c r="BO524" s="0"/>
      <c r="BP524" s="0"/>
      <c r="BQ524" s="0"/>
      <c r="BR524" s="0"/>
      <c r="BS524" s="0"/>
      <c r="BT524" s="0"/>
      <c r="BU524" s="0"/>
      <c r="BV524" s="0"/>
      <c r="BW524" s="0"/>
      <c r="BX524" s="0"/>
      <c r="BY524" s="0"/>
      <c r="BZ524" s="0"/>
      <c r="CA524" s="0"/>
      <c r="CB524" s="0"/>
      <c r="CC524" s="0"/>
      <c r="CD524" s="0"/>
      <c r="CE524" s="0"/>
      <c r="CF524" s="0"/>
      <c r="CG524" s="0"/>
      <c r="CH524" s="0"/>
      <c r="CI524" s="0"/>
      <c r="CJ524" s="0"/>
      <c r="CK524" s="0"/>
      <c r="CL524" s="0"/>
      <c r="CM524" s="0"/>
      <c r="CN524" s="0"/>
      <c r="CO524" s="0"/>
      <c r="CP524" s="0"/>
      <c r="CQ524" s="0"/>
      <c r="CR524" s="0"/>
      <c r="CS524" s="0"/>
      <c r="CT524" s="0"/>
      <c r="CU524" s="0"/>
      <c r="CV524" s="0"/>
      <c r="CW524" s="0"/>
      <c r="CX524" s="0"/>
      <c r="CY524" s="0"/>
      <c r="CZ524" s="0"/>
      <c r="DA524" s="0"/>
      <c r="DB524" s="0"/>
      <c r="DC524" s="0"/>
      <c r="DD524" s="0"/>
      <c r="DE524" s="0"/>
      <c r="DF524" s="0"/>
      <c r="DG524" s="0"/>
      <c r="DH524" s="0"/>
      <c r="DI524" s="0"/>
      <c r="DJ524" s="0"/>
      <c r="DK524" s="0"/>
      <c r="DL524" s="0"/>
      <c r="DM524" s="0"/>
      <c r="DN524" s="0"/>
      <c r="DO524" s="0"/>
      <c r="DP524" s="0"/>
      <c r="DQ524" s="0"/>
      <c r="DR524" s="0"/>
      <c r="DS524" s="0"/>
      <c r="DT524" s="0"/>
      <c r="DU524" s="0"/>
      <c r="DV524" s="0"/>
      <c r="DW524" s="0"/>
      <c r="DX524" s="0"/>
      <c r="DY524" s="0"/>
      <c r="DZ524" s="0"/>
      <c r="EA524" s="0"/>
      <c r="EB524" s="0"/>
      <c r="EC524" s="0"/>
      <c r="ED524" s="0"/>
      <c r="EE524" s="0"/>
      <c r="EF524" s="0"/>
      <c r="EG524" s="0"/>
      <c r="EH524" s="0"/>
      <c r="EI524" s="0"/>
      <c r="EJ524" s="0"/>
      <c r="EK524" s="0"/>
      <c r="EL524" s="0"/>
      <c r="EM524" s="0"/>
      <c r="EN524" s="0"/>
      <c r="EO524" s="0"/>
      <c r="EP524" s="0"/>
      <c r="EQ524" s="0"/>
      <c r="ER524" s="0"/>
      <c r="ES524" s="0"/>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row>
    <row r="525" customFormat="false" ht="15" hidden="true" customHeight="false" outlineLevel="0" collapsed="false">
      <c r="A525" s="150" t="s">
        <v>1648</v>
      </c>
      <c r="B525" s="151" t="s">
        <v>1649</v>
      </c>
      <c r="C525" s="116" t="s">
        <v>1650</v>
      </c>
      <c r="D525" s="117"/>
      <c r="E525" s="117" t="n">
        <v>0</v>
      </c>
      <c r="F525" s="118" t="s">
        <v>47</v>
      </c>
      <c r="G525" s="118" t="s">
        <v>47</v>
      </c>
      <c r="H525" s="118" t="n">
        <v>31591</v>
      </c>
      <c r="I525" s="125" t="s">
        <v>1353</v>
      </c>
      <c r="J525" s="120" t="n">
        <v>7</v>
      </c>
      <c r="K525" s="121" t="n">
        <v>1</v>
      </c>
      <c r="L525" s="126" t="s">
        <v>1651</v>
      </c>
      <c r="M525" s="123" t="s">
        <v>1652</v>
      </c>
      <c r="N525" s="127"/>
      <c r="O525" s="123"/>
      <c r="P525" s="127"/>
      <c r="Q525" s="124"/>
      <c r="R525" s="0"/>
      <c r="S525" s="0"/>
      <c r="T525" s="0"/>
      <c r="U525" s="0"/>
      <c r="V525" s="0"/>
      <c r="W525" s="0"/>
      <c r="X525" s="0"/>
      <c r="Y525" s="0"/>
      <c r="Z525" s="0"/>
      <c r="AA525" s="0"/>
      <c r="AB525" s="0"/>
      <c r="AC525" s="0"/>
      <c r="AD525" s="0"/>
      <c r="AE525" s="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0"/>
      <c r="BQ525" s="0"/>
      <c r="BR525" s="0"/>
      <c r="BS525" s="0"/>
      <c r="BT525" s="0"/>
      <c r="BU525" s="0"/>
      <c r="BV525" s="0"/>
      <c r="BW525" s="0"/>
      <c r="BX525" s="0"/>
      <c r="BY525" s="0"/>
      <c r="BZ525" s="0"/>
      <c r="CA525" s="0"/>
      <c r="CB525" s="0"/>
      <c r="CC525" s="0"/>
      <c r="CD525" s="0"/>
      <c r="CE525" s="0"/>
      <c r="CF525" s="0"/>
      <c r="CG525" s="0"/>
      <c r="CH525" s="0"/>
      <c r="CI525" s="0"/>
      <c r="CJ525" s="0"/>
      <c r="CK525" s="0"/>
      <c r="CL525" s="0"/>
      <c r="CM525" s="0"/>
      <c r="CN525" s="0"/>
      <c r="CO525" s="0"/>
      <c r="CP525" s="0"/>
      <c r="CQ525" s="0"/>
      <c r="CR525" s="0"/>
      <c r="CS525" s="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0"/>
      <c r="EE525" s="0"/>
      <c r="EF525" s="0"/>
      <c r="EG525" s="0"/>
      <c r="EH525" s="0"/>
      <c r="EI525" s="0"/>
      <c r="EJ525" s="0"/>
      <c r="EK525" s="0"/>
      <c r="EL525" s="0"/>
      <c r="EM525" s="0"/>
      <c r="EN525" s="0"/>
      <c r="EO525" s="0"/>
      <c r="EP525" s="0"/>
      <c r="EQ525" s="0"/>
      <c r="ER525" s="0"/>
      <c r="ES525" s="0"/>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row>
    <row r="526" customFormat="false" ht="15" hidden="false" customHeight="false" outlineLevel="0" collapsed="false">
      <c r="A526" s="114" t="s">
        <v>1653</v>
      </c>
      <c r="B526" s="115" t="s">
        <v>1654</v>
      </c>
      <c r="C526" s="116" t="s">
        <v>122</v>
      </c>
      <c r="D526" s="117" t="s">
        <v>11</v>
      </c>
      <c r="E526" s="117" t="n">
        <v>0</v>
      </c>
      <c r="F526" s="118" t="n">
        <v>6</v>
      </c>
      <c r="G526" s="118" t="n">
        <v>3</v>
      </c>
      <c r="H526" s="118" t="n">
        <v>1644</v>
      </c>
      <c r="I526" s="125" t="s">
        <v>1353</v>
      </c>
      <c r="J526" s="120" t="n">
        <v>7</v>
      </c>
      <c r="K526" s="121" t="n">
        <v>1</v>
      </c>
      <c r="L526" s="126"/>
      <c r="M526" s="123"/>
      <c r="N526" s="127"/>
      <c r="O526" s="123"/>
      <c r="P526" s="127"/>
      <c r="Q526" s="124"/>
      <c r="R526" s="0"/>
      <c r="S526" s="0"/>
      <c r="T526" s="0"/>
      <c r="U526" s="0"/>
      <c r="V526" s="0"/>
      <c r="W526" s="0"/>
      <c r="X526" s="0"/>
      <c r="Y526" s="0"/>
      <c r="Z526" s="0"/>
      <c r="AA526" s="0"/>
      <c r="AB526" s="0"/>
      <c r="AC526" s="0"/>
      <c r="AD526" s="0"/>
      <c r="AE526" s="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0"/>
      <c r="BQ526" s="0"/>
      <c r="BR526" s="0"/>
      <c r="BS526" s="0"/>
      <c r="BT526" s="0"/>
      <c r="BU526" s="0"/>
      <c r="BV526" s="0"/>
      <c r="BW526" s="0"/>
      <c r="BX526" s="0"/>
      <c r="BY526" s="0"/>
      <c r="BZ526" s="0"/>
      <c r="CA526" s="0"/>
      <c r="CB526" s="0"/>
      <c r="CC526" s="0"/>
      <c r="CD526" s="0"/>
      <c r="CE526" s="0"/>
      <c r="CF526" s="0"/>
      <c r="CG526" s="0"/>
      <c r="CH526" s="0"/>
      <c r="CI526" s="0"/>
      <c r="CJ526" s="0"/>
      <c r="CK526" s="0"/>
      <c r="CL526" s="0"/>
      <c r="CM526" s="0"/>
      <c r="CN526" s="0"/>
      <c r="CO526" s="0"/>
      <c r="CP526" s="0"/>
      <c r="CQ526" s="0"/>
      <c r="CR526" s="0"/>
      <c r="CS526" s="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0"/>
      <c r="EE526" s="0"/>
      <c r="EF526" s="0"/>
      <c r="EG526" s="0"/>
      <c r="EH526" s="0"/>
      <c r="EI526" s="0"/>
      <c r="EJ526" s="0"/>
      <c r="EK526" s="0"/>
      <c r="EL526" s="0"/>
      <c r="EM526" s="0"/>
      <c r="EN526" s="0"/>
      <c r="EO526" s="0"/>
      <c r="EP526" s="0"/>
      <c r="EQ526" s="0"/>
      <c r="ER526" s="0"/>
      <c r="ES526" s="0"/>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row>
    <row r="527" customFormat="false" ht="12.75" hidden="false" customHeight="true" outlineLevel="0" collapsed="false">
      <c r="A527" s="114" t="s">
        <v>1655</v>
      </c>
      <c r="B527" s="115" t="s">
        <v>1656</v>
      </c>
      <c r="C527" s="116" t="s">
        <v>122</v>
      </c>
      <c r="D527" s="117" t="s">
        <v>11</v>
      </c>
      <c r="E527" s="117" t="n">
        <v>0</v>
      </c>
      <c r="F527" s="118" t="n">
        <v>7</v>
      </c>
      <c r="G527" s="118" t="n">
        <v>2</v>
      </c>
      <c r="H527" s="118" t="n">
        <v>1645</v>
      </c>
      <c r="I527" s="125" t="s">
        <v>1353</v>
      </c>
      <c r="J527" s="120" t="n">
        <v>7</v>
      </c>
      <c r="K527" s="121" t="n">
        <v>1</v>
      </c>
      <c r="L527" s="126"/>
      <c r="M527" s="123"/>
      <c r="N527" s="127"/>
      <c r="O527" s="123"/>
      <c r="P527" s="127"/>
      <c r="Q527" s="124"/>
      <c r="R527" s="0"/>
      <c r="S527" s="0"/>
      <c r="T527" s="0"/>
      <c r="U527" s="0"/>
      <c r="V527" s="0"/>
      <c r="W527" s="0"/>
      <c r="X527" s="0"/>
      <c r="Y527" s="0"/>
      <c r="Z527" s="0"/>
      <c r="AA527" s="0"/>
      <c r="AB527" s="0"/>
      <c r="AC527" s="0"/>
      <c r="AD527" s="0"/>
      <c r="AE527" s="0"/>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0"/>
      <c r="BQ527" s="0"/>
      <c r="BR527" s="0"/>
      <c r="BS527" s="0"/>
      <c r="BT527" s="0"/>
      <c r="BU527" s="0"/>
      <c r="BV527" s="0"/>
      <c r="BW527" s="0"/>
      <c r="BX527" s="0"/>
      <c r="BY527" s="0"/>
      <c r="BZ527" s="0"/>
      <c r="CA527" s="0"/>
      <c r="CB527" s="0"/>
      <c r="CC527" s="0"/>
      <c r="CD527" s="0"/>
      <c r="CE527" s="0"/>
      <c r="CF527" s="0"/>
      <c r="CG527" s="0"/>
      <c r="CH527" s="0"/>
      <c r="CI527" s="0"/>
      <c r="CJ527" s="0"/>
      <c r="CK527" s="0"/>
      <c r="CL527" s="0"/>
      <c r="CM527" s="0"/>
      <c r="CN527" s="0"/>
      <c r="CO527" s="0"/>
      <c r="CP527" s="0"/>
      <c r="CQ527" s="0"/>
      <c r="CR527" s="0"/>
      <c r="CS527" s="0"/>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0"/>
      <c r="EE527" s="0"/>
      <c r="EF527" s="0"/>
      <c r="EG527" s="0"/>
      <c r="EH527" s="0"/>
      <c r="EI527" s="0"/>
      <c r="EJ527" s="0"/>
      <c r="EK527" s="0"/>
      <c r="EL527" s="0"/>
      <c r="EM527" s="0"/>
      <c r="EN527" s="0"/>
      <c r="EO527" s="0"/>
      <c r="EP527" s="0"/>
      <c r="EQ527" s="0"/>
      <c r="ER527" s="0"/>
      <c r="ES527" s="0"/>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row>
    <row r="528" customFormat="false" ht="15" hidden="true" customHeight="true" outlineLevel="0" collapsed="false">
      <c r="A528" s="150" t="s">
        <v>1657</v>
      </c>
      <c r="B528" s="151" t="s">
        <v>1658</v>
      </c>
      <c r="C528" s="116" t="s">
        <v>1659</v>
      </c>
      <c r="D528" s="117"/>
      <c r="E528" s="117" t="n">
        <v>0</v>
      </c>
      <c r="F528" s="118" t="s">
        <v>47</v>
      </c>
      <c r="G528" s="118" t="s">
        <v>47</v>
      </c>
      <c r="H528" s="118" t="n">
        <v>19933</v>
      </c>
      <c r="I528" s="125" t="s">
        <v>1353</v>
      </c>
      <c r="J528" s="120" t="n">
        <v>7</v>
      </c>
      <c r="K528" s="121" t="n">
        <v>1</v>
      </c>
      <c r="L528" s="126"/>
      <c r="M528" s="123"/>
      <c r="N528" s="127"/>
      <c r="O528" s="123"/>
      <c r="P528" s="127"/>
      <c r="Q528" s="124"/>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0"/>
      <c r="EE528" s="0"/>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row>
    <row r="529" customFormat="false" ht="15" hidden="true" customHeight="false" outlineLevel="0" collapsed="false">
      <c r="A529" s="150" t="s">
        <v>1660</v>
      </c>
      <c r="B529" s="151" t="s">
        <v>1661</v>
      </c>
      <c r="C529" s="116" t="s">
        <v>1662</v>
      </c>
      <c r="D529" s="117"/>
      <c r="E529" s="117" t="n">
        <v>0</v>
      </c>
      <c r="F529" s="118" t="s">
        <v>47</v>
      </c>
      <c r="G529" s="118" t="s">
        <v>47</v>
      </c>
      <c r="H529" s="118" t="n">
        <v>19934</v>
      </c>
      <c r="I529" s="125" t="s">
        <v>1353</v>
      </c>
      <c r="J529" s="120" t="n">
        <v>7</v>
      </c>
      <c r="K529" s="121" t="n">
        <v>1</v>
      </c>
      <c r="L529" s="126"/>
      <c r="M529" s="123"/>
      <c r="N529" s="127"/>
      <c r="O529" s="123"/>
      <c r="P529" s="127"/>
      <c r="Q529" s="124"/>
      <c r="R529" s="0"/>
      <c r="S529" s="0"/>
      <c r="T529" s="0"/>
      <c r="U529" s="0"/>
      <c r="V529" s="0"/>
      <c r="W529" s="0"/>
      <c r="X529" s="0"/>
      <c r="Y529" s="0"/>
      <c r="Z529" s="0"/>
      <c r="AA529" s="0"/>
      <c r="AB529" s="0"/>
      <c r="AC529" s="0"/>
      <c r="AD529" s="0"/>
      <c r="AE529" s="0"/>
      <c r="AF529" s="0"/>
      <c r="AG529" s="0"/>
      <c r="AH529" s="0"/>
      <c r="AI529" s="0"/>
      <c r="AJ529" s="0"/>
      <c r="AK529" s="0"/>
      <c r="AL529" s="0"/>
      <c r="AM529" s="0"/>
      <c r="AN529" s="0"/>
      <c r="AO529" s="0"/>
      <c r="AP529" s="0"/>
      <c r="AQ529" s="0"/>
      <c r="AR529" s="0"/>
      <c r="AS529" s="0"/>
      <c r="AT529" s="0"/>
      <c r="AU529" s="0"/>
      <c r="AV529" s="0"/>
      <c r="AW529" s="0"/>
      <c r="AX529" s="0"/>
      <c r="AY529" s="0"/>
      <c r="AZ529" s="0"/>
      <c r="BA529" s="0"/>
      <c r="BB529" s="0"/>
      <c r="BC529" s="0"/>
      <c r="BD529" s="0"/>
      <c r="BE529" s="0"/>
      <c r="BF529" s="0"/>
      <c r="BG529" s="0"/>
      <c r="BH529" s="0"/>
      <c r="BI529" s="0"/>
      <c r="BJ529" s="0"/>
      <c r="BK529" s="0"/>
      <c r="BL529" s="0"/>
      <c r="BM529" s="0"/>
      <c r="BN529" s="0"/>
      <c r="BO529" s="0"/>
      <c r="BP529" s="0"/>
      <c r="BQ529" s="0"/>
      <c r="BR529" s="0"/>
      <c r="BS529" s="0"/>
      <c r="BT529" s="0"/>
      <c r="BU529" s="0"/>
      <c r="BV529" s="0"/>
      <c r="BW529" s="0"/>
      <c r="BX529" s="0"/>
      <c r="BY529" s="0"/>
      <c r="BZ529" s="0"/>
      <c r="CA529" s="0"/>
      <c r="CB529" s="0"/>
      <c r="CC529" s="0"/>
      <c r="CD529" s="0"/>
      <c r="CE529" s="0"/>
      <c r="CF529" s="0"/>
      <c r="CG529" s="0"/>
      <c r="CH529" s="0"/>
      <c r="CI529" s="0"/>
      <c r="CJ529" s="0"/>
      <c r="CK529" s="0"/>
      <c r="CL529" s="0"/>
      <c r="CM529" s="0"/>
      <c r="CN529" s="0"/>
      <c r="CO529" s="0"/>
      <c r="CP529" s="0"/>
      <c r="CQ529" s="0"/>
      <c r="CR529" s="0"/>
      <c r="CS529" s="0"/>
      <c r="CT529" s="0"/>
      <c r="CU529" s="0"/>
      <c r="CV529" s="0"/>
      <c r="CW529" s="0"/>
      <c r="CX529" s="0"/>
      <c r="CY529" s="0"/>
      <c r="CZ529" s="0"/>
      <c r="DA529" s="0"/>
      <c r="DB529" s="0"/>
      <c r="DC529" s="0"/>
      <c r="DD529" s="0"/>
      <c r="DE529" s="0"/>
      <c r="DF529" s="0"/>
      <c r="DG529" s="0"/>
      <c r="DH529" s="0"/>
      <c r="DI529" s="0"/>
      <c r="DJ529" s="0"/>
      <c r="DK529" s="0"/>
      <c r="DL529" s="0"/>
      <c r="DM529" s="0"/>
      <c r="DN529" s="0"/>
      <c r="DO529" s="0"/>
      <c r="DP529" s="0"/>
      <c r="DQ529" s="0"/>
      <c r="DR529" s="0"/>
      <c r="DS529" s="0"/>
      <c r="DT529" s="0"/>
      <c r="DU529" s="0"/>
      <c r="DV529" s="0"/>
      <c r="DW529" s="0"/>
      <c r="DX529" s="0"/>
      <c r="DY529" s="0"/>
      <c r="DZ529" s="0"/>
      <c r="EA529" s="0"/>
      <c r="EB529" s="0"/>
      <c r="EC529" s="0"/>
      <c r="ED529" s="0"/>
      <c r="EE529" s="0"/>
      <c r="EF529" s="0"/>
      <c r="EG529" s="0"/>
      <c r="EH529" s="0"/>
      <c r="EI529" s="0"/>
      <c r="EJ529" s="0"/>
      <c r="EK529" s="0"/>
      <c r="EL529" s="0"/>
      <c r="EM529" s="0"/>
      <c r="EN529" s="0"/>
      <c r="EO529" s="0"/>
      <c r="EP529" s="0"/>
      <c r="EQ529" s="0"/>
      <c r="ER529" s="0"/>
      <c r="ES529" s="0"/>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c r="HY529" s="0"/>
      <c r="HZ529" s="0"/>
      <c r="IA529" s="0"/>
      <c r="IB529" s="0"/>
      <c r="IC529" s="0"/>
      <c r="ID529" s="0"/>
      <c r="IE529" s="0"/>
      <c r="IF529" s="0"/>
      <c r="IG529" s="0"/>
      <c r="IH529" s="0"/>
      <c r="II529" s="0"/>
      <c r="IJ529" s="0"/>
      <c r="IK529" s="0"/>
      <c r="IL529" s="0"/>
      <c r="IM529" s="0"/>
      <c r="IN529" s="0"/>
      <c r="IO529" s="0"/>
      <c r="IP529" s="0"/>
      <c r="IQ529" s="0"/>
      <c r="IR529" s="0"/>
      <c r="IS529" s="0"/>
      <c r="IT529" s="0"/>
      <c r="IU529" s="0"/>
      <c r="IV529" s="0"/>
      <c r="IW529" s="0"/>
    </row>
    <row r="530" customFormat="false" ht="15" hidden="false" customHeight="false" outlineLevel="0" collapsed="false">
      <c r="A530" s="114" t="s">
        <v>1663</v>
      </c>
      <c r="B530" s="115" t="s">
        <v>1664</v>
      </c>
      <c r="C530" s="116" t="s">
        <v>1665</v>
      </c>
      <c r="D530" s="117" t="s">
        <v>11</v>
      </c>
      <c r="E530" s="117" t="n">
        <v>0</v>
      </c>
      <c r="F530" s="118" t="n">
        <v>10</v>
      </c>
      <c r="G530" s="118" t="n">
        <v>1</v>
      </c>
      <c r="H530" s="118" t="n">
        <v>1646</v>
      </c>
      <c r="I530" s="125" t="s">
        <v>1353</v>
      </c>
      <c r="J530" s="120" t="n">
        <v>7</v>
      </c>
      <c r="K530" s="121" t="n">
        <v>1</v>
      </c>
      <c r="L530" s="126" t="s">
        <v>1666</v>
      </c>
      <c r="M530" s="123" t="s">
        <v>1667</v>
      </c>
      <c r="N530" s="127"/>
      <c r="O530" s="123"/>
      <c r="P530" s="127"/>
      <c r="Q530" s="124"/>
      <c r="R530" s="0"/>
      <c r="S530" s="0"/>
      <c r="T530" s="0"/>
      <c r="U530" s="0"/>
      <c r="V530" s="0"/>
      <c r="W530" s="0"/>
      <c r="X530" s="0"/>
      <c r="Y530" s="0"/>
      <c r="Z530" s="0"/>
      <c r="AA530" s="0"/>
      <c r="AB530" s="0"/>
      <c r="AC530" s="0"/>
      <c r="AD530" s="0"/>
      <c r="AE530" s="0"/>
      <c r="AF530" s="0"/>
      <c r="AG530" s="0"/>
      <c r="AH530" s="0"/>
      <c r="AI530" s="0"/>
      <c r="AJ530" s="0"/>
      <c r="AK530" s="0"/>
      <c r="AL530" s="0"/>
      <c r="AM530" s="0"/>
      <c r="AN530" s="0"/>
      <c r="AO530" s="0"/>
      <c r="AP530" s="0"/>
      <c r="AQ530" s="0"/>
      <c r="AR530" s="0"/>
      <c r="AS530" s="0"/>
      <c r="AT530" s="0"/>
      <c r="AU530" s="0"/>
      <c r="AV530" s="0"/>
      <c r="AW530" s="0"/>
      <c r="AX530" s="0"/>
      <c r="AY530" s="0"/>
      <c r="AZ530" s="0"/>
      <c r="BA530" s="0"/>
      <c r="BB530" s="0"/>
      <c r="BC530" s="0"/>
      <c r="BD530" s="0"/>
      <c r="BE530" s="0"/>
      <c r="BF530" s="0"/>
      <c r="BG530" s="0"/>
      <c r="BH530" s="0"/>
      <c r="BI530" s="0"/>
      <c r="BJ530" s="0"/>
      <c r="BK530" s="0"/>
      <c r="BL530" s="0"/>
      <c r="BM530" s="0"/>
      <c r="BN530" s="0"/>
      <c r="BO530" s="0"/>
      <c r="BP530" s="0"/>
      <c r="BQ530" s="0"/>
      <c r="BR530" s="0"/>
      <c r="BS530" s="0"/>
      <c r="BT530" s="0"/>
      <c r="BU530" s="0"/>
      <c r="BV530" s="0"/>
      <c r="BW530" s="0"/>
      <c r="BX530" s="0"/>
      <c r="BY530" s="0"/>
      <c r="BZ530" s="0"/>
      <c r="CA530" s="0"/>
      <c r="CB530" s="0"/>
      <c r="CC530" s="0"/>
      <c r="CD530" s="0"/>
      <c r="CE530" s="0"/>
      <c r="CF530" s="0"/>
      <c r="CG530" s="0"/>
      <c r="CH530" s="0"/>
      <c r="CI530" s="0"/>
      <c r="CJ530" s="0"/>
      <c r="CK530" s="0"/>
      <c r="CL530" s="0"/>
      <c r="CM530" s="0"/>
      <c r="CN530" s="0"/>
      <c r="CO530" s="0"/>
      <c r="CP530" s="0"/>
      <c r="CQ530" s="0"/>
      <c r="CR530" s="0"/>
      <c r="CS530" s="0"/>
      <c r="CT530" s="0"/>
      <c r="CU530" s="0"/>
      <c r="CV530" s="0"/>
      <c r="CW530" s="0"/>
      <c r="CX530" s="0"/>
      <c r="CY530" s="0"/>
      <c r="CZ530" s="0"/>
      <c r="DA530" s="0"/>
      <c r="DB530" s="0"/>
      <c r="DC530" s="0"/>
      <c r="DD530" s="0"/>
      <c r="DE530" s="0"/>
      <c r="DF530" s="0"/>
      <c r="DG530" s="0"/>
      <c r="DH530" s="0"/>
      <c r="DI530" s="0"/>
      <c r="DJ530" s="0"/>
      <c r="DK530" s="0"/>
      <c r="DL530" s="0"/>
      <c r="DM530" s="0"/>
      <c r="DN530" s="0"/>
      <c r="DO530" s="0"/>
      <c r="DP530" s="0"/>
      <c r="DQ530" s="0"/>
      <c r="DR530" s="0"/>
      <c r="DS530" s="0"/>
      <c r="DT530" s="0"/>
      <c r="DU530" s="0"/>
      <c r="DV530" s="0"/>
      <c r="DW530" s="0"/>
      <c r="DX530" s="0"/>
      <c r="DY530" s="0"/>
      <c r="DZ530" s="0"/>
      <c r="EA530" s="0"/>
      <c r="EB530" s="0"/>
      <c r="EC530" s="0"/>
      <c r="ED530" s="0"/>
      <c r="EE530" s="0"/>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row>
    <row r="531" customFormat="false" ht="15" hidden="false" customHeight="false" outlineLevel="0" collapsed="false">
      <c r="A531" s="114" t="s">
        <v>1668</v>
      </c>
      <c r="B531" s="115" t="s">
        <v>1669</v>
      </c>
      <c r="C531" s="116" t="s">
        <v>122</v>
      </c>
      <c r="D531" s="117" t="s">
        <v>11</v>
      </c>
      <c r="E531" s="117" t="n">
        <v>0</v>
      </c>
      <c r="F531" s="118" t="n">
        <v>13</v>
      </c>
      <c r="G531" s="118" t="n">
        <v>2</v>
      </c>
      <c r="H531" s="118" t="n">
        <v>1647</v>
      </c>
      <c r="I531" s="125" t="s">
        <v>1353</v>
      </c>
      <c r="J531" s="120" t="n">
        <v>7</v>
      </c>
      <c r="K531" s="121" t="n">
        <v>1</v>
      </c>
      <c r="L531" s="126"/>
      <c r="M531" s="123"/>
      <c r="N531" s="127"/>
      <c r="O531" s="123"/>
      <c r="P531" s="127"/>
      <c r="Q531" s="124"/>
      <c r="R531" s="0"/>
      <c r="S531" s="0"/>
      <c r="T531" s="0"/>
      <c r="U531" s="0"/>
      <c r="V531" s="0"/>
      <c r="W531" s="0"/>
      <c r="X531" s="0"/>
      <c r="Y531" s="0"/>
      <c r="Z531" s="0"/>
      <c r="AA531" s="0"/>
      <c r="AB531" s="0"/>
      <c r="AC531" s="0"/>
      <c r="AD531" s="0"/>
      <c r="AE531" s="0"/>
      <c r="AF531" s="0"/>
      <c r="AG531" s="0"/>
      <c r="AH531" s="0"/>
      <c r="AI531" s="0"/>
      <c r="AJ531" s="0"/>
      <c r="AK531" s="0"/>
      <c r="AL531" s="0"/>
      <c r="AM531" s="0"/>
      <c r="AN531" s="0"/>
      <c r="AO531" s="0"/>
      <c r="AP531" s="0"/>
      <c r="AQ531" s="0"/>
      <c r="AR531" s="0"/>
      <c r="AS531" s="0"/>
      <c r="AT531" s="0"/>
      <c r="AU531" s="0"/>
      <c r="AV531" s="0"/>
      <c r="AW531" s="0"/>
      <c r="AX531" s="0"/>
      <c r="AY531" s="0"/>
      <c r="AZ531" s="0"/>
      <c r="BA531" s="0"/>
      <c r="BB531" s="0"/>
      <c r="BC531" s="0"/>
      <c r="BD531" s="0"/>
      <c r="BE531" s="0"/>
      <c r="BF531" s="0"/>
      <c r="BG531" s="0"/>
      <c r="BH531" s="0"/>
      <c r="BI531" s="0"/>
      <c r="BJ531" s="0"/>
      <c r="BK531" s="0"/>
      <c r="BL531" s="0"/>
      <c r="BM531" s="0"/>
      <c r="BN531" s="0"/>
      <c r="BO531" s="0"/>
      <c r="BP531" s="0"/>
      <c r="BQ531" s="0"/>
      <c r="BR531" s="0"/>
      <c r="BS531" s="0"/>
      <c r="BT531" s="0"/>
      <c r="BU531" s="0"/>
      <c r="BV531" s="0"/>
      <c r="BW531" s="0"/>
      <c r="BX531" s="0"/>
      <c r="BY531" s="0"/>
      <c r="BZ531" s="0"/>
      <c r="CA531" s="0"/>
      <c r="CB531" s="0"/>
      <c r="CC531" s="0"/>
      <c r="CD531" s="0"/>
      <c r="CE531" s="0"/>
      <c r="CF531" s="0"/>
      <c r="CG531" s="0"/>
      <c r="CH531" s="0"/>
      <c r="CI531" s="0"/>
      <c r="CJ531" s="0"/>
      <c r="CK531" s="0"/>
      <c r="CL531" s="0"/>
      <c r="CM531" s="0"/>
      <c r="CN531" s="0"/>
      <c r="CO531" s="0"/>
      <c r="CP531" s="0"/>
      <c r="CQ531" s="0"/>
      <c r="CR531" s="0"/>
      <c r="CS531" s="0"/>
      <c r="CT531" s="0"/>
      <c r="CU531" s="0"/>
      <c r="CV531" s="0"/>
      <c r="CW531" s="0"/>
      <c r="CX531" s="0"/>
      <c r="CY531" s="0"/>
      <c r="CZ531" s="0"/>
      <c r="DA531" s="0"/>
      <c r="DB531" s="0"/>
      <c r="DC531" s="0"/>
      <c r="DD531" s="0"/>
      <c r="DE531" s="0"/>
      <c r="DF531" s="0"/>
      <c r="DG531" s="0"/>
      <c r="DH531" s="0"/>
      <c r="DI531" s="0"/>
      <c r="DJ531" s="0"/>
      <c r="DK531" s="0"/>
      <c r="DL531" s="0"/>
      <c r="DM531" s="0"/>
      <c r="DN531" s="0"/>
      <c r="DO531" s="0"/>
      <c r="DP531" s="0"/>
      <c r="DQ531" s="0"/>
      <c r="DR531" s="0"/>
      <c r="DS531" s="0"/>
      <c r="DT531" s="0"/>
      <c r="DU531" s="0"/>
      <c r="DV531" s="0"/>
      <c r="DW531" s="0"/>
      <c r="DX531" s="0"/>
      <c r="DY531" s="0"/>
      <c r="DZ531" s="0"/>
      <c r="EA531" s="0"/>
      <c r="EB531" s="0"/>
      <c r="EC531" s="0"/>
      <c r="ED531" s="0"/>
      <c r="EE531" s="0"/>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row>
    <row r="532" customFormat="false" ht="15" hidden="true" customHeight="false" outlineLevel="0" collapsed="false">
      <c r="A532" s="150" t="s">
        <v>1670</v>
      </c>
      <c r="B532" s="151" t="s">
        <v>1671</v>
      </c>
      <c r="C532" s="116" t="s">
        <v>1672</v>
      </c>
      <c r="D532" s="117"/>
      <c r="E532" s="117" t="n">
        <v>0</v>
      </c>
      <c r="F532" s="118" t="s">
        <v>47</v>
      </c>
      <c r="G532" s="118" t="s">
        <v>47</v>
      </c>
      <c r="H532" s="118" t="n">
        <v>1648</v>
      </c>
      <c r="I532" s="125" t="s">
        <v>1353</v>
      </c>
      <c r="J532" s="120" t="n">
        <v>7</v>
      </c>
      <c r="K532" s="121" t="n">
        <v>1</v>
      </c>
      <c r="L532" s="126"/>
      <c r="M532" s="123"/>
      <c r="N532" s="127"/>
      <c r="O532" s="123"/>
      <c r="P532" s="127"/>
      <c r="Q532" s="124"/>
      <c r="R532" s="0"/>
      <c r="S532" s="0"/>
      <c r="T532" s="0"/>
      <c r="U532" s="0"/>
      <c r="V532" s="0"/>
      <c r="W532" s="0"/>
      <c r="X532" s="0"/>
      <c r="Y532" s="0"/>
      <c r="Z532" s="0"/>
      <c r="AA532" s="0"/>
      <c r="AB532" s="0"/>
      <c r="AC532" s="0"/>
      <c r="AD532" s="0"/>
      <c r="AE532" s="0"/>
      <c r="AF532" s="0"/>
      <c r="AG532" s="0"/>
      <c r="AH532" s="0"/>
      <c r="AI532" s="0"/>
      <c r="AJ532" s="0"/>
      <c r="AK532" s="0"/>
      <c r="AL532" s="0"/>
      <c r="AM532" s="0"/>
      <c r="AN532" s="0"/>
      <c r="AO532" s="0"/>
      <c r="AP532" s="0"/>
      <c r="AQ532" s="0"/>
      <c r="AR532" s="0"/>
      <c r="AS532" s="0"/>
      <c r="AT532" s="0"/>
      <c r="AU532" s="0"/>
      <c r="AV532" s="0"/>
      <c r="AW532" s="0"/>
      <c r="AX532" s="0"/>
      <c r="AY532" s="0"/>
      <c r="AZ532" s="0"/>
      <c r="BA532" s="0"/>
      <c r="BB532" s="0"/>
      <c r="BC532" s="0"/>
      <c r="BD532" s="0"/>
      <c r="BE532" s="0"/>
      <c r="BF532" s="0"/>
      <c r="BG532" s="0"/>
      <c r="BH532" s="0"/>
      <c r="BI532" s="0"/>
      <c r="BJ532" s="0"/>
      <c r="BK532" s="0"/>
      <c r="BL532" s="0"/>
      <c r="BM532" s="0"/>
      <c r="BN532" s="0"/>
      <c r="BO532" s="0"/>
      <c r="BP532" s="0"/>
      <c r="BQ532" s="0"/>
      <c r="BR532" s="0"/>
      <c r="BS532" s="0"/>
      <c r="BT532" s="0"/>
      <c r="BU532" s="0"/>
      <c r="BV532" s="0"/>
      <c r="BW532" s="0"/>
      <c r="BX532" s="0"/>
      <c r="BY532" s="0"/>
      <c r="BZ532" s="0"/>
      <c r="CA532" s="0"/>
      <c r="CB532" s="0"/>
      <c r="CC532" s="0"/>
      <c r="CD532" s="0"/>
      <c r="CE532" s="0"/>
      <c r="CF532" s="0"/>
      <c r="CG532" s="0"/>
      <c r="CH532" s="0"/>
      <c r="CI532" s="0"/>
      <c r="CJ532" s="0"/>
      <c r="CK532" s="0"/>
      <c r="CL532" s="0"/>
      <c r="CM532" s="0"/>
      <c r="CN532" s="0"/>
      <c r="CO532" s="0"/>
      <c r="CP532" s="0"/>
      <c r="CQ532" s="0"/>
      <c r="CR532" s="0"/>
      <c r="CS532" s="0"/>
      <c r="CT532" s="0"/>
      <c r="CU532" s="0"/>
      <c r="CV532" s="0"/>
      <c r="CW532" s="0"/>
      <c r="CX532" s="0"/>
      <c r="CY532" s="0"/>
      <c r="CZ532" s="0"/>
      <c r="DA532" s="0"/>
      <c r="DB532" s="0"/>
      <c r="DC532" s="0"/>
      <c r="DD532" s="0"/>
      <c r="DE532" s="0"/>
      <c r="DF532" s="0"/>
      <c r="DG532" s="0"/>
      <c r="DH532" s="0"/>
      <c r="DI532" s="0"/>
      <c r="DJ532" s="0"/>
      <c r="DK532" s="0"/>
      <c r="DL532" s="0"/>
      <c r="DM532" s="0"/>
      <c r="DN532" s="0"/>
      <c r="DO532" s="0"/>
      <c r="DP532" s="0"/>
      <c r="DQ532" s="0"/>
      <c r="DR532" s="0"/>
      <c r="DS532" s="0"/>
      <c r="DT532" s="0"/>
      <c r="DU532" s="0"/>
      <c r="DV532" s="0"/>
      <c r="DW532" s="0"/>
      <c r="DX532" s="0"/>
      <c r="DY532" s="0"/>
      <c r="DZ532" s="0"/>
      <c r="EA532" s="0"/>
      <c r="EB532" s="0"/>
      <c r="EC532" s="0"/>
      <c r="ED532" s="0"/>
      <c r="EE532" s="0"/>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row>
    <row r="533" customFormat="false" ht="15" hidden="false" customHeight="false" outlineLevel="0" collapsed="false">
      <c r="A533" s="114" t="s">
        <v>1673</v>
      </c>
      <c r="B533" s="115" t="s">
        <v>1674</v>
      </c>
      <c r="C533" s="116" t="s">
        <v>122</v>
      </c>
      <c r="D533" s="117" t="s">
        <v>11</v>
      </c>
      <c r="E533" s="117" t="n">
        <v>0</v>
      </c>
      <c r="F533" s="118" t="n">
        <v>7</v>
      </c>
      <c r="G533" s="118" t="n">
        <v>3</v>
      </c>
      <c r="H533" s="118" t="n">
        <v>1649</v>
      </c>
      <c r="I533" s="125" t="s">
        <v>1353</v>
      </c>
      <c r="J533" s="120" t="n">
        <v>7</v>
      </c>
      <c r="K533" s="121" t="n">
        <v>1</v>
      </c>
      <c r="L533" s="126"/>
      <c r="M533" s="123"/>
      <c r="N533" s="127"/>
      <c r="O533" s="123"/>
      <c r="P533" s="127"/>
      <c r="Q533" s="124"/>
      <c r="R533" s="0"/>
      <c r="S533" s="0"/>
      <c r="T533" s="0"/>
      <c r="U533" s="0"/>
      <c r="V533" s="0"/>
      <c r="W533" s="0"/>
      <c r="X533" s="0"/>
      <c r="Y533" s="0"/>
      <c r="Z533" s="0"/>
      <c r="AA533" s="0"/>
      <c r="AB533" s="0"/>
      <c r="AC533" s="0"/>
      <c r="AD533" s="0"/>
      <c r="AE533" s="0"/>
      <c r="AF533" s="0"/>
      <c r="AG533" s="0"/>
      <c r="AH533" s="0"/>
      <c r="AI533" s="0"/>
      <c r="AJ533" s="0"/>
      <c r="AK533" s="0"/>
      <c r="AL533" s="0"/>
      <c r="AM533" s="0"/>
      <c r="AN533" s="0"/>
      <c r="AO533" s="0"/>
      <c r="AP533" s="0"/>
      <c r="AQ533" s="0"/>
      <c r="AR533" s="0"/>
      <c r="AS533" s="0"/>
      <c r="AT533" s="0"/>
      <c r="AU533" s="0"/>
      <c r="AV533" s="0"/>
      <c r="AW533" s="0"/>
      <c r="AX533" s="0"/>
      <c r="AY533" s="0"/>
      <c r="AZ533" s="0"/>
      <c r="BA533" s="0"/>
      <c r="BB533" s="0"/>
      <c r="BC533" s="0"/>
      <c r="BD533" s="0"/>
      <c r="BE533" s="0"/>
      <c r="BF533" s="0"/>
      <c r="BG533" s="0"/>
      <c r="BH533" s="0"/>
      <c r="BI533" s="0"/>
      <c r="BJ533" s="0"/>
      <c r="BK533" s="0"/>
      <c r="BL533" s="0"/>
      <c r="BM533" s="0"/>
      <c r="BN533" s="0"/>
      <c r="BO533" s="0"/>
      <c r="BP533" s="0"/>
      <c r="BQ533" s="0"/>
      <c r="BR533" s="0"/>
      <c r="BS533" s="0"/>
      <c r="BT533" s="0"/>
      <c r="BU533" s="0"/>
      <c r="BV533" s="0"/>
      <c r="BW533" s="0"/>
      <c r="BX533" s="0"/>
      <c r="BY533" s="0"/>
      <c r="BZ533" s="0"/>
      <c r="CA533" s="0"/>
      <c r="CB533" s="0"/>
      <c r="CC533" s="0"/>
      <c r="CD533" s="0"/>
      <c r="CE533" s="0"/>
      <c r="CF533" s="0"/>
      <c r="CG533" s="0"/>
      <c r="CH533" s="0"/>
      <c r="CI533" s="0"/>
      <c r="CJ533" s="0"/>
      <c r="CK533" s="0"/>
      <c r="CL533" s="0"/>
      <c r="CM533" s="0"/>
      <c r="CN533" s="0"/>
      <c r="CO533" s="0"/>
      <c r="CP533" s="0"/>
      <c r="CQ533" s="0"/>
      <c r="CR533" s="0"/>
      <c r="CS533" s="0"/>
      <c r="CT533" s="0"/>
      <c r="CU533" s="0"/>
      <c r="CV533" s="0"/>
      <c r="CW533" s="0"/>
      <c r="CX533" s="0"/>
      <c r="CY533" s="0"/>
      <c r="CZ533" s="0"/>
      <c r="DA533" s="0"/>
      <c r="DB533" s="0"/>
      <c r="DC533" s="0"/>
      <c r="DD533" s="0"/>
      <c r="DE533" s="0"/>
      <c r="DF533" s="0"/>
      <c r="DG533" s="0"/>
      <c r="DH533" s="0"/>
      <c r="DI533" s="0"/>
      <c r="DJ533" s="0"/>
      <c r="DK533" s="0"/>
      <c r="DL533" s="0"/>
      <c r="DM533" s="0"/>
      <c r="DN533" s="0"/>
      <c r="DO533" s="0"/>
      <c r="DP533" s="0"/>
      <c r="DQ533" s="0"/>
      <c r="DR533" s="0"/>
      <c r="DS533" s="0"/>
      <c r="DT533" s="0"/>
      <c r="DU533" s="0"/>
      <c r="DV533" s="0"/>
      <c r="DW533" s="0"/>
      <c r="DX533" s="0"/>
      <c r="DY533" s="0"/>
      <c r="DZ533" s="0"/>
      <c r="EA533" s="0"/>
      <c r="EB533" s="0"/>
      <c r="EC533" s="0"/>
      <c r="ED533" s="0"/>
      <c r="EE533" s="0"/>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row>
    <row r="534" customFormat="false" ht="15" hidden="false" customHeight="false" outlineLevel="0" collapsed="false">
      <c r="A534" s="114" t="s">
        <v>1675</v>
      </c>
      <c r="B534" s="115" t="s">
        <v>1676</v>
      </c>
      <c r="C534" s="116" t="s">
        <v>122</v>
      </c>
      <c r="D534" s="117" t="s">
        <v>11</v>
      </c>
      <c r="E534" s="117" t="n">
        <v>0</v>
      </c>
      <c r="F534" s="118" t="n">
        <v>12</v>
      </c>
      <c r="G534" s="118" t="n">
        <v>1</v>
      </c>
      <c r="H534" s="118" t="n">
        <v>1650</v>
      </c>
      <c r="I534" s="125" t="s">
        <v>1353</v>
      </c>
      <c r="J534" s="120" t="n">
        <v>7</v>
      </c>
      <c r="K534" s="121" t="n">
        <v>1</v>
      </c>
      <c r="L534" s="126" t="s">
        <v>1677</v>
      </c>
      <c r="M534" s="123" t="s">
        <v>1678</v>
      </c>
      <c r="N534" s="127"/>
      <c r="O534" s="123"/>
      <c r="P534" s="127"/>
      <c r="Q534" s="124"/>
      <c r="R534" s="0"/>
      <c r="S534" s="0"/>
      <c r="T534" s="0"/>
      <c r="U534" s="0"/>
      <c r="V534" s="0"/>
      <c r="W534" s="0"/>
      <c r="X534" s="0"/>
      <c r="Y534" s="0"/>
      <c r="Z534" s="0"/>
      <c r="AA534" s="0"/>
      <c r="AB534" s="0"/>
      <c r="AC534" s="0"/>
      <c r="AD534" s="0"/>
      <c r="AE534" s="0"/>
      <c r="AF534" s="0"/>
      <c r="AG534" s="0"/>
      <c r="AH534" s="0"/>
      <c r="AI534" s="0"/>
      <c r="AJ534" s="0"/>
      <c r="AK534" s="0"/>
      <c r="AL534" s="0"/>
      <c r="AM534" s="0"/>
      <c r="AN534" s="0"/>
      <c r="AO534" s="0"/>
      <c r="AP534" s="0"/>
      <c r="AQ534" s="0"/>
      <c r="AR534" s="0"/>
      <c r="AS534" s="0"/>
      <c r="AT534" s="0"/>
      <c r="AU534" s="0"/>
      <c r="AV534" s="0"/>
      <c r="AW534" s="0"/>
      <c r="AX534" s="0"/>
      <c r="AY534" s="0"/>
      <c r="AZ534" s="0"/>
      <c r="BA534" s="0"/>
      <c r="BB534" s="0"/>
      <c r="BC534" s="0"/>
      <c r="BD534" s="0"/>
      <c r="BE534" s="0"/>
      <c r="BF534" s="0"/>
      <c r="BG534" s="0"/>
      <c r="BH534" s="0"/>
      <c r="BI534" s="0"/>
      <c r="BJ534" s="0"/>
      <c r="BK534" s="0"/>
      <c r="BL534" s="0"/>
      <c r="BM534" s="0"/>
      <c r="BN534" s="0"/>
      <c r="BO534" s="0"/>
      <c r="BP534" s="0"/>
      <c r="BQ534" s="0"/>
      <c r="BR534" s="0"/>
      <c r="BS534" s="0"/>
      <c r="BT534" s="0"/>
      <c r="BU534" s="0"/>
      <c r="BV534" s="0"/>
      <c r="BW534" s="0"/>
      <c r="BX534" s="0"/>
      <c r="BY534" s="0"/>
      <c r="BZ534" s="0"/>
      <c r="CA534" s="0"/>
      <c r="CB534" s="0"/>
      <c r="CC534" s="0"/>
      <c r="CD534" s="0"/>
      <c r="CE534" s="0"/>
      <c r="CF534" s="0"/>
      <c r="CG534" s="0"/>
      <c r="CH534" s="0"/>
      <c r="CI534" s="0"/>
      <c r="CJ534" s="0"/>
      <c r="CK534" s="0"/>
      <c r="CL534" s="0"/>
      <c r="CM534" s="0"/>
      <c r="CN534" s="0"/>
      <c r="CO534" s="0"/>
      <c r="CP534" s="0"/>
      <c r="CQ534" s="0"/>
      <c r="CR534" s="0"/>
      <c r="CS534" s="0"/>
      <c r="CT534" s="0"/>
      <c r="CU534" s="0"/>
      <c r="CV534" s="0"/>
      <c r="CW534" s="0"/>
      <c r="CX534" s="0"/>
      <c r="CY534" s="0"/>
      <c r="CZ534" s="0"/>
      <c r="DA534" s="0"/>
      <c r="DB534" s="0"/>
      <c r="DC534" s="0"/>
      <c r="DD534" s="0"/>
      <c r="DE534" s="0"/>
      <c r="DF534" s="0"/>
      <c r="DG534" s="0"/>
      <c r="DH534" s="0"/>
      <c r="DI534" s="0"/>
      <c r="DJ534" s="0"/>
      <c r="DK534" s="0"/>
      <c r="DL534" s="0"/>
      <c r="DM534" s="0"/>
      <c r="DN534" s="0"/>
      <c r="DO534" s="0"/>
      <c r="DP534" s="0"/>
      <c r="DQ534" s="0"/>
      <c r="DR534" s="0"/>
      <c r="DS534" s="0"/>
      <c r="DT534" s="0"/>
      <c r="DU534" s="0"/>
      <c r="DV534" s="0"/>
      <c r="DW534" s="0"/>
      <c r="DX534" s="0"/>
      <c r="DY534" s="0"/>
      <c r="DZ534" s="0"/>
      <c r="EA534" s="0"/>
      <c r="EB534" s="0"/>
      <c r="EC534" s="0"/>
      <c r="ED534" s="0"/>
      <c r="EE534" s="0"/>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row>
    <row r="535" customFormat="false" ht="15" hidden="false" customHeight="false" outlineLevel="0" collapsed="false">
      <c r="A535" s="114" t="s">
        <v>1679</v>
      </c>
      <c r="B535" s="115" t="s">
        <v>1680</v>
      </c>
      <c r="C535" s="116" t="s">
        <v>1681</v>
      </c>
      <c r="D535" s="117" t="s">
        <v>11</v>
      </c>
      <c r="E535" s="117" t="n">
        <v>0</v>
      </c>
      <c r="F535" s="118" t="n">
        <v>4</v>
      </c>
      <c r="G535" s="118" t="n">
        <v>3</v>
      </c>
      <c r="H535" s="118" t="n">
        <v>1652</v>
      </c>
      <c r="I535" s="125" t="s">
        <v>1353</v>
      </c>
      <c r="J535" s="120" t="n">
        <v>7</v>
      </c>
      <c r="K535" s="121" t="n">
        <v>1</v>
      </c>
      <c r="L535" s="126" t="s">
        <v>1682</v>
      </c>
      <c r="M535" s="123" t="s">
        <v>1683</v>
      </c>
      <c r="N535" s="127"/>
      <c r="O535" s="123"/>
      <c r="P535" s="127"/>
      <c r="Q535" s="124"/>
      <c r="R535" s="0"/>
      <c r="S535" s="0"/>
      <c r="T535" s="0"/>
      <c r="U535" s="0"/>
      <c r="V535" s="0"/>
      <c r="W535" s="0"/>
      <c r="X535" s="0"/>
      <c r="Y535" s="0"/>
      <c r="Z535" s="0"/>
      <c r="AA535" s="0"/>
      <c r="AB535" s="0"/>
      <c r="AC535" s="0"/>
      <c r="AD535" s="0"/>
      <c r="AE535" s="0"/>
      <c r="AF535" s="0"/>
      <c r="AG535" s="0"/>
      <c r="AH535" s="0"/>
      <c r="AI535" s="0"/>
      <c r="AJ535" s="0"/>
      <c r="AK535" s="0"/>
      <c r="AL535" s="0"/>
      <c r="AM535" s="0"/>
      <c r="AN535" s="0"/>
      <c r="AO535" s="0"/>
      <c r="AP535" s="0"/>
      <c r="AQ535" s="0"/>
      <c r="AR535" s="0"/>
      <c r="AS535" s="0"/>
      <c r="AT535" s="0"/>
      <c r="AU535" s="0"/>
      <c r="AV535" s="0"/>
      <c r="AW535" s="0"/>
      <c r="AX535" s="0"/>
      <c r="AY535" s="0"/>
      <c r="AZ535" s="0"/>
      <c r="BA535" s="0"/>
      <c r="BB535" s="0"/>
      <c r="BC535" s="0"/>
      <c r="BD535" s="0"/>
      <c r="BE535" s="0"/>
      <c r="BF535" s="0"/>
      <c r="BG535" s="0"/>
      <c r="BH535" s="0"/>
      <c r="BI535" s="0"/>
      <c r="BJ535" s="0"/>
      <c r="BK535" s="0"/>
      <c r="BL535" s="0"/>
      <c r="BM535" s="0"/>
      <c r="BN535" s="0"/>
      <c r="BO535" s="0"/>
      <c r="BP535" s="0"/>
      <c r="BQ535" s="0"/>
      <c r="BR535" s="0"/>
      <c r="BS535" s="0"/>
      <c r="BT535" s="0"/>
      <c r="BU535" s="0"/>
      <c r="BV535" s="0"/>
      <c r="BW535" s="0"/>
      <c r="BX535" s="0"/>
      <c r="BY535" s="0"/>
      <c r="BZ535" s="0"/>
      <c r="CA535" s="0"/>
      <c r="CB535" s="0"/>
      <c r="CC535" s="0"/>
      <c r="CD535" s="0"/>
      <c r="CE535" s="0"/>
      <c r="CF535" s="0"/>
      <c r="CG535" s="0"/>
      <c r="CH535" s="0"/>
      <c r="CI535" s="0"/>
      <c r="CJ535" s="0"/>
      <c r="CK535" s="0"/>
      <c r="CL535" s="0"/>
      <c r="CM535" s="0"/>
      <c r="CN535" s="0"/>
      <c r="CO535" s="0"/>
      <c r="CP535" s="0"/>
      <c r="CQ535" s="0"/>
      <c r="CR535" s="0"/>
      <c r="CS535" s="0"/>
      <c r="CT535" s="0"/>
      <c r="CU535" s="0"/>
      <c r="CV535" s="0"/>
      <c r="CW535" s="0"/>
      <c r="CX535" s="0"/>
      <c r="CY535" s="0"/>
      <c r="CZ535" s="0"/>
      <c r="DA535" s="0"/>
      <c r="DB535" s="0"/>
      <c r="DC535" s="0"/>
      <c r="DD535" s="0"/>
      <c r="DE535" s="0"/>
      <c r="DF535" s="0"/>
      <c r="DG535" s="0"/>
      <c r="DH535" s="0"/>
      <c r="DI535" s="0"/>
      <c r="DJ535" s="0"/>
      <c r="DK535" s="0"/>
      <c r="DL535" s="0"/>
      <c r="DM535" s="0"/>
      <c r="DN535" s="0"/>
      <c r="DO535" s="0"/>
      <c r="DP535" s="0"/>
      <c r="DQ535" s="0"/>
      <c r="DR535" s="0"/>
      <c r="DS535" s="0"/>
      <c r="DT535" s="0"/>
      <c r="DU535" s="0"/>
      <c r="DV535" s="0"/>
      <c r="DW535" s="0"/>
      <c r="DX535" s="0"/>
      <c r="DY535" s="0"/>
      <c r="DZ535" s="0"/>
      <c r="EA535" s="0"/>
      <c r="EB535" s="0"/>
      <c r="EC535" s="0"/>
      <c r="ED535" s="0"/>
      <c r="EE535" s="0"/>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row>
    <row r="536" customFormat="false" ht="15" hidden="false" customHeight="false" outlineLevel="0" collapsed="false">
      <c r="A536" s="114" t="s">
        <v>1684</v>
      </c>
      <c r="B536" s="115" t="s">
        <v>1685</v>
      </c>
      <c r="C536" s="116" t="s">
        <v>1686</v>
      </c>
      <c r="D536" s="117" t="s">
        <v>11</v>
      </c>
      <c r="E536" s="117" t="n">
        <v>0</v>
      </c>
      <c r="F536" s="118" t="n">
        <v>10</v>
      </c>
      <c r="G536" s="118" t="n">
        <v>2</v>
      </c>
      <c r="H536" s="118" t="n">
        <v>1653</v>
      </c>
      <c r="I536" s="125" t="s">
        <v>1353</v>
      </c>
      <c r="J536" s="120" t="n">
        <v>7</v>
      </c>
      <c r="K536" s="121" t="n">
        <v>1</v>
      </c>
      <c r="L536" s="126"/>
      <c r="M536" s="123"/>
      <c r="N536" s="127"/>
      <c r="O536" s="123"/>
      <c r="P536" s="127"/>
      <c r="Q536" s="124"/>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row>
    <row r="537" customFormat="false" ht="15" hidden="false" customHeight="false" outlineLevel="0" collapsed="false">
      <c r="A537" s="114" t="s">
        <v>1687</v>
      </c>
      <c r="B537" s="115" t="s">
        <v>1688</v>
      </c>
      <c r="C537" s="116" t="s">
        <v>122</v>
      </c>
      <c r="D537" s="117" t="s">
        <v>11</v>
      </c>
      <c r="E537" s="117" t="n">
        <v>0</v>
      </c>
      <c r="F537" s="118" t="n">
        <v>2</v>
      </c>
      <c r="G537" s="118" t="n">
        <v>2</v>
      </c>
      <c r="H537" s="118" t="n">
        <v>1655</v>
      </c>
      <c r="I537" s="125" t="s">
        <v>1353</v>
      </c>
      <c r="J537" s="120" t="n">
        <v>7</v>
      </c>
      <c r="K537" s="121" t="n">
        <v>1</v>
      </c>
      <c r="L537" s="126" t="s">
        <v>1689</v>
      </c>
      <c r="M537" s="123" t="s">
        <v>1690</v>
      </c>
      <c r="N537" s="127"/>
      <c r="O537" s="123"/>
      <c r="P537" s="127"/>
      <c r="Q537" s="124"/>
      <c r="R537" s="0"/>
      <c r="S537" s="0"/>
      <c r="T537" s="0"/>
      <c r="U537" s="0"/>
      <c r="V537" s="0"/>
      <c r="W537" s="0"/>
      <c r="X537" s="0"/>
      <c r="Y537" s="0"/>
      <c r="Z537" s="0"/>
      <c r="AA537" s="0"/>
      <c r="AB537" s="0"/>
      <c r="AC537" s="0"/>
      <c r="AD537" s="0"/>
      <c r="AE537" s="0"/>
      <c r="AF537" s="0"/>
      <c r="AG537" s="0"/>
      <c r="AH537" s="0"/>
      <c r="AI537" s="0"/>
      <c r="AJ537" s="0"/>
      <c r="AK537" s="0"/>
      <c r="AL537" s="0"/>
      <c r="AM537" s="0"/>
      <c r="AN537" s="0"/>
      <c r="AO537" s="0"/>
      <c r="AP537" s="0"/>
      <c r="AQ537" s="0"/>
      <c r="AR537" s="0"/>
      <c r="AS537" s="0"/>
      <c r="AT537" s="0"/>
      <c r="AU537" s="0"/>
      <c r="AV537" s="0"/>
      <c r="AW537" s="0"/>
      <c r="AX537" s="0"/>
      <c r="AY537" s="0"/>
      <c r="AZ537" s="0"/>
      <c r="BA537" s="0"/>
      <c r="BB537" s="0"/>
      <c r="BC537" s="0"/>
      <c r="BD537" s="0"/>
      <c r="BE537" s="0"/>
      <c r="BF537" s="0"/>
      <c r="BG537" s="0"/>
      <c r="BH537" s="0"/>
      <c r="BI537" s="0"/>
      <c r="BJ537" s="0"/>
      <c r="BK537" s="0"/>
      <c r="BL537" s="0"/>
      <c r="BM537" s="0"/>
      <c r="BN537" s="0"/>
      <c r="BO537" s="0"/>
      <c r="BP537" s="0"/>
      <c r="BQ537" s="0"/>
      <c r="BR537" s="0"/>
      <c r="BS537" s="0"/>
      <c r="BT537" s="0"/>
      <c r="BU537" s="0"/>
      <c r="BV537" s="0"/>
      <c r="BW537" s="0"/>
      <c r="BX537" s="0"/>
      <c r="BY537" s="0"/>
      <c r="BZ537" s="0"/>
      <c r="CA537" s="0"/>
      <c r="CB537" s="0"/>
      <c r="CC537" s="0"/>
      <c r="CD537" s="0"/>
      <c r="CE537" s="0"/>
      <c r="CF537" s="0"/>
      <c r="CG537" s="0"/>
      <c r="CH537" s="0"/>
      <c r="CI537" s="0"/>
      <c r="CJ537" s="0"/>
      <c r="CK537" s="0"/>
      <c r="CL537" s="0"/>
      <c r="CM537" s="0"/>
      <c r="CN537" s="0"/>
      <c r="CO537" s="0"/>
      <c r="CP537" s="0"/>
      <c r="CQ537" s="0"/>
      <c r="CR537" s="0"/>
      <c r="CS537" s="0"/>
      <c r="CT537" s="0"/>
      <c r="CU537" s="0"/>
      <c r="CV537" s="0"/>
      <c r="CW537" s="0"/>
      <c r="CX537" s="0"/>
      <c r="CY537" s="0"/>
      <c r="CZ537" s="0"/>
      <c r="DA537" s="0"/>
      <c r="DB537" s="0"/>
      <c r="DC537" s="0"/>
      <c r="DD537" s="0"/>
      <c r="DE537" s="0"/>
      <c r="DF537" s="0"/>
      <c r="DG537" s="0"/>
      <c r="DH537" s="0"/>
      <c r="DI537" s="0"/>
      <c r="DJ537" s="0"/>
      <c r="DK537" s="0"/>
      <c r="DL537" s="0"/>
      <c r="DM537" s="0"/>
      <c r="DN537" s="0"/>
      <c r="DO537" s="0"/>
      <c r="DP537" s="0"/>
      <c r="DQ537" s="0"/>
      <c r="DR537" s="0"/>
      <c r="DS537" s="0"/>
      <c r="DT537" s="0"/>
      <c r="DU537" s="0"/>
      <c r="DV537" s="0"/>
      <c r="DW537" s="0"/>
      <c r="DX537" s="0"/>
      <c r="DY537" s="0"/>
      <c r="DZ537" s="0"/>
      <c r="EA537" s="0"/>
      <c r="EB537" s="0"/>
      <c r="EC537" s="0"/>
      <c r="ED537" s="0"/>
      <c r="EE537" s="0"/>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row>
    <row r="538" customFormat="false" ht="15" hidden="false" customHeight="false" outlineLevel="0" collapsed="false">
      <c r="A538" s="114" t="s">
        <v>1691</v>
      </c>
      <c r="B538" s="115" t="s">
        <v>1692</v>
      </c>
      <c r="C538" s="116" t="s">
        <v>122</v>
      </c>
      <c r="D538" s="117" t="s">
        <v>11</v>
      </c>
      <c r="E538" s="117" t="n">
        <v>0</v>
      </c>
      <c r="F538" s="118" t="n">
        <v>9</v>
      </c>
      <c r="G538" s="118" t="n">
        <v>2</v>
      </c>
      <c r="H538" s="118" t="n">
        <v>1656</v>
      </c>
      <c r="I538" s="125" t="s">
        <v>1353</v>
      </c>
      <c r="J538" s="120" t="n">
        <v>7</v>
      </c>
      <c r="K538" s="121" t="n">
        <v>1</v>
      </c>
      <c r="L538" s="126"/>
      <c r="M538" s="123"/>
      <c r="N538" s="127"/>
      <c r="O538" s="123"/>
      <c r="P538" s="127"/>
      <c r="Q538" s="124"/>
      <c r="R538" s="0"/>
      <c r="S538" s="0"/>
      <c r="T538" s="0"/>
      <c r="U538" s="0"/>
      <c r="V538" s="0"/>
      <c r="W538" s="0"/>
      <c r="X538" s="0"/>
      <c r="Y538" s="0"/>
      <c r="Z538" s="0"/>
      <c r="AA538" s="0"/>
      <c r="AB538" s="0"/>
      <c r="AC538" s="0"/>
      <c r="AD538" s="0"/>
      <c r="AE538" s="0"/>
      <c r="AF538" s="0"/>
      <c r="AG538" s="0"/>
      <c r="AH538" s="0"/>
      <c r="AI538" s="0"/>
      <c r="AJ538" s="0"/>
      <c r="AK538" s="0"/>
      <c r="AL538" s="0"/>
      <c r="AM538" s="0"/>
      <c r="AN538" s="0"/>
      <c r="AO538" s="0"/>
      <c r="AP538" s="0"/>
      <c r="AQ538" s="0"/>
      <c r="AR538" s="0"/>
      <c r="AS538" s="0"/>
      <c r="AT538" s="0"/>
      <c r="AU538" s="0"/>
      <c r="AV538" s="0"/>
      <c r="AW538" s="0"/>
      <c r="AX538" s="0"/>
      <c r="AY538" s="0"/>
      <c r="AZ538" s="0"/>
      <c r="BA538" s="0"/>
      <c r="BB538" s="0"/>
      <c r="BC538" s="0"/>
      <c r="BD538" s="0"/>
      <c r="BE538" s="0"/>
      <c r="BF538" s="0"/>
      <c r="BG538" s="0"/>
      <c r="BH538" s="0"/>
      <c r="BI538" s="0"/>
      <c r="BJ538" s="0"/>
      <c r="BK538" s="0"/>
      <c r="BL538" s="0"/>
      <c r="BM538" s="0"/>
      <c r="BN538" s="0"/>
      <c r="BO538" s="0"/>
      <c r="BP538" s="0"/>
      <c r="BQ538" s="0"/>
      <c r="BR538" s="0"/>
      <c r="BS538" s="0"/>
      <c r="BT538" s="0"/>
      <c r="BU538" s="0"/>
      <c r="BV538" s="0"/>
      <c r="BW538" s="0"/>
      <c r="BX538" s="0"/>
      <c r="BY538" s="0"/>
      <c r="BZ538" s="0"/>
      <c r="CA538" s="0"/>
      <c r="CB538" s="0"/>
      <c r="CC538" s="0"/>
      <c r="CD538" s="0"/>
      <c r="CE538" s="0"/>
      <c r="CF538" s="0"/>
      <c r="CG538" s="0"/>
      <c r="CH538" s="0"/>
      <c r="CI538" s="0"/>
      <c r="CJ538" s="0"/>
      <c r="CK538" s="0"/>
      <c r="CL538" s="0"/>
      <c r="CM538" s="0"/>
      <c r="CN538" s="0"/>
      <c r="CO538" s="0"/>
      <c r="CP538" s="0"/>
      <c r="CQ538" s="0"/>
      <c r="CR538" s="0"/>
      <c r="CS538" s="0"/>
      <c r="CT538" s="0"/>
      <c r="CU538" s="0"/>
      <c r="CV538" s="0"/>
      <c r="CW538" s="0"/>
      <c r="CX538" s="0"/>
      <c r="CY538" s="0"/>
      <c r="CZ538" s="0"/>
      <c r="DA538" s="0"/>
      <c r="DB538" s="0"/>
      <c r="DC538" s="0"/>
      <c r="DD538" s="0"/>
      <c r="DE538" s="0"/>
      <c r="DF538" s="0"/>
      <c r="DG538" s="0"/>
      <c r="DH538" s="0"/>
      <c r="DI538" s="0"/>
      <c r="DJ538" s="0"/>
      <c r="DK538" s="0"/>
      <c r="DL538" s="0"/>
      <c r="DM538" s="0"/>
      <c r="DN538" s="0"/>
      <c r="DO538" s="0"/>
      <c r="DP538" s="0"/>
      <c r="DQ538" s="0"/>
      <c r="DR538" s="0"/>
      <c r="DS538" s="0"/>
      <c r="DT538" s="0"/>
      <c r="DU538" s="0"/>
      <c r="DV538" s="0"/>
      <c r="DW538" s="0"/>
      <c r="DX538" s="0"/>
      <c r="DY538" s="0"/>
      <c r="DZ538" s="0"/>
      <c r="EA538" s="0"/>
      <c r="EB538" s="0"/>
      <c r="EC538" s="0"/>
      <c r="ED538" s="0"/>
      <c r="EE538" s="0"/>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row>
    <row r="539" customFormat="false" ht="15" hidden="false" customHeight="false" outlineLevel="0" collapsed="false">
      <c r="A539" s="114" t="s">
        <v>1693</v>
      </c>
      <c r="B539" s="115" t="s">
        <v>1694</v>
      </c>
      <c r="C539" s="116" t="s">
        <v>1695</v>
      </c>
      <c r="D539" s="117" t="s">
        <v>11</v>
      </c>
      <c r="E539" s="117" t="n">
        <v>0</v>
      </c>
      <c r="F539" s="118" t="n">
        <v>17</v>
      </c>
      <c r="G539" s="118" t="n">
        <v>3</v>
      </c>
      <c r="H539" s="118" t="n">
        <v>1657</v>
      </c>
      <c r="I539" s="125" t="s">
        <v>1353</v>
      </c>
      <c r="J539" s="120" t="n">
        <v>7</v>
      </c>
      <c r="K539" s="121" t="n">
        <v>1</v>
      </c>
      <c r="L539" s="126"/>
      <c r="M539" s="123"/>
      <c r="N539" s="127"/>
      <c r="O539" s="123"/>
      <c r="P539" s="127"/>
      <c r="Q539" s="124"/>
      <c r="R539" s="0"/>
      <c r="S539" s="0"/>
      <c r="T539" s="0"/>
      <c r="U539" s="0"/>
      <c r="V539" s="0"/>
      <c r="W539" s="0"/>
      <c r="X539" s="0"/>
      <c r="Y539" s="0"/>
      <c r="Z539" s="0"/>
      <c r="AA539" s="0"/>
      <c r="AB539" s="0"/>
      <c r="AC539" s="0"/>
      <c r="AD539" s="0"/>
      <c r="AE539" s="0"/>
      <c r="AF539" s="0"/>
      <c r="AG539" s="0"/>
      <c r="AH539" s="0"/>
      <c r="AI539" s="0"/>
      <c r="AJ539" s="0"/>
      <c r="AK539" s="0"/>
      <c r="AL539" s="0"/>
      <c r="AM539" s="0"/>
      <c r="AN539" s="0"/>
      <c r="AO539" s="0"/>
      <c r="AP539" s="0"/>
      <c r="AQ539" s="0"/>
      <c r="AR539" s="0"/>
      <c r="AS539" s="0"/>
      <c r="AT539" s="0"/>
      <c r="AU539" s="0"/>
      <c r="AV539" s="0"/>
      <c r="AW539" s="0"/>
      <c r="AX539" s="0"/>
      <c r="AY539" s="0"/>
      <c r="AZ539" s="0"/>
      <c r="BA539" s="0"/>
      <c r="BB539" s="0"/>
      <c r="BC539" s="0"/>
      <c r="BD539" s="0"/>
      <c r="BE539" s="0"/>
      <c r="BF539" s="0"/>
      <c r="BG539" s="0"/>
      <c r="BH539" s="0"/>
      <c r="BI539" s="0"/>
      <c r="BJ539" s="0"/>
      <c r="BK539" s="0"/>
      <c r="BL539" s="0"/>
      <c r="BM539" s="0"/>
      <c r="BN539" s="0"/>
      <c r="BO539" s="0"/>
      <c r="BP539" s="0"/>
      <c r="BQ539" s="0"/>
      <c r="BR539" s="0"/>
      <c r="BS539" s="0"/>
      <c r="BT539" s="0"/>
      <c r="BU539" s="0"/>
      <c r="BV539" s="0"/>
      <c r="BW539" s="0"/>
      <c r="BX539" s="0"/>
      <c r="BY539" s="0"/>
      <c r="BZ539" s="0"/>
      <c r="CA539" s="0"/>
      <c r="CB539" s="0"/>
      <c r="CC539" s="0"/>
      <c r="CD539" s="0"/>
      <c r="CE539" s="0"/>
      <c r="CF539" s="0"/>
      <c r="CG539" s="0"/>
      <c r="CH539" s="0"/>
      <c r="CI539" s="0"/>
      <c r="CJ539" s="0"/>
      <c r="CK539" s="0"/>
      <c r="CL539" s="0"/>
      <c r="CM539" s="0"/>
      <c r="CN539" s="0"/>
      <c r="CO539" s="0"/>
      <c r="CP539" s="0"/>
      <c r="CQ539" s="0"/>
      <c r="CR539" s="0"/>
      <c r="CS539" s="0"/>
      <c r="CT539" s="0"/>
      <c r="CU539" s="0"/>
      <c r="CV539" s="0"/>
      <c r="CW539" s="0"/>
      <c r="CX539" s="0"/>
      <c r="CY539" s="0"/>
      <c r="CZ539" s="0"/>
      <c r="DA539" s="0"/>
      <c r="DB539" s="0"/>
      <c r="DC539" s="0"/>
      <c r="DD539" s="0"/>
      <c r="DE539" s="0"/>
      <c r="DF539" s="0"/>
      <c r="DG539" s="0"/>
      <c r="DH539" s="0"/>
      <c r="DI539" s="0"/>
      <c r="DJ539" s="0"/>
      <c r="DK539" s="0"/>
      <c r="DL539" s="0"/>
      <c r="DM539" s="0"/>
      <c r="DN539" s="0"/>
      <c r="DO539" s="0"/>
      <c r="DP539" s="0"/>
      <c r="DQ539" s="0"/>
      <c r="DR539" s="0"/>
      <c r="DS539" s="0"/>
      <c r="DT539" s="0"/>
      <c r="DU539" s="0"/>
      <c r="DV539" s="0"/>
      <c r="DW539" s="0"/>
      <c r="DX539" s="0"/>
      <c r="DY539" s="0"/>
      <c r="DZ539" s="0"/>
      <c r="EA539" s="0"/>
      <c r="EB539" s="0"/>
      <c r="EC539" s="0"/>
      <c r="ED539" s="0"/>
      <c r="EE539" s="0"/>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row>
    <row r="540" customFormat="false" ht="15" hidden="false" customHeight="false" outlineLevel="0" collapsed="false">
      <c r="A540" s="114" t="s">
        <v>1696</v>
      </c>
      <c r="B540" s="115" t="s">
        <v>1697</v>
      </c>
      <c r="C540" s="116" t="s">
        <v>1698</v>
      </c>
      <c r="D540" s="117" t="s">
        <v>11</v>
      </c>
      <c r="E540" s="117" t="n">
        <v>0</v>
      </c>
      <c r="F540" s="118" t="n">
        <v>13</v>
      </c>
      <c r="G540" s="118" t="n">
        <v>2</v>
      </c>
      <c r="H540" s="118" t="n">
        <v>1658</v>
      </c>
      <c r="I540" s="125" t="s">
        <v>1353</v>
      </c>
      <c r="J540" s="120" t="n">
        <v>7</v>
      </c>
      <c r="K540" s="121" t="n">
        <v>1</v>
      </c>
      <c r="L540" s="126"/>
      <c r="M540" s="123"/>
      <c r="N540" s="127"/>
      <c r="O540" s="123"/>
      <c r="P540" s="127"/>
      <c r="Q540" s="124"/>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row>
    <row r="541" customFormat="false" ht="15" hidden="false" customHeight="false" outlineLevel="0" collapsed="false">
      <c r="A541" s="114" t="s">
        <v>1699</v>
      </c>
      <c r="B541" s="115" t="s">
        <v>1700</v>
      </c>
      <c r="C541" s="116" t="s">
        <v>122</v>
      </c>
      <c r="D541" s="117" t="s">
        <v>11</v>
      </c>
      <c r="E541" s="117" t="n">
        <v>0</v>
      </c>
      <c r="F541" s="118" t="n">
        <v>9</v>
      </c>
      <c r="G541" s="118" t="n">
        <v>2</v>
      </c>
      <c r="H541" s="118" t="n">
        <v>1659</v>
      </c>
      <c r="I541" s="125" t="s">
        <v>1353</v>
      </c>
      <c r="J541" s="120" t="n">
        <v>7</v>
      </c>
      <c r="K541" s="121" t="n">
        <v>1</v>
      </c>
      <c r="L541" s="126" t="s">
        <v>1701</v>
      </c>
      <c r="M541" s="148" t="s">
        <v>1702</v>
      </c>
      <c r="N541" s="127"/>
      <c r="O541" s="123"/>
      <c r="P541" s="127"/>
      <c r="Q541" s="124"/>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row>
    <row r="542" customFormat="false" ht="15" hidden="true" customHeight="false" outlineLevel="0" collapsed="false">
      <c r="A542" s="150" t="s">
        <v>1703</v>
      </c>
      <c r="B542" s="151" t="s">
        <v>1704</v>
      </c>
      <c r="C542" s="116" t="s">
        <v>1705</v>
      </c>
      <c r="D542" s="117"/>
      <c r="E542" s="117" t="n">
        <v>0</v>
      </c>
      <c r="F542" s="118" t="s">
        <v>47</v>
      </c>
      <c r="G542" s="118" t="s">
        <v>47</v>
      </c>
      <c r="H542" s="118" t="n">
        <v>19939</v>
      </c>
      <c r="I542" s="125" t="s">
        <v>1353</v>
      </c>
      <c r="J542" s="120" t="n">
        <v>7</v>
      </c>
      <c r="K542" s="121" t="n">
        <v>1</v>
      </c>
      <c r="L542" s="126"/>
      <c r="M542" s="148"/>
      <c r="N542" s="127"/>
      <c r="O542" s="123"/>
      <c r="P542" s="127"/>
      <c r="Q542" s="124"/>
      <c r="R542" s="0"/>
      <c r="S542" s="0"/>
      <c r="T542" s="0"/>
      <c r="U542" s="0"/>
      <c r="V542" s="0"/>
      <c r="W542" s="0"/>
      <c r="X542" s="0"/>
      <c r="Y542" s="0"/>
      <c r="Z542" s="0"/>
      <c r="AA542" s="0"/>
      <c r="AB542" s="0"/>
      <c r="AC542" s="0"/>
      <c r="AD542" s="0"/>
      <c r="AE542" s="0"/>
      <c r="AF542" s="0"/>
      <c r="AG542" s="0"/>
      <c r="AH542" s="0"/>
      <c r="AI542" s="0"/>
      <c r="AJ542" s="0"/>
      <c r="AK542" s="0"/>
      <c r="AL542" s="0"/>
      <c r="AM542" s="0"/>
      <c r="AN542" s="0"/>
      <c r="AO542" s="0"/>
      <c r="AP542" s="0"/>
      <c r="AQ542" s="0"/>
      <c r="AR542" s="0"/>
      <c r="AS542" s="0"/>
      <c r="AT542" s="0"/>
      <c r="AU542" s="0"/>
      <c r="AV542" s="0"/>
      <c r="AW542" s="0"/>
      <c r="AX542" s="0"/>
      <c r="AY542" s="0"/>
      <c r="AZ542" s="0"/>
      <c r="BA542" s="0"/>
      <c r="BB542" s="0"/>
      <c r="BC542" s="0"/>
      <c r="BD542" s="0"/>
      <c r="BE542" s="0"/>
      <c r="BF542" s="0"/>
      <c r="BG542" s="0"/>
      <c r="BH542" s="0"/>
      <c r="BI542" s="0"/>
      <c r="BJ542" s="0"/>
      <c r="BK542" s="0"/>
      <c r="BL542" s="0"/>
      <c r="BM542" s="0"/>
      <c r="BN542" s="0"/>
      <c r="BO542" s="0"/>
      <c r="BP542" s="0"/>
      <c r="BQ542" s="0"/>
      <c r="BR542" s="0"/>
      <c r="BS542" s="0"/>
      <c r="BT542" s="0"/>
      <c r="BU542" s="0"/>
      <c r="BV542" s="0"/>
      <c r="BW542" s="0"/>
      <c r="BX542" s="0"/>
      <c r="BY542" s="0"/>
      <c r="BZ542" s="0"/>
      <c r="CA542" s="0"/>
      <c r="CB542" s="0"/>
      <c r="CC542" s="0"/>
      <c r="CD542" s="0"/>
      <c r="CE542" s="0"/>
      <c r="CF542" s="0"/>
      <c r="CG542" s="0"/>
      <c r="CH542" s="0"/>
      <c r="CI542" s="0"/>
      <c r="CJ542" s="0"/>
      <c r="CK542" s="0"/>
      <c r="CL542" s="0"/>
      <c r="CM542" s="0"/>
      <c r="CN542" s="0"/>
      <c r="CO542" s="0"/>
      <c r="CP542" s="0"/>
      <c r="CQ542" s="0"/>
      <c r="CR542" s="0"/>
      <c r="CS542" s="0"/>
      <c r="CT542" s="0"/>
      <c r="CU542" s="0"/>
      <c r="CV542" s="0"/>
      <c r="CW542" s="0"/>
      <c r="CX542" s="0"/>
      <c r="CY542" s="0"/>
      <c r="CZ542" s="0"/>
      <c r="DA542" s="0"/>
      <c r="DB542" s="0"/>
      <c r="DC542" s="0"/>
      <c r="DD542" s="0"/>
      <c r="DE542" s="0"/>
      <c r="DF542" s="0"/>
      <c r="DG542" s="0"/>
      <c r="DH542" s="0"/>
      <c r="DI542" s="0"/>
      <c r="DJ542" s="0"/>
      <c r="DK542" s="0"/>
      <c r="DL542" s="0"/>
      <c r="DM542" s="0"/>
      <c r="DN542" s="0"/>
      <c r="DO542" s="0"/>
      <c r="DP542" s="0"/>
      <c r="DQ542" s="0"/>
      <c r="DR542" s="0"/>
      <c r="DS542" s="0"/>
      <c r="DT542" s="0"/>
      <c r="DU542" s="0"/>
      <c r="DV542" s="0"/>
      <c r="DW542" s="0"/>
      <c r="DX542" s="0"/>
      <c r="DY542" s="0"/>
      <c r="DZ542" s="0"/>
      <c r="EA542" s="0"/>
      <c r="EB542" s="0"/>
      <c r="EC542" s="0"/>
      <c r="ED542" s="0"/>
      <c r="EE542" s="0"/>
      <c r="EF542" s="0"/>
      <c r="EG542" s="0"/>
      <c r="EH542" s="0"/>
      <c r="EI542" s="0"/>
      <c r="EJ542" s="0"/>
      <c r="EK542" s="0"/>
      <c r="EL542" s="0"/>
      <c r="EM542" s="0"/>
      <c r="EN542" s="0"/>
      <c r="EO542" s="0"/>
      <c r="EP542" s="0"/>
      <c r="EQ542" s="0"/>
      <c r="ER542" s="0"/>
      <c r="ES542" s="0"/>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c r="HY542" s="0"/>
      <c r="HZ542" s="0"/>
      <c r="IA542" s="0"/>
      <c r="IB542" s="0"/>
      <c r="IC542" s="0"/>
      <c r="ID542" s="0"/>
      <c r="IE542" s="0"/>
      <c r="IF542" s="0"/>
      <c r="IG542" s="0"/>
      <c r="IH542" s="0"/>
      <c r="II542" s="0"/>
      <c r="IJ542" s="0"/>
      <c r="IK542" s="0"/>
      <c r="IL542" s="0"/>
      <c r="IM542" s="0"/>
      <c r="IN542" s="0"/>
      <c r="IO542" s="0"/>
      <c r="IP542" s="0"/>
      <c r="IQ542" s="0"/>
      <c r="IR542" s="0"/>
      <c r="IS542" s="0"/>
      <c r="IT542" s="0"/>
      <c r="IU542" s="0"/>
      <c r="IV542" s="0"/>
      <c r="IW542" s="0"/>
    </row>
    <row r="543" customFormat="false" ht="15" hidden="true" customHeight="false" outlineLevel="0" collapsed="false">
      <c r="A543" s="150" t="s">
        <v>1706</v>
      </c>
      <c r="B543" s="151" t="s">
        <v>1707</v>
      </c>
      <c r="C543" s="116" t="s">
        <v>1708</v>
      </c>
      <c r="D543" s="117"/>
      <c r="E543" s="117" t="n">
        <v>0</v>
      </c>
      <c r="F543" s="118" t="s">
        <v>47</v>
      </c>
      <c r="G543" s="118" t="s">
        <v>47</v>
      </c>
      <c r="H543" s="118" t="n">
        <v>19940</v>
      </c>
      <c r="I543" s="125" t="s">
        <v>1353</v>
      </c>
      <c r="J543" s="120" t="n">
        <v>7</v>
      </c>
      <c r="K543" s="121" t="n">
        <v>1</v>
      </c>
      <c r="L543" s="126"/>
      <c r="M543" s="123"/>
      <c r="N543" s="127"/>
      <c r="O543" s="123"/>
      <c r="P543" s="127"/>
      <c r="Q543" s="124"/>
      <c r="R543" s="0"/>
      <c r="S543" s="0"/>
      <c r="T543" s="0"/>
      <c r="U543" s="0"/>
      <c r="V543" s="0"/>
      <c r="W543" s="0"/>
      <c r="X543" s="0"/>
      <c r="Y543" s="0"/>
      <c r="Z543" s="0"/>
      <c r="AA543" s="0"/>
      <c r="AB543" s="0"/>
      <c r="AC543" s="0"/>
      <c r="AD543" s="0"/>
      <c r="AE543" s="0"/>
      <c r="AF543" s="0"/>
      <c r="AG543" s="0"/>
      <c r="AH543" s="0"/>
      <c r="AI543" s="0"/>
      <c r="AJ543" s="0"/>
      <c r="AK543" s="0"/>
      <c r="AL543" s="0"/>
      <c r="AM543" s="0"/>
      <c r="AN543" s="0"/>
      <c r="AO543" s="0"/>
      <c r="AP543" s="0"/>
      <c r="AQ543" s="0"/>
      <c r="AR543" s="0"/>
      <c r="AS543" s="0"/>
      <c r="AT543" s="0"/>
      <c r="AU543" s="0"/>
      <c r="AV543" s="0"/>
      <c r="AW543" s="0"/>
      <c r="AX543" s="0"/>
      <c r="AY543" s="0"/>
      <c r="AZ543" s="0"/>
      <c r="BA543" s="0"/>
      <c r="BB543" s="0"/>
      <c r="BC543" s="0"/>
      <c r="BD543" s="0"/>
      <c r="BE543" s="0"/>
      <c r="BF543" s="0"/>
      <c r="BG543" s="0"/>
      <c r="BH543" s="0"/>
      <c r="BI543" s="0"/>
      <c r="BJ543" s="0"/>
      <c r="BK543" s="0"/>
      <c r="BL543" s="0"/>
      <c r="BM543" s="0"/>
      <c r="BN543" s="0"/>
      <c r="BO543" s="0"/>
      <c r="BP543" s="0"/>
      <c r="BQ543" s="0"/>
      <c r="BR543" s="0"/>
      <c r="BS543" s="0"/>
      <c r="BT543" s="0"/>
      <c r="BU543" s="0"/>
      <c r="BV543" s="0"/>
      <c r="BW543" s="0"/>
      <c r="BX543" s="0"/>
      <c r="BY543" s="0"/>
      <c r="BZ543" s="0"/>
      <c r="CA543" s="0"/>
      <c r="CB543" s="0"/>
      <c r="CC543" s="0"/>
      <c r="CD543" s="0"/>
      <c r="CE543" s="0"/>
      <c r="CF543" s="0"/>
      <c r="CG543" s="0"/>
      <c r="CH543" s="0"/>
      <c r="CI543" s="0"/>
      <c r="CJ543" s="0"/>
      <c r="CK543" s="0"/>
      <c r="CL543" s="0"/>
      <c r="CM543" s="0"/>
      <c r="CN543" s="0"/>
      <c r="CO543" s="0"/>
      <c r="CP543" s="0"/>
      <c r="CQ543" s="0"/>
      <c r="CR543" s="0"/>
      <c r="CS543" s="0"/>
      <c r="CT543" s="0"/>
      <c r="CU543" s="0"/>
      <c r="CV543" s="0"/>
      <c r="CW543" s="0"/>
      <c r="CX543" s="0"/>
      <c r="CY543" s="0"/>
      <c r="CZ543" s="0"/>
      <c r="DA543" s="0"/>
      <c r="DB543" s="0"/>
      <c r="DC543" s="0"/>
      <c r="DD543" s="0"/>
      <c r="DE543" s="0"/>
      <c r="DF543" s="0"/>
      <c r="DG543" s="0"/>
      <c r="DH543" s="0"/>
      <c r="DI543" s="0"/>
      <c r="DJ543" s="0"/>
      <c r="DK543" s="0"/>
      <c r="DL543" s="0"/>
      <c r="DM543" s="0"/>
      <c r="DN543" s="0"/>
      <c r="DO543" s="0"/>
      <c r="DP543" s="0"/>
      <c r="DQ543" s="0"/>
      <c r="DR543" s="0"/>
      <c r="DS543" s="0"/>
      <c r="DT543" s="0"/>
      <c r="DU543" s="0"/>
      <c r="DV543" s="0"/>
      <c r="DW543" s="0"/>
      <c r="DX543" s="0"/>
      <c r="DY543" s="0"/>
      <c r="DZ543" s="0"/>
      <c r="EA543" s="0"/>
      <c r="EB543" s="0"/>
      <c r="EC543" s="0"/>
      <c r="ED543" s="0"/>
      <c r="EE543" s="0"/>
      <c r="EF543" s="0"/>
      <c r="EG543" s="0"/>
      <c r="EH543" s="0"/>
      <c r="EI543" s="0"/>
      <c r="EJ543" s="0"/>
      <c r="EK543" s="0"/>
      <c r="EL543" s="0"/>
      <c r="EM543" s="0"/>
      <c r="EN543" s="0"/>
      <c r="EO543" s="0"/>
      <c r="EP543" s="0"/>
      <c r="EQ543" s="0"/>
      <c r="ER543" s="0"/>
      <c r="ES543" s="0"/>
      <c r="ET543" s="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c r="HY543" s="0"/>
      <c r="HZ543" s="0"/>
      <c r="IA543" s="0"/>
      <c r="IB543" s="0"/>
      <c r="IC543" s="0"/>
      <c r="ID543" s="0"/>
      <c r="IE543" s="0"/>
      <c r="IF543" s="0"/>
      <c r="IG543" s="0"/>
      <c r="IH543" s="0"/>
      <c r="II543" s="0"/>
      <c r="IJ543" s="0"/>
      <c r="IK543" s="0"/>
      <c r="IL543" s="0"/>
      <c r="IM543" s="0"/>
      <c r="IN543" s="0"/>
      <c r="IO543" s="0"/>
      <c r="IP543" s="0"/>
      <c r="IQ543" s="0"/>
      <c r="IR543" s="0"/>
      <c r="IS543" s="0"/>
      <c r="IT543" s="0"/>
      <c r="IU543" s="0"/>
      <c r="IV543" s="0"/>
      <c r="IW543" s="0"/>
    </row>
    <row r="544" customFormat="false" ht="15" hidden="true" customHeight="false" outlineLevel="0" collapsed="false">
      <c r="A544" s="150" t="s">
        <v>1709</v>
      </c>
      <c r="B544" s="151" t="s">
        <v>1710</v>
      </c>
      <c r="C544" s="116" t="s">
        <v>122</v>
      </c>
      <c r="D544" s="117"/>
      <c r="E544" s="117" t="n">
        <v>0</v>
      </c>
      <c r="F544" s="118" t="s">
        <v>47</v>
      </c>
      <c r="G544" s="118" t="s">
        <v>47</v>
      </c>
      <c r="H544" s="118" t="n">
        <v>1639</v>
      </c>
      <c r="I544" s="125" t="s">
        <v>1353</v>
      </c>
      <c r="J544" s="120" t="n">
        <v>7</v>
      </c>
      <c r="K544" s="121" t="n">
        <v>1</v>
      </c>
      <c r="L544" s="126"/>
      <c r="M544" s="123"/>
      <c r="N544" s="127"/>
      <c r="O544" s="123"/>
      <c r="P544" s="127"/>
      <c r="Q544" s="124"/>
      <c r="R544" s="0"/>
      <c r="S544" s="0"/>
      <c r="T544" s="0"/>
      <c r="U544" s="0"/>
      <c r="V544" s="0"/>
      <c r="W544" s="0"/>
      <c r="X544" s="0"/>
      <c r="Y544" s="0"/>
      <c r="Z544" s="0"/>
      <c r="AA544" s="0"/>
      <c r="AB544" s="0"/>
      <c r="AC544" s="0"/>
      <c r="AD544" s="0"/>
      <c r="AE544" s="0"/>
      <c r="AF544" s="0"/>
      <c r="AG544" s="0"/>
      <c r="AH544" s="0"/>
      <c r="AI544" s="0"/>
      <c r="AJ544" s="0"/>
      <c r="AK544" s="0"/>
      <c r="AL544" s="0"/>
      <c r="AM544" s="0"/>
      <c r="AN544" s="0"/>
      <c r="AO544" s="0"/>
      <c r="AP544" s="0"/>
      <c r="AQ544" s="0"/>
      <c r="AR544" s="0"/>
      <c r="AS544" s="0"/>
      <c r="AT544" s="0"/>
      <c r="AU544" s="0"/>
      <c r="AV544" s="0"/>
      <c r="AW544" s="0"/>
      <c r="AX544" s="0"/>
      <c r="AY544" s="0"/>
      <c r="AZ544" s="0"/>
      <c r="BA544" s="0"/>
      <c r="BB544" s="0"/>
      <c r="BC544" s="0"/>
      <c r="BD544" s="0"/>
      <c r="BE544" s="0"/>
      <c r="BF544" s="0"/>
      <c r="BG544" s="0"/>
      <c r="BH544" s="0"/>
      <c r="BI544" s="0"/>
      <c r="BJ544" s="0"/>
      <c r="BK544" s="0"/>
      <c r="BL544" s="0"/>
      <c r="BM544" s="0"/>
      <c r="BN544" s="0"/>
      <c r="BO544" s="0"/>
      <c r="BP544" s="0"/>
      <c r="BQ544" s="0"/>
      <c r="BR544" s="0"/>
      <c r="BS544" s="0"/>
      <c r="BT544" s="0"/>
      <c r="BU544" s="0"/>
      <c r="BV544" s="0"/>
      <c r="BW544" s="0"/>
      <c r="BX544" s="0"/>
      <c r="BY544" s="0"/>
      <c r="BZ544" s="0"/>
      <c r="CA544" s="0"/>
      <c r="CB544" s="0"/>
      <c r="CC544" s="0"/>
      <c r="CD544" s="0"/>
      <c r="CE544" s="0"/>
      <c r="CF544" s="0"/>
      <c r="CG544" s="0"/>
      <c r="CH544" s="0"/>
      <c r="CI544" s="0"/>
      <c r="CJ544" s="0"/>
      <c r="CK544" s="0"/>
      <c r="CL544" s="0"/>
      <c r="CM544" s="0"/>
      <c r="CN544" s="0"/>
      <c r="CO544" s="0"/>
      <c r="CP544" s="0"/>
      <c r="CQ544" s="0"/>
      <c r="CR544" s="0"/>
      <c r="CS544" s="0"/>
      <c r="CT544" s="0"/>
      <c r="CU544" s="0"/>
      <c r="CV544" s="0"/>
      <c r="CW544" s="0"/>
      <c r="CX544" s="0"/>
      <c r="CY544" s="0"/>
      <c r="CZ544" s="0"/>
      <c r="DA544" s="0"/>
      <c r="DB544" s="0"/>
      <c r="DC544" s="0"/>
      <c r="DD544" s="0"/>
      <c r="DE544" s="0"/>
      <c r="DF544" s="0"/>
      <c r="DG544" s="0"/>
      <c r="DH544" s="0"/>
      <c r="DI544" s="0"/>
      <c r="DJ544" s="0"/>
      <c r="DK544" s="0"/>
      <c r="DL544" s="0"/>
      <c r="DM544" s="0"/>
      <c r="DN544" s="0"/>
      <c r="DO544" s="0"/>
      <c r="DP544" s="0"/>
      <c r="DQ544" s="0"/>
      <c r="DR544" s="0"/>
      <c r="DS544" s="0"/>
      <c r="DT544" s="0"/>
      <c r="DU544" s="0"/>
      <c r="DV544" s="0"/>
      <c r="DW544" s="0"/>
      <c r="DX544" s="0"/>
      <c r="DY544" s="0"/>
      <c r="DZ544" s="0"/>
      <c r="EA544" s="0"/>
      <c r="EB544" s="0"/>
      <c r="EC544" s="0"/>
      <c r="ED544" s="0"/>
      <c r="EE544" s="0"/>
      <c r="EF544" s="0"/>
      <c r="EG544" s="0"/>
      <c r="EH544" s="0"/>
      <c r="EI544" s="0"/>
      <c r="EJ544" s="0"/>
      <c r="EK544" s="0"/>
      <c r="EL544" s="0"/>
      <c r="EM544" s="0"/>
      <c r="EN544" s="0"/>
      <c r="EO544" s="0"/>
      <c r="EP544" s="0"/>
      <c r="EQ544" s="0"/>
      <c r="ER544" s="0"/>
      <c r="ES544" s="0"/>
      <c r="ET544" s="0"/>
      <c r="EU544" s="0"/>
      <c r="EV544" s="0"/>
      <c r="EW544" s="0"/>
      <c r="EX544" s="0"/>
      <c r="EY544" s="0"/>
      <c r="EZ544" s="0"/>
      <c r="FA544" s="0"/>
      <c r="FB544" s="0"/>
      <c r="FC544" s="0"/>
      <c r="FD544" s="0"/>
      <c r="FE544" s="0"/>
      <c r="FF544" s="0"/>
      <c r="FG544" s="0"/>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c r="HY544" s="0"/>
      <c r="HZ544" s="0"/>
      <c r="IA544" s="0"/>
      <c r="IB544" s="0"/>
      <c r="IC544" s="0"/>
      <c r="ID544" s="0"/>
      <c r="IE544" s="0"/>
      <c r="IF544" s="0"/>
      <c r="IG544" s="0"/>
      <c r="IH544" s="0"/>
      <c r="II544" s="0"/>
      <c r="IJ544" s="0"/>
      <c r="IK544" s="0"/>
      <c r="IL544" s="0"/>
      <c r="IM544" s="0"/>
      <c r="IN544" s="0"/>
      <c r="IO544" s="0"/>
      <c r="IP544" s="0"/>
      <c r="IQ544" s="0"/>
      <c r="IR544" s="0"/>
      <c r="IS544" s="0"/>
      <c r="IT544" s="0"/>
      <c r="IU544" s="0"/>
      <c r="IV544" s="0"/>
      <c r="IW544" s="0"/>
    </row>
    <row r="545" customFormat="false" ht="15" hidden="false" customHeight="false" outlineLevel="0" collapsed="false">
      <c r="A545" s="114" t="s">
        <v>1711</v>
      </c>
      <c r="B545" s="115" t="s">
        <v>1712</v>
      </c>
      <c r="C545" s="116" t="s">
        <v>1713</v>
      </c>
      <c r="D545" s="117" t="s">
        <v>11</v>
      </c>
      <c r="E545" s="117" t="n">
        <v>0</v>
      </c>
      <c r="F545" s="118" t="n">
        <v>7</v>
      </c>
      <c r="G545" s="118" t="n">
        <v>2</v>
      </c>
      <c r="H545" s="118" t="n">
        <v>1661</v>
      </c>
      <c r="I545" s="125" t="s">
        <v>1353</v>
      </c>
      <c r="J545" s="120" t="n">
        <v>7</v>
      </c>
      <c r="K545" s="121" t="n">
        <v>1</v>
      </c>
      <c r="L545" s="126"/>
      <c r="M545" s="123"/>
      <c r="N545" s="127"/>
      <c r="O545" s="123"/>
      <c r="P545" s="127"/>
      <c r="Q545" s="124"/>
      <c r="R545" s="0"/>
      <c r="S545" s="0"/>
      <c r="T545" s="0"/>
      <c r="U545" s="0"/>
      <c r="V545" s="0"/>
      <c r="W545" s="0"/>
      <c r="X545" s="0"/>
      <c r="Y545" s="0"/>
      <c r="Z545" s="0"/>
      <c r="AA545" s="0"/>
      <c r="AB545" s="0"/>
      <c r="AC545" s="0"/>
      <c r="AD545" s="0"/>
      <c r="AE545" s="0"/>
      <c r="AF545" s="0"/>
      <c r="AG545" s="0"/>
      <c r="AH545" s="0"/>
      <c r="AI545" s="0"/>
      <c r="AJ545" s="0"/>
      <c r="AK545" s="0"/>
      <c r="AL545" s="0"/>
      <c r="AM545" s="0"/>
      <c r="AN545" s="0"/>
      <c r="AO545" s="0"/>
      <c r="AP545" s="0"/>
      <c r="AQ545" s="0"/>
      <c r="AR545" s="0"/>
      <c r="AS545" s="0"/>
      <c r="AT545" s="0"/>
      <c r="AU545" s="0"/>
      <c r="AV545" s="0"/>
      <c r="AW545" s="0"/>
      <c r="AX545" s="0"/>
      <c r="AY545" s="0"/>
      <c r="AZ545" s="0"/>
      <c r="BA545" s="0"/>
      <c r="BB545" s="0"/>
      <c r="BC545" s="0"/>
      <c r="BD545" s="0"/>
      <c r="BE545" s="0"/>
      <c r="BF545" s="0"/>
      <c r="BG545" s="0"/>
      <c r="BH545" s="0"/>
      <c r="BI545" s="0"/>
      <c r="BJ545" s="0"/>
      <c r="BK545" s="0"/>
      <c r="BL545" s="0"/>
      <c r="BM545" s="0"/>
      <c r="BN545" s="0"/>
      <c r="BO545" s="0"/>
      <c r="BP545" s="0"/>
      <c r="BQ545" s="0"/>
      <c r="BR545" s="0"/>
      <c r="BS545" s="0"/>
      <c r="BT545" s="0"/>
      <c r="BU545" s="0"/>
      <c r="BV545" s="0"/>
      <c r="BW545" s="0"/>
      <c r="BX545" s="0"/>
      <c r="BY545" s="0"/>
      <c r="BZ545" s="0"/>
      <c r="CA545" s="0"/>
      <c r="CB545" s="0"/>
      <c r="CC545" s="0"/>
      <c r="CD545" s="0"/>
      <c r="CE545" s="0"/>
      <c r="CF545" s="0"/>
      <c r="CG545" s="0"/>
      <c r="CH545" s="0"/>
      <c r="CI545" s="0"/>
      <c r="CJ545" s="0"/>
      <c r="CK545" s="0"/>
      <c r="CL545" s="0"/>
      <c r="CM545" s="0"/>
      <c r="CN545" s="0"/>
      <c r="CO545" s="0"/>
      <c r="CP545" s="0"/>
      <c r="CQ545" s="0"/>
      <c r="CR545" s="0"/>
      <c r="CS545" s="0"/>
      <c r="CT545" s="0"/>
      <c r="CU545" s="0"/>
      <c r="CV545" s="0"/>
      <c r="CW545" s="0"/>
      <c r="CX545" s="0"/>
      <c r="CY545" s="0"/>
      <c r="CZ545" s="0"/>
      <c r="DA545" s="0"/>
      <c r="DB545" s="0"/>
      <c r="DC545" s="0"/>
      <c r="DD545" s="0"/>
      <c r="DE545" s="0"/>
      <c r="DF545" s="0"/>
      <c r="DG545" s="0"/>
      <c r="DH545" s="0"/>
      <c r="DI545" s="0"/>
      <c r="DJ545" s="0"/>
      <c r="DK545" s="0"/>
      <c r="DL545" s="0"/>
      <c r="DM545" s="0"/>
      <c r="DN545" s="0"/>
      <c r="DO545" s="0"/>
      <c r="DP545" s="0"/>
      <c r="DQ545" s="0"/>
      <c r="DR545" s="0"/>
      <c r="DS545" s="0"/>
      <c r="DT545" s="0"/>
      <c r="DU545" s="0"/>
      <c r="DV545" s="0"/>
      <c r="DW545" s="0"/>
      <c r="DX545" s="0"/>
      <c r="DY545" s="0"/>
      <c r="DZ545" s="0"/>
      <c r="EA545" s="0"/>
      <c r="EB545" s="0"/>
      <c r="EC545" s="0"/>
      <c r="ED545" s="0"/>
      <c r="EE545" s="0"/>
      <c r="EF545" s="0"/>
      <c r="EG545" s="0"/>
      <c r="EH545" s="0"/>
      <c r="EI545" s="0"/>
      <c r="EJ545" s="0"/>
      <c r="EK545" s="0"/>
      <c r="EL545" s="0"/>
      <c r="EM545" s="0"/>
      <c r="EN545" s="0"/>
      <c r="EO545" s="0"/>
      <c r="EP545" s="0"/>
      <c r="EQ545" s="0"/>
      <c r="ER545" s="0"/>
      <c r="ES545" s="0"/>
      <c r="ET545" s="0"/>
      <c r="EU545" s="0"/>
      <c r="EV545" s="0"/>
      <c r="EW545" s="0"/>
      <c r="EX545" s="0"/>
      <c r="EY545" s="0"/>
      <c r="EZ545" s="0"/>
      <c r="FA545" s="0"/>
      <c r="FB545" s="0"/>
      <c r="FC545" s="0"/>
      <c r="FD545" s="0"/>
      <c r="FE545" s="0"/>
      <c r="FF545" s="0"/>
      <c r="FG545" s="0"/>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c r="HY545" s="0"/>
      <c r="HZ545" s="0"/>
      <c r="IA545" s="0"/>
      <c r="IB545" s="0"/>
      <c r="IC545" s="0"/>
      <c r="ID545" s="0"/>
      <c r="IE545" s="0"/>
      <c r="IF545" s="0"/>
      <c r="IG545" s="0"/>
      <c r="IH545" s="0"/>
      <c r="II545" s="0"/>
      <c r="IJ545" s="0"/>
      <c r="IK545" s="0"/>
      <c r="IL545" s="0"/>
      <c r="IM545" s="0"/>
      <c r="IN545" s="0"/>
      <c r="IO545" s="0"/>
      <c r="IP545" s="0"/>
      <c r="IQ545" s="0"/>
      <c r="IR545" s="0"/>
      <c r="IS545" s="0"/>
      <c r="IT545" s="0"/>
      <c r="IU545" s="0"/>
      <c r="IV545" s="0"/>
      <c r="IW545" s="0"/>
    </row>
    <row r="546" customFormat="false" ht="15" hidden="true" customHeight="false" outlineLevel="0" collapsed="false">
      <c r="A546" s="150" t="s">
        <v>1714</v>
      </c>
      <c r="B546" s="151" t="s">
        <v>1715</v>
      </c>
      <c r="C546" s="116" t="s">
        <v>1716</v>
      </c>
      <c r="D546" s="117"/>
      <c r="E546" s="117" t="n">
        <v>0</v>
      </c>
      <c r="F546" s="118" t="s">
        <v>47</v>
      </c>
      <c r="G546" s="118" t="s">
        <v>47</v>
      </c>
      <c r="H546" s="118" t="n">
        <v>19944</v>
      </c>
      <c r="I546" s="125" t="s">
        <v>1353</v>
      </c>
      <c r="J546" s="120" t="n">
        <v>7</v>
      </c>
      <c r="K546" s="121" t="n">
        <v>1</v>
      </c>
      <c r="L546" s="126"/>
      <c r="M546" s="123"/>
      <c r="N546" s="127"/>
      <c r="O546" s="123"/>
      <c r="P546" s="127"/>
      <c r="Q546" s="124"/>
      <c r="R546" s="0"/>
      <c r="S546" s="0"/>
      <c r="T546" s="0"/>
      <c r="U546" s="0"/>
      <c r="V546" s="0"/>
      <c r="W546" s="0"/>
      <c r="X546" s="0"/>
      <c r="Y546" s="0"/>
      <c r="Z546" s="0"/>
      <c r="AA546" s="0"/>
      <c r="AB546" s="0"/>
      <c r="AC546" s="0"/>
      <c r="AD546" s="0"/>
      <c r="AE546" s="0"/>
      <c r="AF546" s="0"/>
      <c r="AG546" s="0"/>
      <c r="AH546" s="0"/>
      <c r="AI546" s="0"/>
      <c r="AJ546" s="0"/>
      <c r="AK546" s="0"/>
      <c r="AL546" s="0"/>
      <c r="AM546" s="0"/>
      <c r="AN546" s="0"/>
      <c r="AO546" s="0"/>
      <c r="AP546" s="0"/>
      <c r="AQ546" s="0"/>
      <c r="AR546" s="0"/>
      <c r="AS546" s="0"/>
      <c r="AT546" s="0"/>
      <c r="AU546" s="0"/>
      <c r="AV546" s="0"/>
      <c r="AW546" s="0"/>
      <c r="AX546" s="0"/>
      <c r="AY546" s="0"/>
      <c r="AZ546" s="0"/>
      <c r="BA546" s="0"/>
      <c r="BB546" s="0"/>
      <c r="BC546" s="0"/>
      <c r="BD546" s="0"/>
      <c r="BE546" s="0"/>
      <c r="BF546" s="0"/>
      <c r="BG546" s="0"/>
      <c r="BH546" s="0"/>
      <c r="BI546" s="0"/>
      <c r="BJ546" s="0"/>
      <c r="BK546" s="0"/>
      <c r="BL546" s="0"/>
      <c r="BM546" s="0"/>
      <c r="BN546" s="0"/>
      <c r="BO546" s="0"/>
      <c r="BP546" s="0"/>
      <c r="BQ546" s="0"/>
      <c r="BR546" s="0"/>
      <c r="BS546" s="0"/>
      <c r="BT546" s="0"/>
      <c r="BU546" s="0"/>
      <c r="BV546" s="0"/>
      <c r="BW546" s="0"/>
      <c r="BX546" s="0"/>
      <c r="BY546" s="0"/>
      <c r="BZ546" s="0"/>
      <c r="CA546" s="0"/>
      <c r="CB546" s="0"/>
      <c r="CC546" s="0"/>
      <c r="CD546" s="0"/>
      <c r="CE546" s="0"/>
      <c r="CF546" s="0"/>
      <c r="CG546" s="0"/>
      <c r="CH546" s="0"/>
      <c r="CI546" s="0"/>
      <c r="CJ546" s="0"/>
      <c r="CK546" s="0"/>
      <c r="CL546" s="0"/>
      <c r="CM546" s="0"/>
      <c r="CN546" s="0"/>
      <c r="CO546" s="0"/>
      <c r="CP546" s="0"/>
      <c r="CQ546" s="0"/>
      <c r="CR546" s="0"/>
      <c r="CS546" s="0"/>
      <c r="CT546" s="0"/>
      <c r="CU546" s="0"/>
      <c r="CV546" s="0"/>
      <c r="CW546" s="0"/>
      <c r="CX546" s="0"/>
      <c r="CY546" s="0"/>
      <c r="CZ546" s="0"/>
      <c r="DA546" s="0"/>
      <c r="DB546" s="0"/>
      <c r="DC546" s="0"/>
      <c r="DD546" s="0"/>
      <c r="DE546" s="0"/>
      <c r="DF546" s="0"/>
      <c r="DG546" s="0"/>
      <c r="DH546" s="0"/>
      <c r="DI546" s="0"/>
      <c r="DJ546" s="0"/>
      <c r="DK546" s="0"/>
      <c r="DL546" s="0"/>
      <c r="DM546" s="0"/>
      <c r="DN546" s="0"/>
      <c r="DO546" s="0"/>
      <c r="DP546" s="0"/>
      <c r="DQ546" s="0"/>
      <c r="DR546" s="0"/>
      <c r="DS546" s="0"/>
      <c r="DT546" s="0"/>
      <c r="DU546" s="0"/>
      <c r="DV546" s="0"/>
      <c r="DW546" s="0"/>
      <c r="DX546" s="0"/>
      <c r="DY546" s="0"/>
      <c r="DZ546" s="0"/>
      <c r="EA546" s="0"/>
      <c r="EB546" s="0"/>
      <c r="EC546" s="0"/>
      <c r="ED546" s="0"/>
      <c r="EE546" s="0"/>
      <c r="EF546" s="0"/>
      <c r="EG546" s="0"/>
      <c r="EH546" s="0"/>
      <c r="EI546" s="0"/>
      <c r="EJ546" s="0"/>
      <c r="EK546" s="0"/>
      <c r="EL546" s="0"/>
      <c r="EM546" s="0"/>
      <c r="EN546" s="0"/>
      <c r="EO546" s="0"/>
      <c r="EP546" s="0"/>
      <c r="EQ546" s="0"/>
      <c r="ER546" s="0"/>
      <c r="ES546" s="0"/>
      <c r="ET546" s="0"/>
      <c r="EU546" s="0"/>
      <c r="EV546" s="0"/>
      <c r="EW546" s="0"/>
      <c r="EX546" s="0"/>
      <c r="EY546" s="0"/>
      <c r="EZ546" s="0"/>
      <c r="FA546" s="0"/>
      <c r="FB546" s="0"/>
      <c r="FC546" s="0"/>
      <c r="FD546" s="0"/>
      <c r="FE546" s="0"/>
      <c r="FF546" s="0"/>
      <c r="FG546" s="0"/>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0"/>
      <c r="GF546" s="0"/>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c r="HY546" s="0"/>
      <c r="HZ546" s="0"/>
      <c r="IA546" s="0"/>
      <c r="IB546" s="0"/>
      <c r="IC546" s="0"/>
      <c r="ID546" s="0"/>
      <c r="IE546" s="0"/>
      <c r="IF546" s="0"/>
      <c r="IG546" s="0"/>
      <c r="IH546" s="0"/>
      <c r="II546" s="0"/>
      <c r="IJ546" s="0"/>
      <c r="IK546" s="0"/>
      <c r="IL546" s="0"/>
      <c r="IM546" s="0"/>
      <c r="IN546" s="0"/>
      <c r="IO546" s="0"/>
      <c r="IP546" s="0"/>
      <c r="IQ546" s="0"/>
      <c r="IR546" s="0"/>
      <c r="IS546" s="0"/>
      <c r="IT546" s="0"/>
      <c r="IU546" s="0"/>
      <c r="IV546" s="0"/>
      <c r="IW546" s="0"/>
    </row>
    <row r="547" customFormat="false" ht="15" hidden="true" customHeight="false" outlineLevel="0" collapsed="false">
      <c r="A547" s="150" t="s">
        <v>1717</v>
      </c>
      <c r="B547" s="151" t="s">
        <v>1718</v>
      </c>
      <c r="C547" s="116" t="s">
        <v>1719</v>
      </c>
      <c r="D547" s="117"/>
      <c r="E547" s="117" t="n">
        <v>0</v>
      </c>
      <c r="F547" s="118" t="s">
        <v>47</v>
      </c>
      <c r="G547" s="118" t="s">
        <v>47</v>
      </c>
      <c r="H547" s="118" t="n">
        <v>19945</v>
      </c>
      <c r="I547" s="125" t="s">
        <v>1353</v>
      </c>
      <c r="J547" s="120" t="n">
        <v>7</v>
      </c>
      <c r="K547" s="121" t="n">
        <v>1</v>
      </c>
      <c r="L547" s="126"/>
      <c r="M547" s="123"/>
      <c r="N547" s="127"/>
      <c r="O547" s="123"/>
      <c r="P547" s="127"/>
      <c r="Q547" s="124"/>
      <c r="R547" s="0"/>
      <c r="S547" s="0"/>
      <c r="T547" s="0"/>
      <c r="U547" s="0"/>
      <c r="V547" s="0"/>
      <c r="W547" s="0"/>
      <c r="X547" s="0"/>
      <c r="Y547" s="0"/>
      <c r="Z547" s="0"/>
      <c r="AA547" s="0"/>
      <c r="AB547" s="0"/>
      <c r="AC547" s="0"/>
      <c r="AD547" s="0"/>
      <c r="AE547" s="0"/>
      <c r="AF547" s="0"/>
      <c r="AG547" s="0"/>
      <c r="AH547" s="0"/>
      <c r="AI547" s="0"/>
      <c r="AJ547" s="0"/>
      <c r="AK547" s="0"/>
      <c r="AL547" s="0"/>
      <c r="AM547" s="0"/>
      <c r="AN547" s="0"/>
      <c r="AO547" s="0"/>
      <c r="AP547" s="0"/>
      <c r="AQ547" s="0"/>
      <c r="AR547" s="0"/>
      <c r="AS547" s="0"/>
      <c r="AT547" s="0"/>
      <c r="AU547" s="0"/>
      <c r="AV547" s="0"/>
      <c r="AW547" s="0"/>
      <c r="AX547" s="0"/>
      <c r="AY547" s="0"/>
      <c r="AZ547" s="0"/>
      <c r="BA547" s="0"/>
      <c r="BB547" s="0"/>
      <c r="BC547" s="0"/>
      <c r="BD547" s="0"/>
      <c r="BE547" s="0"/>
      <c r="BF547" s="0"/>
      <c r="BG547" s="0"/>
      <c r="BH547" s="0"/>
      <c r="BI547" s="0"/>
      <c r="BJ547" s="0"/>
      <c r="BK547" s="0"/>
      <c r="BL547" s="0"/>
      <c r="BM547" s="0"/>
      <c r="BN547" s="0"/>
      <c r="BO547" s="0"/>
      <c r="BP547" s="0"/>
      <c r="BQ547" s="0"/>
      <c r="BR547" s="0"/>
      <c r="BS547" s="0"/>
      <c r="BT547" s="0"/>
      <c r="BU547" s="0"/>
      <c r="BV547" s="0"/>
      <c r="BW547" s="0"/>
      <c r="BX547" s="0"/>
      <c r="BY547" s="0"/>
      <c r="BZ547" s="0"/>
      <c r="CA547" s="0"/>
      <c r="CB547" s="0"/>
      <c r="CC547" s="0"/>
      <c r="CD547" s="0"/>
      <c r="CE547" s="0"/>
      <c r="CF547" s="0"/>
      <c r="CG547" s="0"/>
      <c r="CH547" s="0"/>
      <c r="CI547" s="0"/>
      <c r="CJ547" s="0"/>
      <c r="CK547" s="0"/>
      <c r="CL547" s="0"/>
      <c r="CM547" s="0"/>
      <c r="CN547" s="0"/>
      <c r="CO547" s="0"/>
      <c r="CP547" s="0"/>
      <c r="CQ547" s="0"/>
      <c r="CR547" s="0"/>
      <c r="CS547" s="0"/>
      <c r="CT547" s="0"/>
      <c r="CU547" s="0"/>
      <c r="CV547" s="0"/>
      <c r="CW547" s="0"/>
      <c r="CX547" s="0"/>
      <c r="CY547" s="0"/>
      <c r="CZ547" s="0"/>
      <c r="DA547" s="0"/>
      <c r="DB547" s="0"/>
      <c r="DC547" s="0"/>
      <c r="DD547" s="0"/>
      <c r="DE547" s="0"/>
      <c r="DF547" s="0"/>
      <c r="DG547" s="0"/>
      <c r="DH547" s="0"/>
      <c r="DI547" s="0"/>
      <c r="DJ547" s="0"/>
      <c r="DK547" s="0"/>
      <c r="DL547" s="0"/>
      <c r="DM547" s="0"/>
      <c r="DN547" s="0"/>
      <c r="DO547" s="0"/>
      <c r="DP547" s="0"/>
      <c r="DQ547" s="0"/>
      <c r="DR547" s="0"/>
      <c r="DS547" s="0"/>
      <c r="DT547" s="0"/>
      <c r="DU547" s="0"/>
      <c r="DV547" s="0"/>
      <c r="DW547" s="0"/>
      <c r="DX547" s="0"/>
      <c r="DY547" s="0"/>
      <c r="DZ547" s="0"/>
      <c r="EA547" s="0"/>
      <c r="EB547" s="0"/>
      <c r="EC547" s="0"/>
      <c r="ED547" s="0"/>
      <c r="EE547" s="0"/>
      <c r="EF547" s="0"/>
      <c r="EG547" s="0"/>
      <c r="EH547" s="0"/>
      <c r="EI547" s="0"/>
      <c r="EJ547" s="0"/>
      <c r="EK547" s="0"/>
      <c r="EL547" s="0"/>
      <c r="EM547" s="0"/>
      <c r="EN547" s="0"/>
      <c r="EO547" s="0"/>
      <c r="EP547" s="0"/>
      <c r="EQ547" s="0"/>
      <c r="ER547" s="0"/>
      <c r="ES547" s="0"/>
      <c r="ET547" s="0"/>
      <c r="EU547" s="0"/>
      <c r="EV547" s="0"/>
      <c r="EW547" s="0"/>
      <c r="EX547" s="0"/>
      <c r="EY547" s="0"/>
      <c r="EZ547" s="0"/>
      <c r="FA547" s="0"/>
      <c r="FB547" s="0"/>
      <c r="FC547" s="0"/>
      <c r="FD547" s="0"/>
      <c r="FE547" s="0"/>
      <c r="FF547" s="0"/>
      <c r="FG547" s="0"/>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c r="HY547" s="0"/>
      <c r="HZ547" s="0"/>
      <c r="IA547" s="0"/>
      <c r="IB547" s="0"/>
      <c r="IC547" s="0"/>
      <c r="ID547" s="0"/>
      <c r="IE547" s="0"/>
      <c r="IF547" s="0"/>
      <c r="IG547" s="0"/>
      <c r="IH547" s="0"/>
      <c r="II547" s="0"/>
      <c r="IJ547" s="0"/>
      <c r="IK547" s="0"/>
      <c r="IL547" s="0"/>
      <c r="IM547" s="0"/>
      <c r="IN547" s="0"/>
      <c r="IO547" s="0"/>
      <c r="IP547" s="0"/>
      <c r="IQ547" s="0"/>
      <c r="IR547" s="0"/>
      <c r="IS547" s="0"/>
      <c r="IT547" s="0"/>
      <c r="IU547" s="0"/>
      <c r="IV547" s="0"/>
      <c r="IW547" s="0"/>
    </row>
    <row r="548" customFormat="false" ht="15" hidden="true" customHeight="false" outlineLevel="0" collapsed="false">
      <c r="A548" s="150" t="s">
        <v>1720</v>
      </c>
      <c r="B548" s="151" t="s">
        <v>1721</v>
      </c>
      <c r="C548" s="116" t="s">
        <v>1722</v>
      </c>
      <c r="D548" s="117"/>
      <c r="E548" s="117" t="n">
        <v>0</v>
      </c>
      <c r="F548" s="118" t="s">
        <v>47</v>
      </c>
      <c r="G548" s="118" t="s">
        <v>47</v>
      </c>
      <c r="H548" s="118" t="n">
        <v>19946</v>
      </c>
      <c r="I548" s="125" t="s">
        <v>1353</v>
      </c>
      <c r="J548" s="120" t="n">
        <v>7</v>
      </c>
      <c r="K548" s="121" t="n">
        <v>1</v>
      </c>
      <c r="L548" s="126"/>
      <c r="M548" s="123"/>
      <c r="N548" s="127"/>
      <c r="O548" s="123"/>
      <c r="P548" s="127"/>
      <c r="Q548" s="124"/>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row>
    <row r="549" customFormat="false" ht="15" hidden="true" customHeight="false" outlineLevel="0" collapsed="false">
      <c r="A549" s="150" t="s">
        <v>1723</v>
      </c>
      <c r="B549" s="151" t="s">
        <v>1724</v>
      </c>
      <c r="C549" s="116" t="s">
        <v>1725</v>
      </c>
      <c r="D549" s="117"/>
      <c r="E549" s="117" t="n">
        <v>0</v>
      </c>
      <c r="F549" s="118" t="s">
        <v>47</v>
      </c>
      <c r="G549" s="118" t="s">
        <v>47</v>
      </c>
      <c r="H549" s="118" t="n">
        <v>19947</v>
      </c>
      <c r="I549" s="125" t="s">
        <v>1353</v>
      </c>
      <c r="J549" s="120" t="n">
        <v>7</v>
      </c>
      <c r="K549" s="121" t="n">
        <v>1</v>
      </c>
      <c r="L549" s="126"/>
      <c r="M549" s="123"/>
      <c r="N549" s="127"/>
      <c r="O549" s="123"/>
      <c r="P549" s="127"/>
      <c r="Q549" s="124"/>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row>
    <row r="550" customFormat="false" ht="15" hidden="true" customHeight="false" outlineLevel="0" collapsed="false">
      <c r="A550" s="150" t="s">
        <v>1726</v>
      </c>
      <c r="B550" s="151" t="s">
        <v>1727</v>
      </c>
      <c r="C550" s="116" t="s">
        <v>1719</v>
      </c>
      <c r="D550" s="117"/>
      <c r="E550" s="117" t="n">
        <v>0</v>
      </c>
      <c r="F550" s="118" t="s">
        <v>47</v>
      </c>
      <c r="G550" s="118" t="s">
        <v>47</v>
      </c>
      <c r="H550" s="118" t="n">
        <v>19948</v>
      </c>
      <c r="I550" s="125" t="s">
        <v>1353</v>
      </c>
      <c r="J550" s="120" t="n">
        <v>7</v>
      </c>
      <c r="K550" s="121" t="n">
        <v>1</v>
      </c>
      <c r="L550" s="126"/>
      <c r="M550" s="123"/>
      <c r="N550" s="127"/>
      <c r="O550" s="123"/>
      <c r="P550" s="127"/>
      <c r="Q550" s="124"/>
      <c r="R550" s="0"/>
      <c r="S550" s="0"/>
      <c r="T550" s="0"/>
      <c r="U550" s="0"/>
      <c r="V550" s="0"/>
      <c r="W550" s="0"/>
      <c r="X550" s="0"/>
      <c r="Y550" s="0"/>
      <c r="Z550" s="0"/>
      <c r="AA550" s="0"/>
      <c r="AB550" s="0"/>
      <c r="AC550" s="0"/>
      <c r="AD550" s="0"/>
      <c r="AE550" s="0"/>
      <c r="AF550" s="0"/>
      <c r="AG550" s="0"/>
      <c r="AH550" s="0"/>
      <c r="AI550" s="0"/>
      <c r="AJ550" s="0"/>
      <c r="AK550" s="0"/>
      <c r="AL550" s="0"/>
      <c r="AM550" s="0"/>
      <c r="AN550" s="0"/>
      <c r="AO550" s="0"/>
      <c r="AP550" s="0"/>
      <c r="AQ550" s="0"/>
      <c r="AR550" s="0"/>
      <c r="AS550" s="0"/>
      <c r="AT550" s="0"/>
      <c r="AU550" s="0"/>
      <c r="AV550" s="0"/>
      <c r="AW550" s="0"/>
      <c r="AX550" s="0"/>
      <c r="AY550" s="0"/>
      <c r="AZ550" s="0"/>
      <c r="BA550" s="0"/>
      <c r="BB550" s="0"/>
      <c r="BC550" s="0"/>
      <c r="BD550" s="0"/>
      <c r="BE550" s="0"/>
      <c r="BF550" s="0"/>
      <c r="BG550" s="0"/>
      <c r="BH550" s="0"/>
      <c r="BI550" s="0"/>
      <c r="BJ550" s="0"/>
      <c r="BK550" s="0"/>
      <c r="BL550" s="0"/>
      <c r="BM550" s="0"/>
      <c r="BN550" s="0"/>
      <c r="BO550" s="0"/>
      <c r="BP550" s="0"/>
      <c r="BQ550" s="0"/>
      <c r="BR550" s="0"/>
      <c r="BS550" s="0"/>
      <c r="BT550" s="0"/>
      <c r="BU550" s="0"/>
      <c r="BV550" s="0"/>
      <c r="BW550" s="0"/>
      <c r="BX550" s="0"/>
      <c r="BY550" s="0"/>
      <c r="BZ550" s="0"/>
      <c r="CA550" s="0"/>
      <c r="CB550" s="0"/>
      <c r="CC550" s="0"/>
      <c r="CD550" s="0"/>
      <c r="CE550" s="0"/>
      <c r="CF550" s="0"/>
      <c r="CG550" s="0"/>
      <c r="CH550" s="0"/>
      <c r="CI550" s="0"/>
      <c r="CJ550" s="0"/>
      <c r="CK550" s="0"/>
      <c r="CL550" s="0"/>
      <c r="CM550" s="0"/>
      <c r="CN550" s="0"/>
      <c r="CO550" s="0"/>
      <c r="CP550" s="0"/>
      <c r="CQ550" s="0"/>
      <c r="CR550" s="0"/>
      <c r="CS550" s="0"/>
      <c r="CT550" s="0"/>
      <c r="CU550" s="0"/>
      <c r="CV550" s="0"/>
      <c r="CW550" s="0"/>
      <c r="CX550" s="0"/>
      <c r="CY550" s="0"/>
      <c r="CZ550" s="0"/>
      <c r="DA550" s="0"/>
      <c r="DB550" s="0"/>
      <c r="DC550" s="0"/>
      <c r="DD550" s="0"/>
      <c r="DE550" s="0"/>
      <c r="DF550" s="0"/>
      <c r="DG550" s="0"/>
      <c r="DH550" s="0"/>
      <c r="DI550" s="0"/>
      <c r="DJ550" s="0"/>
      <c r="DK550" s="0"/>
      <c r="DL550" s="0"/>
      <c r="DM550" s="0"/>
      <c r="DN550" s="0"/>
      <c r="DO550" s="0"/>
      <c r="DP550" s="0"/>
      <c r="DQ550" s="0"/>
      <c r="DR550" s="0"/>
      <c r="DS550" s="0"/>
      <c r="DT550" s="0"/>
      <c r="DU550" s="0"/>
      <c r="DV550" s="0"/>
      <c r="DW550" s="0"/>
      <c r="DX550" s="0"/>
      <c r="DY550" s="0"/>
      <c r="DZ550" s="0"/>
      <c r="EA550" s="0"/>
      <c r="EB550" s="0"/>
      <c r="EC550" s="0"/>
      <c r="ED550" s="0"/>
      <c r="EE550" s="0"/>
      <c r="EF550" s="0"/>
      <c r="EG550" s="0"/>
      <c r="EH550" s="0"/>
      <c r="EI550" s="0"/>
      <c r="EJ550" s="0"/>
      <c r="EK550" s="0"/>
      <c r="EL550" s="0"/>
      <c r="EM550" s="0"/>
      <c r="EN550" s="0"/>
      <c r="EO550" s="0"/>
      <c r="EP550" s="0"/>
      <c r="EQ550" s="0"/>
      <c r="ER550" s="0"/>
      <c r="ES550" s="0"/>
      <c r="ET550" s="0"/>
      <c r="EU550" s="0"/>
      <c r="EV550" s="0"/>
      <c r="EW550" s="0"/>
      <c r="EX550" s="0"/>
      <c r="EY550" s="0"/>
      <c r="EZ550" s="0"/>
      <c r="FA550" s="0"/>
      <c r="FB550" s="0"/>
      <c r="FC550" s="0"/>
      <c r="FD550" s="0"/>
      <c r="FE550" s="0"/>
      <c r="FF550" s="0"/>
      <c r="FG550" s="0"/>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row>
    <row r="551" customFormat="false" ht="15" hidden="true" customHeight="false" outlineLevel="0" collapsed="false">
      <c r="A551" s="150" t="s">
        <v>1728</v>
      </c>
      <c r="B551" s="151" t="s">
        <v>1729</v>
      </c>
      <c r="C551" s="116" t="s">
        <v>65</v>
      </c>
      <c r="D551" s="117"/>
      <c r="E551" s="117" t="n">
        <v>0</v>
      </c>
      <c r="F551" s="118" t="s">
        <v>47</v>
      </c>
      <c r="G551" s="118" t="s">
        <v>47</v>
      </c>
      <c r="H551" s="118" t="n">
        <v>19949</v>
      </c>
      <c r="I551" s="125" t="s">
        <v>1353</v>
      </c>
      <c r="J551" s="120" t="n">
        <v>7</v>
      </c>
      <c r="K551" s="121" t="n">
        <v>1</v>
      </c>
      <c r="L551" s="126"/>
      <c r="M551" s="123"/>
      <c r="N551" s="127"/>
      <c r="O551" s="123"/>
      <c r="P551" s="127"/>
      <c r="Q551" s="124"/>
      <c r="R551" s="0"/>
      <c r="S551" s="0"/>
      <c r="T551" s="0"/>
      <c r="U551" s="0"/>
      <c r="V551" s="0"/>
      <c r="W551" s="0"/>
      <c r="X551" s="0"/>
      <c r="Y551" s="0"/>
      <c r="Z551" s="0"/>
      <c r="AA551" s="0"/>
      <c r="AB551" s="0"/>
      <c r="AC551" s="0"/>
      <c r="AD551" s="0"/>
      <c r="AE551" s="0"/>
      <c r="AF551" s="0"/>
      <c r="AG551" s="0"/>
      <c r="AH551" s="0"/>
      <c r="AI551" s="0"/>
      <c r="AJ551" s="0"/>
      <c r="AK551" s="0"/>
      <c r="AL551" s="0"/>
      <c r="AM551" s="0"/>
      <c r="AN551" s="0"/>
      <c r="AO551" s="0"/>
      <c r="AP551" s="0"/>
      <c r="AQ551" s="0"/>
      <c r="AR551" s="0"/>
      <c r="AS551" s="0"/>
      <c r="AT551" s="0"/>
      <c r="AU551" s="0"/>
      <c r="AV551" s="0"/>
      <c r="AW551" s="0"/>
      <c r="AX551" s="0"/>
      <c r="AY551" s="0"/>
      <c r="AZ551" s="0"/>
      <c r="BA551" s="0"/>
      <c r="BB551" s="0"/>
      <c r="BC551" s="0"/>
      <c r="BD551" s="0"/>
      <c r="BE551" s="0"/>
      <c r="BF551" s="0"/>
      <c r="BG551" s="0"/>
      <c r="BH551" s="0"/>
      <c r="BI551" s="0"/>
      <c r="BJ551" s="0"/>
      <c r="BK551" s="0"/>
      <c r="BL551" s="0"/>
      <c r="BM551" s="0"/>
      <c r="BN551" s="0"/>
      <c r="BO551" s="0"/>
      <c r="BP551" s="0"/>
      <c r="BQ551" s="0"/>
      <c r="BR551" s="0"/>
      <c r="BS551" s="0"/>
      <c r="BT551" s="0"/>
      <c r="BU551" s="0"/>
      <c r="BV551" s="0"/>
      <c r="BW551" s="0"/>
      <c r="BX551" s="0"/>
      <c r="BY551" s="0"/>
      <c r="BZ551" s="0"/>
      <c r="CA551" s="0"/>
      <c r="CB551" s="0"/>
      <c r="CC551" s="0"/>
      <c r="CD551" s="0"/>
      <c r="CE551" s="0"/>
      <c r="CF551" s="0"/>
      <c r="CG551" s="0"/>
      <c r="CH551" s="0"/>
      <c r="CI551" s="0"/>
      <c r="CJ551" s="0"/>
      <c r="CK551" s="0"/>
      <c r="CL551" s="0"/>
      <c r="CM551" s="0"/>
      <c r="CN551" s="0"/>
      <c r="CO551" s="0"/>
      <c r="CP551" s="0"/>
      <c r="CQ551" s="0"/>
      <c r="CR551" s="0"/>
      <c r="CS551" s="0"/>
      <c r="CT551" s="0"/>
      <c r="CU551" s="0"/>
      <c r="CV551" s="0"/>
      <c r="CW551" s="0"/>
      <c r="CX551" s="0"/>
      <c r="CY551" s="0"/>
      <c r="CZ551" s="0"/>
      <c r="DA551" s="0"/>
      <c r="DB551" s="0"/>
      <c r="DC551" s="0"/>
      <c r="DD551" s="0"/>
      <c r="DE551" s="0"/>
      <c r="DF551" s="0"/>
      <c r="DG551" s="0"/>
      <c r="DH551" s="0"/>
      <c r="DI551" s="0"/>
      <c r="DJ551" s="0"/>
      <c r="DK551" s="0"/>
      <c r="DL551" s="0"/>
      <c r="DM551" s="0"/>
      <c r="DN551" s="0"/>
      <c r="DO551" s="0"/>
      <c r="DP551" s="0"/>
      <c r="DQ551" s="0"/>
      <c r="DR551" s="0"/>
      <c r="DS551" s="0"/>
      <c r="DT551" s="0"/>
      <c r="DU551" s="0"/>
      <c r="DV551" s="0"/>
      <c r="DW551" s="0"/>
      <c r="DX551" s="0"/>
      <c r="DY551" s="0"/>
      <c r="DZ551" s="0"/>
      <c r="EA551" s="0"/>
      <c r="EB551" s="0"/>
      <c r="EC551" s="0"/>
      <c r="ED551" s="0"/>
      <c r="EE551" s="0"/>
      <c r="EF551" s="0"/>
      <c r="EG551" s="0"/>
      <c r="EH551" s="0"/>
      <c r="EI551" s="0"/>
      <c r="EJ551" s="0"/>
      <c r="EK551" s="0"/>
      <c r="EL551" s="0"/>
      <c r="EM551" s="0"/>
      <c r="EN551" s="0"/>
      <c r="EO551" s="0"/>
      <c r="EP551" s="0"/>
      <c r="EQ551" s="0"/>
      <c r="ER551" s="0"/>
      <c r="ES551" s="0"/>
      <c r="ET551" s="0"/>
      <c r="EU551" s="0"/>
      <c r="EV551" s="0"/>
      <c r="EW551" s="0"/>
      <c r="EX551" s="0"/>
      <c r="EY551" s="0"/>
      <c r="EZ551" s="0"/>
      <c r="FA551" s="0"/>
      <c r="FB551" s="0"/>
      <c r="FC551" s="0"/>
      <c r="FD551" s="0"/>
      <c r="FE551" s="0"/>
      <c r="FF551" s="0"/>
      <c r="FG551" s="0"/>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row>
    <row r="552" customFormat="false" ht="15" hidden="true" customHeight="false" outlineLevel="0" collapsed="false">
      <c r="A552" s="150" t="s">
        <v>1730</v>
      </c>
      <c r="B552" s="151" t="s">
        <v>1731</v>
      </c>
      <c r="C552" s="116" t="s">
        <v>1732</v>
      </c>
      <c r="D552" s="117"/>
      <c r="E552" s="117" t="n">
        <v>0</v>
      </c>
      <c r="F552" s="118" t="s">
        <v>47</v>
      </c>
      <c r="G552" s="118" t="s">
        <v>47</v>
      </c>
      <c r="H552" s="118" t="n">
        <v>19950</v>
      </c>
      <c r="I552" s="125" t="s">
        <v>1353</v>
      </c>
      <c r="J552" s="120" t="n">
        <v>7</v>
      </c>
      <c r="K552" s="121" t="n">
        <v>1</v>
      </c>
      <c r="L552" s="126"/>
      <c r="M552" s="123"/>
      <c r="N552" s="127"/>
      <c r="O552" s="123"/>
      <c r="P552" s="127"/>
      <c r="Q552" s="124"/>
      <c r="R552" s="0"/>
      <c r="S552" s="0"/>
      <c r="T552" s="0"/>
      <c r="U552" s="0"/>
      <c r="V552" s="0"/>
      <c r="W552" s="0"/>
      <c r="X552" s="0"/>
      <c r="Y552" s="0"/>
      <c r="Z552" s="0"/>
      <c r="AA552" s="0"/>
      <c r="AB552" s="0"/>
      <c r="AC552" s="0"/>
      <c r="AD552" s="0"/>
      <c r="AE552" s="0"/>
      <c r="AF552" s="0"/>
      <c r="AG552" s="0"/>
      <c r="AH552" s="0"/>
      <c r="AI552" s="0"/>
      <c r="AJ552" s="0"/>
      <c r="AK552" s="0"/>
      <c r="AL552" s="0"/>
      <c r="AM552" s="0"/>
      <c r="AN552" s="0"/>
      <c r="AO552" s="0"/>
      <c r="AP552" s="0"/>
      <c r="AQ552" s="0"/>
      <c r="AR552" s="0"/>
      <c r="AS552" s="0"/>
      <c r="AT552" s="0"/>
      <c r="AU552" s="0"/>
      <c r="AV552" s="0"/>
      <c r="AW552" s="0"/>
      <c r="AX552" s="0"/>
      <c r="AY552" s="0"/>
      <c r="AZ552" s="0"/>
      <c r="BA552" s="0"/>
      <c r="BB552" s="0"/>
      <c r="BC552" s="0"/>
      <c r="BD552" s="0"/>
      <c r="BE552" s="0"/>
      <c r="BF552" s="0"/>
      <c r="BG552" s="0"/>
      <c r="BH552" s="0"/>
      <c r="BI552" s="0"/>
      <c r="BJ552" s="0"/>
      <c r="BK552" s="0"/>
      <c r="BL552" s="0"/>
      <c r="BM552" s="0"/>
      <c r="BN552" s="0"/>
      <c r="BO552" s="0"/>
      <c r="BP552" s="0"/>
      <c r="BQ552" s="0"/>
      <c r="BR552" s="0"/>
      <c r="BS552" s="0"/>
      <c r="BT552" s="0"/>
      <c r="BU552" s="0"/>
      <c r="BV552" s="0"/>
      <c r="BW552" s="0"/>
      <c r="BX552" s="0"/>
      <c r="BY552" s="0"/>
      <c r="BZ552" s="0"/>
      <c r="CA552" s="0"/>
      <c r="CB552" s="0"/>
      <c r="CC552" s="0"/>
      <c r="CD552" s="0"/>
      <c r="CE552" s="0"/>
      <c r="CF552" s="0"/>
      <c r="CG552" s="0"/>
      <c r="CH552" s="0"/>
      <c r="CI552" s="0"/>
      <c r="CJ552" s="0"/>
      <c r="CK552" s="0"/>
      <c r="CL552" s="0"/>
      <c r="CM552" s="0"/>
      <c r="CN552" s="0"/>
      <c r="CO552" s="0"/>
      <c r="CP552" s="0"/>
      <c r="CQ552" s="0"/>
      <c r="CR552" s="0"/>
      <c r="CS552" s="0"/>
      <c r="CT552" s="0"/>
      <c r="CU552" s="0"/>
      <c r="CV552" s="0"/>
      <c r="CW552" s="0"/>
      <c r="CX552" s="0"/>
      <c r="CY552" s="0"/>
      <c r="CZ552" s="0"/>
      <c r="DA552" s="0"/>
      <c r="DB552" s="0"/>
      <c r="DC552" s="0"/>
      <c r="DD552" s="0"/>
      <c r="DE552" s="0"/>
      <c r="DF552" s="0"/>
      <c r="DG552" s="0"/>
      <c r="DH552" s="0"/>
      <c r="DI552" s="0"/>
      <c r="DJ552" s="0"/>
      <c r="DK552" s="0"/>
      <c r="DL552" s="0"/>
      <c r="DM552" s="0"/>
      <c r="DN552" s="0"/>
      <c r="DO552" s="0"/>
      <c r="DP552" s="0"/>
      <c r="DQ552" s="0"/>
      <c r="DR552" s="0"/>
      <c r="DS552" s="0"/>
      <c r="DT552" s="0"/>
      <c r="DU552" s="0"/>
      <c r="DV552" s="0"/>
      <c r="DW552" s="0"/>
      <c r="DX552" s="0"/>
      <c r="DY552" s="0"/>
      <c r="DZ552" s="0"/>
      <c r="EA552" s="0"/>
      <c r="EB552" s="0"/>
      <c r="EC552" s="0"/>
      <c r="ED552" s="0"/>
      <c r="EE552" s="0"/>
      <c r="EF552" s="0"/>
      <c r="EG552" s="0"/>
      <c r="EH552" s="0"/>
      <c r="EI552" s="0"/>
      <c r="EJ552" s="0"/>
      <c r="EK552" s="0"/>
      <c r="EL552" s="0"/>
      <c r="EM552" s="0"/>
      <c r="EN552" s="0"/>
      <c r="EO552" s="0"/>
      <c r="EP552" s="0"/>
      <c r="EQ552" s="0"/>
      <c r="ER552" s="0"/>
      <c r="ES552" s="0"/>
      <c r="ET552" s="0"/>
      <c r="EU552" s="0"/>
      <c r="EV552" s="0"/>
      <c r="EW552" s="0"/>
      <c r="EX552" s="0"/>
      <c r="EY552" s="0"/>
      <c r="EZ552" s="0"/>
      <c r="FA552" s="0"/>
      <c r="FB552" s="0"/>
      <c r="FC552" s="0"/>
      <c r="FD552" s="0"/>
      <c r="FE552" s="0"/>
      <c r="FF552" s="0"/>
      <c r="FG552" s="0"/>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row>
    <row r="553" customFormat="false" ht="12.75" hidden="true" customHeight="true" outlineLevel="0" collapsed="false">
      <c r="A553" s="150" t="s">
        <v>1733</v>
      </c>
      <c r="B553" s="151" t="s">
        <v>1734</v>
      </c>
      <c r="C553" s="116" t="s">
        <v>1708</v>
      </c>
      <c r="D553" s="117"/>
      <c r="E553" s="117" t="n">
        <v>0</v>
      </c>
      <c r="F553" s="118" t="s">
        <v>47</v>
      </c>
      <c r="G553" s="118" t="s">
        <v>47</v>
      </c>
      <c r="H553" s="118" t="n">
        <v>19951</v>
      </c>
      <c r="I553" s="125" t="s">
        <v>1353</v>
      </c>
      <c r="J553" s="120" t="n">
        <v>7</v>
      </c>
      <c r="K553" s="121" t="n">
        <v>1</v>
      </c>
      <c r="L553" s="126"/>
      <c r="M553" s="123"/>
      <c r="N553" s="127"/>
      <c r="O553" s="123"/>
      <c r="P553" s="127"/>
      <c r="Q553" s="124"/>
      <c r="R553" s="0"/>
      <c r="S553" s="0"/>
      <c r="T553" s="0"/>
      <c r="U553" s="0"/>
      <c r="V553" s="0"/>
      <c r="W553" s="0"/>
      <c r="X553" s="0"/>
      <c r="Y553" s="0"/>
      <c r="Z553" s="0"/>
      <c r="AA553" s="0"/>
      <c r="AB553" s="0"/>
      <c r="AC553" s="0"/>
      <c r="AD553" s="0"/>
      <c r="AE553" s="0"/>
      <c r="AF553" s="0"/>
      <c r="AG553" s="0"/>
      <c r="AH553" s="0"/>
      <c r="AI553" s="0"/>
      <c r="AJ553" s="0"/>
      <c r="AK553" s="0"/>
      <c r="AL553" s="0"/>
      <c r="AM553" s="0"/>
      <c r="AN553" s="0"/>
      <c r="AO553" s="0"/>
      <c r="AP553" s="0"/>
      <c r="AQ553" s="0"/>
      <c r="AR553" s="0"/>
      <c r="AS553" s="0"/>
      <c r="AT553" s="0"/>
      <c r="AU553" s="0"/>
      <c r="AV553" s="0"/>
      <c r="AW553" s="0"/>
      <c r="AX553" s="0"/>
      <c r="AY553" s="0"/>
      <c r="AZ553" s="0"/>
      <c r="BA553" s="0"/>
      <c r="BB553" s="0"/>
      <c r="BC553" s="0"/>
      <c r="BD553" s="0"/>
      <c r="BE553" s="0"/>
      <c r="BF553" s="0"/>
      <c r="BG553" s="0"/>
      <c r="BH553" s="0"/>
      <c r="BI553" s="0"/>
      <c r="BJ553" s="0"/>
      <c r="BK553" s="0"/>
      <c r="BL553" s="0"/>
      <c r="BM553" s="0"/>
      <c r="BN553" s="0"/>
      <c r="BO553" s="0"/>
      <c r="BP553" s="0"/>
      <c r="BQ553" s="0"/>
      <c r="BR553" s="0"/>
      <c r="BS553" s="0"/>
      <c r="BT553" s="0"/>
      <c r="BU553" s="0"/>
      <c r="BV553" s="0"/>
      <c r="BW553" s="0"/>
      <c r="BX553" s="0"/>
      <c r="BY553" s="0"/>
      <c r="BZ553" s="0"/>
      <c r="CA553" s="0"/>
      <c r="CB553" s="0"/>
      <c r="CC553" s="0"/>
      <c r="CD553" s="0"/>
      <c r="CE553" s="0"/>
      <c r="CF553" s="0"/>
      <c r="CG553" s="0"/>
      <c r="CH553" s="0"/>
      <c r="CI553" s="0"/>
      <c r="CJ553" s="0"/>
      <c r="CK553" s="0"/>
      <c r="CL553" s="0"/>
      <c r="CM553" s="0"/>
      <c r="CN553" s="0"/>
      <c r="CO553" s="0"/>
      <c r="CP553" s="0"/>
      <c r="CQ553" s="0"/>
      <c r="CR553" s="0"/>
      <c r="CS553" s="0"/>
      <c r="CT553" s="0"/>
      <c r="CU553" s="0"/>
      <c r="CV553" s="0"/>
      <c r="CW553" s="0"/>
      <c r="CX553" s="0"/>
      <c r="CY553" s="0"/>
      <c r="CZ553" s="0"/>
      <c r="DA553" s="0"/>
      <c r="DB553" s="0"/>
      <c r="DC553" s="0"/>
      <c r="DD553" s="0"/>
      <c r="DE553" s="0"/>
      <c r="DF553" s="0"/>
      <c r="DG553" s="0"/>
      <c r="DH553" s="0"/>
      <c r="DI553" s="0"/>
      <c r="DJ553" s="0"/>
      <c r="DK553" s="0"/>
      <c r="DL553" s="0"/>
      <c r="DM553" s="0"/>
      <c r="DN553" s="0"/>
      <c r="DO553" s="0"/>
      <c r="DP553" s="0"/>
      <c r="DQ553" s="0"/>
      <c r="DR553" s="0"/>
      <c r="DS553" s="0"/>
      <c r="DT553" s="0"/>
      <c r="DU553" s="0"/>
      <c r="DV553" s="0"/>
      <c r="DW553" s="0"/>
      <c r="DX553" s="0"/>
      <c r="DY553" s="0"/>
      <c r="DZ553" s="0"/>
      <c r="EA553" s="0"/>
      <c r="EB553" s="0"/>
      <c r="EC553" s="0"/>
      <c r="ED553" s="0"/>
      <c r="EE553" s="0"/>
      <c r="EF553" s="0"/>
      <c r="EG553" s="0"/>
      <c r="EH553" s="0"/>
      <c r="EI553" s="0"/>
      <c r="EJ553" s="0"/>
      <c r="EK553" s="0"/>
      <c r="EL553" s="0"/>
      <c r="EM553" s="0"/>
      <c r="EN553" s="0"/>
      <c r="EO553" s="0"/>
      <c r="EP553" s="0"/>
      <c r="EQ553" s="0"/>
      <c r="ER553" s="0"/>
      <c r="ES553" s="0"/>
      <c r="ET553" s="0"/>
      <c r="EU553" s="0"/>
      <c r="EV553" s="0"/>
      <c r="EW553" s="0"/>
      <c r="EX553" s="0"/>
      <c r="EY553" s="0"/>
      <c r="EZ553" s="0"/>
      <c r="FA553" s="0"/>
      <c r="FB553" s="0"/>
      <c r="FC553" s="0"/>
      <c r="FD553" s="0"/>
      <c r="FE553" s="0"/>
      <c r="FF553" s="0"/>
      <c r="FG553" s="0"/>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row>
    <row r="554" customFormat="false" ht="15" hidden="true" customHeight="false" outlineLevel="0" collapsed="false">
      <c r="A554" s="150" t="s">
        <v>1735</v>
      </c>
      <c r="B554" s="151" t="s">
        <v>1736</v>
      </c>
      <c r="C554" s="116" t="s">
        <v>474</v>
      </c>
      <c r="D554" s="117"/>
      <c r="E554" s="117" t="n">
        <v>0</v>
      </c>
      <c r="F554" s="118" t="s">
        <v>47</v>
      </c>
      <c r="G554" s="118" t="s">
        <v>47</v>
      </c>
      <c r="H554" s="118" t="n">
        <v>19952</v>
      </c>
      <c r="I554" s="125" t="s">
        <v>1353</v>
      </c>
      <c r="J554" s="120" t="n">
        <v>7</v>
      </c>
      <c r="K554" s="121" t="n">
        <v>1</v>
      </c>
      <c r="L554" s="126"/>
      <c r="M554" s="123"/>
      <c r="N554" s="127"/>
      <c r="O554" s="123"/>
      <c r="P554" s="127"/>
      <c r="Q554" s="124"/>
      <c r="R554" s="0"/>
      <c r="S554" s="0"/>
      <c r="T554" s="0"/>
      <c r="U554" s="0"/>
      <c r="V554" s="0"/>
      <c r="W554" s="0"/>
      <c r="X554" s="0"/>
      <c r="Y554" s="0"/>
      <c r="Z554" s="0"/>
      <c r="AA554" s="0"/>
      <c r="AB554" s="0"/>
      <c r="AC554" s="0"/>
      <c r="AD554" s="0"/>
      <c r="AE554" s="0"/>
      <c r="AF554" s="0"/>
      <c r="AG554" s="0"/>
      <c r="AH554" s="0"/>
      <c r="AI554" s="0"/>
      <c r="AJ554" s="0"/>
      <c r="AK554" s="0"/>
      <c r="AL554" s="0"/>
      <c r="AM554" s="0"/>
      <c r="AN554" s="0"/>
      <c r="AO554" s="0"/>
      <c r="AP554" s="0"/>
      <c r="AQ554" s="0"/>
      <c r="AR554" s="0"/>
      <c r="AS554" s="0"/>
      <c r="AT554" s="0"/>
      <c r="AU554" s="0"/>
      <c r="AV554" s="0"/>
      <c r="AW554" s="0"/>
      <c r="AX554" s="0"/>
      <c r="AY554" s="0"/>
      <c r="AZ554" s="0"/>
      <c r="BA554" s="0"/>
      <c r="BB554" s="0"/>
      <c r="BC554" s="0"/>
      <c r="BD554" s="0"/>
      <c r="BE554" s="0"/>
      <c r="BF554" s="0"/>
      <c r="BG554" s="0"/>
      <c r="BH554" s="0"/>
      <c r="BI554" s="0"/>
      <c r="BJ554" s="0"/>
      <c r="BK554" s="0"/>
      <c r="BL554" s="0"/>
      <c r="BM554" s="0"/>
      <c r="BN554" s="0"/>
      <c r="BO554" s="0"/>
      <c r="BP554" s="0"/>
      <c r="BQ554" s="0"/>
      <c r="BR554" s="0"/>
      <c r="BS554" s="0"/>
      <c r="BT554" s="0"/>
      <c r="BU554" s="0"/>
      <c r="BV554" s="0"/>
      <c r="BW554" s="0"/>
      <c r="BX554" s="0"/>
      <c r="BY554" s="0"/>
      <c r="BZ554" s="0"/>
      <c r="CA554" s="0"/>
      <c r="CB554" s="0"/>
      <c r="CC554" s="0"/>
      <c r="CD554" s="0"/>
      <c r="CE554" s="0"/>
      <c r="CF554" s="0"/>
      <c r="CG554" s="0"/>
      <c r="CH554" s="0"/>
      <c r="CI554" s="0"/>
      <c r="CJ554" s="0"/>
      <c r="CK554" s="0"/>
      <c r="CL554" s="0"/>
      <c r="CM554" s="0"/>
      <c r="CN554" s="0"/>
      <c r="CO554" s="0"/>
      <c r="CP554" s="0"/>
      <c r="CQ554" s="0"/>
      <c r="CR554" s="0"/>
      <c r="CS554" s="0"/>
      <c r="CT554" s="0"/>
      <c r="CU554" s="0"/>
      <c r="CV554" s="0"/>
      <c r="CW554" s="0"/>
      <c r="CX554" s="0"/>
      <c r="CY554" s="0"/>
      <c r="CZ554" s="0"/>
      <c r="DA554" s="0"/>
      <c r="DB554" s="0"/>
      <c r="DC554" s="0"/>
      <c r="DD554" s="0"/>
      <c r="DE554" s="0"/>
      <c r="DF554" s="0"/>
      <c r="DG554" s="0"/>
      <c r="DH554" s="0"/>
      <c r="DI554" s="0"/>
      <c r="DJ554" s="0"/>
      <c r="DK554" s="0"/>
      <c r="DL554" s="0"/>
      <c r="DM554" s="0"/>
      <c r="DN554" s="0"/>
      <c r="DO554" s="0"/>
      <c r="DP554" s="0"/>
      <c r="DQ554" s="0"/>
      <c r="DR554" s="0"/>
      <c r="DS554" s="0"/>
      <c r="DT554" s="0"/>
      <c r="DU554" s="0"/>
      <c r="DV554" s="0"/>
      <c r="DW554" s="0"/>
      <c r="DX554" s="0"/>
      <c r="DY554" s="0"/>
      <c r="DZ554" s="0"/>
      <c r="EA554" s="0"/>
      <c r="EB554" s="0"/>
      <c r="EC554" s="0"/>
      <c r="ED554" s="0"/>
      <c r="EE554" s="0"/>
      <c r="EF554" s="0"/>
      <c r="EG554" s="0"/>
      <c r="EH554" s="0"/>
      <c r="EI554" s="0"/>
      <c r="EJ554" s="0"/>
      <c r="EK554" s="0"/>
      <c r="EL554" s="0"/>
      <c r="EM554" s="0"/>
      <c r="EN554" s="0"/>
      <c r="EO554" s="0"/>
      <c r="EP554" s="0"/>
      <c r="EQ554" s="0"/>
      <c r="ER554" s="0"/>
      <c r="ES554" s="0"/>
      <c r="ET554" s="0"/>
      <c r="EU554" s="0"/>
      <c r="EV554" s="0"/>
      <c r="EW554" s="0"/>
      <c r="EX554" s="0"/>
      <c r="EY554" s="0"/>
      <c r="EZ554" s="0"/>
      <c r="FA554" s="0"/>
      <c r="FB554" s="0"/>
      <c r="FC554" s="0"/>
      <c r="FD554" s="0"/>
      <c r="FE554" s="0"/>
      <c r="FF554" s="0"/>
      <c r="FG554" s="0"/>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row>
    <row r="555" customFormat="false" ht="15" hidden="true" customHeight="false" outlineLevel="0" collapsed="false">
      <c r="A555" s="150" t="s">
        <v>1737</v>
      </c>
      <c r="B555" s="151" t="s">
        <v>1738</v>
      </c>
      <c r="C555" s="116" t="s">
        <v>1716</v>
      </c>
      <c r="D555" s="117"/>
      <c r="E555" s="117" t="n">
        <v>0</v>
      </c>
      <c r="F555" s="118" t="s">
        <v>47</v>
      </c>
      <c r="G555" s="118" t="s">
        <v>47</v>
      </c>
      <c r="H555" s="118" t="n">
        <v>19953</v>
      </c>
      <c r="I555" s="125" t="s">
        <v>1353</v>
      </c>
      <c r="J555" s="120" t="n">
        <v>7</v>
      </c>
      <c r="K555" s="121" t="n">
        <v>1</v>
      </c>
      <c r="L555" s="126"/>
      <c r="M555" s="123"/>
      <c r="N555" s="127"/>
      <c r="O555" s="123"/>
      <c r="P555" s="127"/>
      <c r="Q555" s="124"/>
      <c r="R555" s="0"/>
      <c r="S555" s="0"/>
      <c r="T555" s="0"/>
      <c r="U555" s="0"/>
      <c r="V555" s="0"/>
      <c r="W555" s="0"/>
      <c r="X555" s="0"/>
      <c r="Y555" s="0"/>
      <c r="Z555" s="0"/>
      <c r="AA555" s="0"/>
      <c r="AB555" s="0"/>
      <c r="AC555" s="0"/>
      <c r="AD555" s="0"/>
      <c r="AE555" s="0"/>
      <c r="AF555" s="0"/>
      <c r="AG555" s="0"/>
      <c r="AH555" s="0"/>
      <c r="AI555" s="0"/>
      <c r="AJ555" s="0"/>
      <c r="AK555" s="0"/>
      <c r="AL555" s="0"/>
      <c r="AM555" s="0"/>
      <c r="AN555" s="0"/>
      <c r="AO555" s="0"/>
      <c r="AP555" s="0"/>
      <c r="AQ555" s="0"/>
      <c r="AR555" s="0"/>
      <c r="AS555" s="0"/>
      <c r="AT555" s="0"/>
      <c r="AU555" s="0"/>
      <c r="AV555" s="0"/>
      <c r="AW555" s="0"/>
      <c r="AX555" s="0"/>
      <c r="AY555" s="0"/>
      <c r="AZ555" s="0"/>
      <c r="BA555" s="0"/>
      <c r="BB555" s="0"/>
      <c r="BC555" s="0"/>
      <c r="BD555" s="0"/>
      <c r="BE555" s="0"/>
      <c r="BF555" s="0"/>
      <c r="BG555" s="0"/>
      <c r="BH555" s="0"/>
      <c r="BI555" s="0"/>
      <c r="BJ555" s="0"/>
      <c r="BK555" s="0"/>
      <c r="BL555" s="0"/>
      <c r="BM555" s="0"/>
      <c r="BN555" s="0"/>
      <c r="BO555" s="0"/>
      <c r="BP555" s="0"/>
      <c r="BQ555" s="0"/>
      <c r="BR555" s="0"/>
      <c r="BS555" s="0"/>
      <c r="BT555" s="0"/>
      <c r="BU555" s="0"/>
      <c r="BV555" s="0"/>
      <c r="BW555" s="0"/>
      <c r="BX555" s="0"/>
      <c r="BY555" s="0"/>
      <c r="BZ555" s="0"/>
      <c r="CA555" s="0"/>
      <c r="CB555" s="0"/>
      <c r="CC555" s="0"/>
      <c r="CD555" s="0"/>
      <c r="CE555" s="0"/>
      <c r="CF555" s="0"/>
      <c r="CG555" s="0"/>
      <c r="CH555" s="0"/>
      <c r="CI555" s="0"/>
      <c r="CJ555" s="0"/>
      <c r="CK555" s="0"/>
      <c r="CL555" s="0"/>
      <c r="CM555" s="0"/>
      <c r="CN555" s="0"/>
      <c r="CO555" s="0"/>
      <c r="CP555" s="0"/>
      <c r="CQ555" s="0"/>
      <c r="CR555" s="0"/>
      <c r="CS555" s="0"/>
      <c r="CT555" s="0"/>
      <c r="CU555" s="0"/>
      <c r="CV555" s="0"/>
      <c r="CW555" s="0"/>
      <c r="CX555" s="0"/>
      <c r="CY555" s="0"/>
      <c r="CZ555" s="0"/>
      <c r="DA555" s="0"/>
      <c r="DB555" s="0"/>
      <c r="DC555" s="0"/>
      <c r="DD555" s="0"/>
      <c r="DE555" s="0"/>
      <c r="DF555" s="0"/>
      <c r="DG555" s="0"/>
      <c r="DH555" s="0"/>
      <c r="DI555" s="0"/>
      <c r="DJ555" s="0"/>
      <c r="DK555" s="0"/>
      <c r="DL555" s="0"/>
      <c r="DM555" s="0"/>
      <c r="DN555" s="0"/>
      <c r="DO555" s="0"/>
      <c r="DP555" s="0"/>
      <c r="DQ555" s="0"/>
      <c r="DR555" s="0"/>
      <c r="DS555" s="0"/>
      <c r="DT555" s="0"/>
      <c r="DU555" s="0"/>
      <c r="DV555" s="0"/>
      <c r="DW555" s="0"/>
      <c r="DX555" s="0"/>
      <c r="DY555" s="0"/>
      <c r="DZ555" s="0"/>
      <c r="EA555" s="0"/>
      <c r="EB555" s="0"/>
      <c r="EC555" s="0"/>
      <c r="ED555" s="0"/>
      <c r="EE555" s="0"/>
      <c r="EF555" s="0"/>
      <c r="EG555" s="0"/>
      <c r="EH555" s="0"/>
      <c r="EI555" s="0"/>
      <c r="EJ555" s="0"/>
      <c r="EK555" s="0"/>
      <c r="EL555" s="0"/>
      <c r="EM555" s="0"/>
      <c r="EN555" s="0"/>
      <c r="EO555" s="0"/>
      <c r="EP555" s="0"/>
      <c r="EQ555" s="0"/>
      <c r="ER555" s="0"/>
      <c r="ES555" s="0"/>
      <c r="ET555" s="0"/>
      <c r="EU555" s="0"/>
      <c r="EV555" s="0"/>
      <c r="EW555" s="0"/>
      <c r="EX555" s="0"/>
      <c r="EY555" s="0"/>
      <c r="EZ555" s="0"/>
      <c r="FA555" s="0"/>
      <c r="FB555" s="0"/>
      <c r="FC555" s="0"/>
      <c r="FD555" s="0"/>
      <c r="FE555" s="0"/>
      <c r="FF555" s="0"/>
      <c r="FG555" s="0"/>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row>
    <row r="556" customFormat="false" ht="15" hidden="true" customHeight="false" outlineLevel="0" collapsed="false">
      <c r="A556" s="150" t="s">
        <v>1739</v>
      </c>
      <c r="B556" s="151" t="s">
        <v>1740</v>
      </c>
      <c r="C556" s="116" t="s">
        <v>1705</v>
      </c>
      <c r="D556" s="117"/>
      <c r="E556" s="117" t="n">
        <v>0</v>
      </c>
      <c r="F556" s="118" t="s">
        <v>47</v>
      </c>
      <c r="G556" s="118" t="s">
        <v>47</v>
      </c>
      <c r="H556" s="118" t="n">
        <v>19954</v>
      </c>
      <c r="I556" s="125" t="s">
        <v>1353</v>
      </c>
      <c r="J556" s="120" t="n">
        <v>7</v>
      </c>
      <c r="K556" s="121" t="n">
        <v>1</v>
      </c>
      <c r="L556" s="126"/>
      <c r="M556" s="123"/>
      <c r="N556" s="127"/>
      <c r="O556" s="123"/>
      <c r="P556" s="127"/>
      <c r="Q556" s="124"/>
      <c r="R556" s="0"/>
      <c r="S556" s="0"/>
      <c r="T556" s="0"/>
      <c r="U556" s="0"/>
      <c r="V556" s="0"/>
      <c r="W556" s="0"/>
      <c r="X556" s="0"/>
      <c r="Y556" s="0"/>
      <c r="Z556" s="0"/>
      <c r="AA556" s="0"/>
      <c r="AB556" s="0"/>
      <c r="AC556" s="0"/>
      <c r="AD556" s="0"/>
      <c r="AE556" s="0"/>
      <c r="AF556" s="0"/>
      <c r="AG556" s="0"/>
      <c r="AH556" s="0"/>
      <c r="AI556" s="0"/>
      <c r="AJ556" s="0"/>
      <c r="AK556" s="0"/>
      <c r="AL556" s="0"/>
      <c r="AM556" s="0"/>
      <c r="AN556" s="0"/>
      <c r="AO556" s="0"/>
      <c r="AP556" s="0"/>
      <c r="AQ556" s="0"/>
      <c r="AR556" s="0"/>
      <c r="AS556" s="0"/>
      <c r="AT556" s="0"/>
      <c r="AU556" s="0"/>
      <c r="AV556" s="0"/>
      <c r="AW556" s="0"/>
      <c r="AX556" s="0"/>
      <c r="AY556" s="0"/>
      <c r="AZ556" s="0"/>
      <c r="BA556" s="0"/>
      <c r="BB556" s="0"/>
      <c r="BC556" s="0"/>
      <c r="BD556" s="0"/>
      <c r="BE556" s="0"/>
      <c r="BF556" s="0"/>
      <c r="BG556" s="0"/>
      <c r="BH556" s="0"/>
      <c r="BI556" s="0"/>
      <c r="BJ556" s="0"/>
      <c r="BK556" s="0"/>
      <c r="BL556" s="0"/>
      <c r="BM556" s="0"/>
      <c r="BN556" s="0"/>
      <c r="BO556" s="0"/>
      <c r="BP556" s="0"/>
      <c r="BQ556" s="0"/>
      <c r="BR556" s="0"/>
      <c r="BS556" s="0"/>
      <c r="BT556" s="0"/>
      <c r="BU556" s="0"/>
      <c r="BV556" s="0"/>
      <c r="BW556" s="0"/>
      <c r="BX556" s="0"/>
      <c r="BY556" s="0"/>
      <c r="BZ556" s="0"/>
      <c r="CA556" s="0"/>
      <c r="CB556" s="0"/>
      <c r="CC556" s="0"/>
      <c r="CD556" s="0"/>
      <c r="CE556" s="0"/>
      <c r="CF556" s="0"/>
      <c r="CG556" s="0"/>
      <c r="CH556" s="0"/>
      <c r="CI556" s="0"/>
      <c r="CJ556" s="0"/>
      <c r="CK556" s="0"/>
      <c r="CL556" s="0"/>
      <c r="CM556" s="0"/>
      <c r="CN556" s="0"/>
      <c r="CO556" s="0"/>
      <c r="CP556" s="0"/>
      <c r="CQ556" s="0"/>
      <c r="CR556" s="0"/>
      <c r="CS556" s="0"/>
      <c r="CT556" s="0"/>
      <c r="CU556" s="0"/>
      <c r="CV556" s="0"/>
      <c r="CW556" s="0"/>
      <c r="CX556" s="0"/>
      <c r="CY556" s="0"/>
      <c r="CZ556" s="0"/>
      <c r="DA556" s="0"/>
      <c r="DB556" s="0"/>
      <c r="DC556" s="0"/>
      <c r="DD556" s="0"/>
      <c r="DE556" s="0"/>
      <c r="DF556" s="0"/>
      <c r="DG556" s="0"/>
      <c r="DH556" s="0"/>
      <c r="DI556" s="0"/>
      <c r="DJ556" s="0"/>
      <c r="DK556" s="0"/>
      <c r="DL556" s="0"/>
      <c r="DM556" s="0"/>
      <c r="DN556" s="0"/>
      <c r="DO556" s="0"/>
      <c r="DP556" s="0"/>
      <c r="DQ556" s="0"/>
      <c r="DR556" s="0"/>
      <c r="DS556" s="0"/>
      <c r="DT556" s="0"/>
      <c r="DU556" s="0"/>
      <c r="DV556" s="0"/>
      <c r="DW556" s="0"/>
      <c r="DX556" s="0"/>
      <c r="DY556" s="0"/>
      <c r="DZ556" s="0"/>
      <c r="EA556" s="0"/>
      <c r="EB556" s="0"/>
      <c r="EC556" s="0"/>
      <c r="ED556" s="0"/>
      <c r="EE556" s="0"/>
      <c r="EF556" s="0"/>
      <c r="EG556" s="0"/>
      <c r="EH556" s="0"/>
      <c r="EI556" s="0"/>
      <c r="EJ556" s="0"/>
      <c r="EK556" s="0"/>
      <c r="EL556" s="0"/>
      <c r="EM556" s="0"/>
      <c r="EN556" s="0"/>
      <c r="EO556" s="0"/>
      <c r="EP556" s="0"/>
      <c r="EQ556" s="0"/>
      <c r="ER556" s="0"/>
      <c r="ES556" s="0"/>
      <c r="ET556" s="0"/>
      <c r="EU556" s="0"/>
      <c r="EV556" s="0"/>
      <c r="EW556" s="0"/>
      <c r="EX556" s="0"/>
      <c r="EY556" s="0"/>
      <c r="EZ556" s="0"/>
      <c r="FA556" s="0"/>
      <c r="FB556" s="0"/>
      <c r="FC556" s="0"/>
      <c r="FD556" s="0"/>
      <c r="FE556" s="0"/>
      <c r="FF556" s="0"/>
      <c r="FG556" s="0"/>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row>
    <row r="557" customFormat="false" ht="15" hidden="true" customHeight="false" outlineLevel="0" collapsed="false">
      <c r="A557" s="150" t="s">
        <v>1741</v>
      </c>
      <c r="B557" s="151" t="s">
        <v>1742</v>
      </c>
      <c r="C557" s="116" t="s">
        <v>1743</v>
      </c>
      <c r="D557" s="117"/>
      <c r="E557" s="117" t="n">
        <v>0</v>
      </c>
      <c r="F557" s="118" t="s">
        <v>47</v>
      </c>
      <c r="G557" s="118" t="s">
        <v>47</v>
      </c>
      <c r="H557" s="118" t="n">
        <v>20023</v>
      </c>
      <c r="I557" s="125" t="s">
        <v>1353</v>
      </c>
      <c r="J557" s="120" t="n">
        <v>7</v>
      </c>
      <c r="K557" s="121" t="n">
        <v>1</v>
      </c>
      <c r="L557" s="126"/>
      <c r="M557" s="123"/>
      <c r="N557" s="127"/>
      <c r="O557" s="123"/>
      <c r="P557" s="127"/>
      <c r="Q557" s="124"/>
      <c r="R557" s="0"/>
      <c r="S557" s="0"/>
      <c r="T557" s="0"/>
      <c r="U557" s="0"/>
      <c r="V557" s="0"/>
      <c r="W557" s="0"/>
      <c r="X557" s="0"/>
      <c r="Y557" s="0"/>
      <c r="Z557" s="0"/>
      <c r="AA557" s="0"/>
      <c r="AB557" s="0"/>
      <c r="AC557" s="0"/>
      <c r="AD557" s="0"/>
      <c r="AE557" s="0"/>
      <c r="AF557" s="0"/>
      <c r="AG557" s="0"/>
      <c r="AH557" s="0"/>
      <c r="AI557" s="0"/>
      <c r="AJ557" s="0"/>
      <c r="AK557" s="0"/>
      <c r="AL557" s="0"/>
      <c r="AM557" s="0"/>
      <c r="AN557" s="0"/>
      <c r="AO557" s="0"/>
      <c r="AP557" s="0"/>
      <c r="AQ557" s="0"/>
      <c r="AR557" s="0"/>
      <c r="AS557" s="0"/>
      <c r="AT557" s="0"/>
      <c r="AU557" s="0"/>
      <c r="AV557" s="0"/>
      <c r="AW557" s="0"/>
      <c r="AX557" s="0"/>
      <c r="AY557" s="0"/>
      <c r="AZ557" s="0"/>
      <c r="BA557" s="0"/>
      <c r="BB557" s="0"/>
      <c r="BC557" s="0"/>
      <c r="BD557" s="0"/>
      <c r="BE557" s="0"/>
      <c r="BF557" s="0"/>
      <c r="BG557" s="0"/>
      <c r="BH557" s="0"/>
      <c r="BI557" s="0"/>
      <c r="BJ557" s="0"/>
      <c r="BK557" s="0"/>
      <c r="BL557" s="0"/>
      <c r="BM557" s="0"/>
      <c r="BN557" s="0"/>
      <c r="BO557" s="0"/>
      <c r="BP557" s="0"/>
      <c r="BQ557" s="0"/>
      <c r="BR557" s="0"/>
      <c r="BS557" s="0"/>
      <c r="BT557" s="0"/>
      <c r="BU557" s="0"/>
      <c r="BV557" s="0"/>
      <c r="BW557" s="0"/>
      <c r="BX557" s="0"/>
      <c r="BY557" s="0"/>
      <c r="BZ557" s="0"/>
      <c r="CA557" s="0"/>
      <c r="CB557" s="0"/>
      <c r="CC557" s="0"/>
      <c r="CD557" s="0"/>
      <c r="CE557" s="0"/>
      <c r="CF557" s="0"/>
      <c r="CG557" s="0"/>
      <c r="CH557" s="0"/>
      <c r="CI557" s="0"/>
      <c r="CJ557" s="0"/>
      <c r="CK557" s="0"/>
      <c r="CL557" s="0"/>
      <c r="CM557" s="0"/>
      <c r="CN557" s="0"/>
      <c r="CO557" s="0"/>
      <c r="CP557" s="0"/>
      <c r="CQ557" s="0"/>
      <c r="CR557" s="0"/>
      <c r="CS557" s="0"/>
      <c r="CT557" s="0"/>
      <c r="CU557" s="0"/>
      <c r="CV557" s="0"/>
      <c r="CW557" s="0"/>
      <c r="CX557" s="0"/>
      <c r="CY557" s="0"/>
      <c r="CZ557" s="0"/>
      <c r="DA557" s="0"/>
      <c r="DB557" s="0"/>
      <c r="DC557" s="0"/>
      <c r="DD557" s="0"/>
      <c r="DE557" s="0"/>
      <c r="DF557" s="0"/>
      <c r="DG557" s="0"/>
      <c r="DH557" s="0"/>
      <c r="DI557" s="0"/>
      <c r="DJ557" s="0"/>
      <c r="DK557" s="0"/>
      <c r="DL557" s="0"/>
      <c r="DM557" s="0"/>
      <c r="DN557" s="0"/>
      <c r="DO557" s="0"/>
      <c r="DP557" s="0"/>
      <c r="DQ557" s="0"/>
      <c r="DR557" s="0"/>
      <c r="DS557" s="0"/>
      <c r="DT557" s="0"/>
      <c r="DU557" s="0"/>
      <c r="DV557" s="0"/>
      <c r="DW557" s="0"/>
      <c r="DX557" s="0"/>
      <c r="DY557" s="0"/>
      <c r="DZ557" s="0"/>
      <c r="EA557" s="0"/>
      <c r="EB557" s="0"/>
      <c r="EC557" s="0"/>
      <c r="ED557" s="0"/>
      <c r="EE557" s="0"/>
      <c r="EF557" s="0"/>
      <c r="EG557" s="0"/>
      <c r="EH557" s="0"/>
      <c r="EI557" s="0"/>
      <c r="EJ557" s="0"/>
      <c r="EK557" s="0"/>
      <c r="EL557" s="0"/>
      <c r="EM557" s="0"/>
      <c r="EN557" s="0"/>
      <c r="EO557" s="0"/>
      <c r="EP557" s="0"/>
      <c r="EQ557" s="0"/>
      <c r="ER557" s="0"/>
      <c r="ES557" s="0"/>
      <c r="ET557" s="0"/>
      <c r="EU557" s="0"/>
      <c r="EV557" s="0"/>
      <c r="EW557" s="0"/>
      <c r="EX557" s="0"/>
      <c r="EY557" s="0"/>
      <c r="EZ557" s="0"/>
      <c r="FA557" s="0"/>
      <c r="FB557" s="0"/>
      <c r="FC557" s="0"/>
      <c r="FD557" s="0"/>
      <c r="FE557" s="0"/>
      <c r="FF557" s="0"/>
      <c r="FG557" s="0"/>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row>
    <row r="558" customFormat="false" ht="15" hidden="true" customHeight="false" outlineLevel="0" collapsed="false">
      <c r="A558" s="150" t="s">
        <v>1744</v>
      </c>
      <c r="B558" s="151" t="s">
        <v>1745</v>
      </c>
      <c r="C558" s="116" t="s">
        <v>1746</v>
      </c>
      <c r="D558" s="117"/>
      <c r="E558" s="117" t="n">
        <v>0</v>
      </c>
      <c r="F558" s="118" t="s">
        <v>47</v>
      </c>
      <c r="G558" s="118" t="s">
        <v>47</v>
      </c>
      <c r="H558" s="118" t="n">
        <v>19955</v>
      </c>
      <c r="I558" s="125" t="s">
        <v>1353</v>
      </c>
      <c r="J558" s="120" t="n">
        <v>7</v>
      </c>
      <c r="K558" s="121" t="n">
        <v>1</v>
      </c>
      <c r="L558" s="126"/>
      <c r="M558" s="123"/>
      <c r="N558" s="127"/>
      <c r="O558" s="123"/>
      <c r="P558" s="127"/>
      <c r="Q558" s="124"/>
      <c r="R558" s="0"/>
      <c r="S558" s="0"/>
      <c r="T558" s="0"/>
      <c r="U558" s="0"/>
      <c r="V558" s="0"/>
      <c r="W558" s="0"/>
      <c r="X558" s="0"/>
      <c r="Y558" s="0"/>
      <c r="Z558" s="0"/>
      <c r="AA558" s="0"/>
      <c r="AB558" s="0"/>
      <c r="AC558" s="0"/>
      <c r="AD558" s="0"/>
      <c r="AE558" s="0"/>
      <c r="AF558" s="0"/>
      <c r="AG558" s="0"/>
      <c r="AH558" s="0"/>
      <c r="AI558" s="0"/>
      <c r="AJ558" s="0"/>
      <c r="AK558" s="0"/>
      <c r="AL558" s="0"/>
      <c r="AM558" s="0"/>
      <c r="AN558" s="0"/>
      <c r="AO558" s="0"/>
      <c r="AP558" s="0"/>
      <c r="AQ558" s="0"/>
      <c r="AR558" s="0"/>
      <c r="AS558" s="0"/>
      <c r="AT558" s="0"/>
      <c r="AU558" s="0"/>
      <c r="AV558" s="0"/>
      <c r="AW558" s="0"/>
      <c r="AX558" s="0"/>
      <c r="AY558" s="0"/>
      <c r="AZ558" s="0"/>
      <c r="BA558" s="0"/>
      <c r="BB558" s="0"/>
      <c r="BC558" s="0"/>
      <c r="BD558" s="0"/>
      <c r="BE558" s="0"/>
      <c r="BF558" s="0"/>
      <c r="BG558" s="0"/>
      <c r="BH558" s="0"/>
      <c r="BI558" s="0"/>
      <c r="BJ558" s="0"/>
      <c r="BK558" s="0"/>
      <c r="BL558" s="0"/>
      <c r="BM558" s="0"/>
      <c r="BN558" s="0"/>
      <c r="BO558" s="0"/>
      <c r="BP558" s="0"/>
      <c r="BQ558" s="0"/>
      <c r="BR558" s="0"/>
      <c r="BS558" s="0"/>
      <c r="BT558" s="0"/>
      <c r="BU558" s="0"/>
      <c r="BV558" s="0"/>
      <c r="BW558" s="0"/>
      <c r="BX558" s="0"/>
      <c r="BY558" s="0"/>
      <c r="BZ558" s="0"/>
      <c r="CA558" s="0"/>
      <c r="CB558" s="0"/>
      <c r="CC558" s="0"/>
      <c r="CD558" s="0"/>
      <c r="CE558" s="0"/>
      <c r="CF558" s="0"/>
      <c r="CG558" s="0"/>
      <c r="CH558" s="0"/>
      <c r="CI558" s="0"/>
      <c r="CJ558" s="0"/>
      <c r="CK558" s="0"/>
      <c r="CL558" s="0"/>
      <c r="CM558" s="0"/>
      <c r="CN558" s="0"/>
      <c r="CO558" s="0"/>
      <c r="CP558" s="0"/>
      <c r="CQ558" s="0"/>
      <c r="CR558" s="0"/>
      <c r="CS558" s="0"/>
      <c r="CT558" s="0"/>
      <c r="CU558" s="0"/>
      <c r="CV558" s="0"/>
      <c r="CW558" s="0"/>
      <c r="CX558" s="0"/>
      <c r="CY558" s="0"/>
      <c r="CZ558" s="0"/>
      <c r="DA558" s="0"/>
      <c r="DB558" s="0"/>
      <c r="DC558" s="0"/>
      <c r="DD558" s="0"/>
      <c r="DE558" s="0"/>
      <c r="DF558" s="0"/>
      <c r="DG558" s="0"/>
      <c r="DH558" s="0"/>
      <c r="DI558" s="0"/>
      <c r="DJ558" s="0"/>
      <c r="DK558" s="0"/>
      <c r="DL558" s="0"/>
      <c r="DM558" s="0"/>
      <c r="DN558" s="0"/>
      <c r="DO558" s="0"/>
      <c r="DP558" s="0"/>
      <c r="DQ558" s="0"/>
      <c r="DR558" s="0"/>
      <c r="DS558" s="0"/>
      <c r="DT558" s="0"/>
      <c r="DU558" s="0"/>
      <c r="DV558" s="0"/>
      <c r="DW558" s="0"/>
      <c r="DX558" s="0"/>
      <c r="DY558" s="0"/>
      <c r="DZ558" s="0"/>
      <c r="EA558" s="0"/>
      <c r="EB558" s="0"/>
      <c r="EC558" s="0"/>
      <c r="ED558" s="0"/>
      <c r="EE558" s="0"/>
      <c r="EF558" s="0"/>
      <c r="EG558" s="0"/>
      <c r="EH558" s="0"/>
      <c r="EI558" s="0"/>
      <c r="EJ558" s="0"/>
      <c r="EK558" s="0"/>
      <c r="EL558" s="0"/>
      <c r="EM558" s="0"/>
      <c r="EN558" s="0"/>
      <c r="EO558" s="0"/>
      <c r="EP558" s="0"/>
      <c r="EQ558" s="0"/>
      <c r="ER558" s="0"/>
      <c r="ES558" s="0"/>
      <c r="ET558" s="0"/>
      <c r="EU558" s="0"/>
      <c r="EV558" s="0"/>
      <c r="EW558" s="0"/>
      <c r="EX558" s="0"/>
      <c r="EY558" s="0"/>
      <c r="EZ558" s="0"/>
      <c r="FA558" s="0"/>
      <c r="FB558" s="0"/>
      <c r="FC558" s="0"/>
      <c r="FD558" s="0"/>
      <c r="FE558" s="0"/>
      <c r="FF558" s="0"/>
      <c r="FG558" s="0"/>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row>
    <row r="559" customFormat="false" ht="15" hidden="true" customHeight="false" outlineLevel="0" collapsed="false">
      <c r="A559" s="150" t="s">
        <v>1747</v>
      </c>
      <c r="B559" s="151" t="s">
        <v>1748</v>
      </c>
      <c r="C559" s="116" t="s">
        <v>1705</v>
      </c>
      <c r="D559" s="117"/>
      <c r="E559" s="117" t="n">
        <v>0</v>
      </c>
      <c r="F559" s="118" t="s">
        <v>47</v>
      </c>
      <c r="G559" s="118" t="s">
        <v>47</v>
      </c>
      <c r="H559" s="118" t="n">
        <v>19956</v>
      </c>
      <c r="I559" s="125" t="s">
        <v>1353</v>
      </c>
      <c r="J559" s="120" t="n">
        <v>7</v>
      </c>
      <c r="K559" s="121" t="n">
        <v>1</v>
      </c>
      <c r="L559" s="126"/>
      <c r="M559" s="123"/>
      <c r="N559" s="127"/>
      <c r="O559" s="123"/>
      <c r="P559" s="127"/>
      <c r="Q559" s="124"/>
      <c r="R559" s="0"/>
      <c r="S559" s="0"/>
      <c r="T559" s="0"/>
      <c r="U559" s="0"/>
      <c r="V559" s="0"/>
      <c r="W559" s="0"/>
      <c r="X559" s="0"/>
      <c r="Y559" s="0"/>
      <c r="Z559" s="0"/>
      <c r="AA559" s="0"/>
      <c r="AB559" s="0"/>
      <c r="AC559" s="0"/>
      <c r="AD559" s="0"/>
      <c r="AE559" s="0"/>
      <c r="AF559" s="0"/>
      <c r="AG559" s="0"/>
      <c r="AH559" s="0"/>
      <c r="AI559" s="0"/>
      <c r="AJ559" s="0"/>
      <c r="AK559" s="0"/>
      <c r="AL559" s="0"/>
      <c r="AM559" s="0"/>
      <c r="AN559" s="0"/>
      <c r="AO559" s="0"/>
      <c r="AP559" s="0"/>
      <c r="AQ559" s="0"/>
      <c r="AR559" s="0"/>
      <c r="AS559" s="0"/>
      <c r="AT559" s="0"/>
      <c r="AU559" s="0"/>
      <c r="AV559" s="0"/>
      <c r="AW559" s="0"/>
      <c r="AX559" s="0"/>
      <c r="AY559" s="0"/>
      <c r="AZ559" s="0"/>
      <c r="BA559" s="0"/>
      <c r="BB559" s="0"/>
      <c r="BC559" s="0"/>
      <c r="BD559" s="0"/>
      <c r="BE559" s="0"/>
      <c r="BF559" s="0"/>
      <c r="BG559" s="0"/>
      <c r="BH559" s="0"/>
      <c r="BI559" s="0"/>
      <c r="BJ559" s="0"/>
      <c r="BK559" s="0"/>
      <c r="BL559" s="0"/>
      <c r="BM559" s="0"/>
      <c r="BN559" s="0"/>
      <c r="BO559" s="0"/>
      <c r="BP559" s="0"/>
      <c r="BQ559" s="0"/>
      <c r="BR559" s="0"/>
      <c r="BS559" s="0"/>
      <c r="BT559" s="0"/>
      <c r="BU559" s="0"/>
      <c r="BV559" s="0"/>
      <c r="BW559" s="0"/>
      <c r="BX559" s="0"/>
      <c r="BY559" s="0"/>
      <c r="BZ559" s="0"/>
      <c r="CA559" s="0"/>
      <c r="CB559" s="0"/>
      <c r="CC559" s="0"/>
      <c r="CD559" s="0"/>
      <c r="CE559" s="0"/>
      <c r="CF559" s="0"/>
      <c r="CG559" s="0"/>
      <c r="CH559" s="0"/>
      <c r="CI559" s="0"/>
      <c r="CJ559" s="0"/>
      <c r="CK559" s="0"/>
      <c r="CL559" s="0"/>
      <c r="CM559" s="0"/>
      <c r="CN559" s="0"/>
      <c r="CO559" s="0"/>
      <c r="CP559" s="0"/>
      <c r="CQ559" s="0"/>
      <c r="CR559" s="0"/>
      <c r="CS559" s="0"/>
      <c r="CT559" s="0"/>
      <c r="CU559" s="0"/>
      <c r="CV559" s="0"/>
      <c r="CW559" s="0"/>
      <c r="CX559" s="0"/>
      <c r="CY559" s="0"/>
      <c r="CZ559" s="0"/>
      <c r="DA559" s="0"/>
      <c r="DB559" s="0"/>
      <c r="DC559" s="0"/>
      <c r="DD559" s="0"/>
      <c r="DE559" s="0"/>
      <c r="DF559" s="0"/>
      <c r="DG559" s="0"/>
      <c r="DH559" s="0"/>
      <c r="DI559" s="0"/>
      <c r="DJ559" s="0"/>
      <c r="DK559" s="0"/>
      <c r="DL559" s="0"/>
      <c r="DM559" s="0"/>
      <c r="DN559" s="0"/>
      <c r="DO559" s="0"/>
      <c r="DP559" s="0"/>
      <c r="DQ559" s="0"/>
      <c r="DR559" s="0"/>
      <c r="DS559" s="0"/>
      <c r="DT559" s="0"/>
      <c r="DU559" s="0"/>
      <c r="DV559" s="0"/>
      <c r="DW559" s="0"/>
      <c r="DX559" s="0"/>
      <c r="DY559" s="0"/>
      <c r="DZ559" s="0"/>
      <c r="EA559" s="0"/>
      <c r="EB559" s="0"/>
      <c r="EC559" s="0"/>
      <c r="ED559" s="0"/>
      <c r="EE559" s="0"/>
      <c r="EF559" s="0"/>
      <c r="EG559" s="0"/>
      <c r="EH559" s="0"/>
      <c r="EI559" s="0"/>
      <c r="EJ559" s="0"/>
      <c r="EK559" s="0"/>
      <c r="EL559" s="0"/>
      <c r="EM559" s="0"/>
      <c r="EN559" s="0"/>
      <c r="EO559" s="0"/>
      <c r="EP559" s="0"/>
      <c r="EQ559" s="0"/>
      <c r="ER559" s="0"/>
      <c r="ES559" s="0"/>
      <c r="ET559" s="0"/>
      <c r="EU559" s="0"/>
      <c r="EV559" s="0"/>
      <c r="EW559" s="0"/>
      <c r="EX559" s="0"/>
      <c r="EY559" s="0"/>
      <c r="EZ559" s="0"/>
      <c r="FA559" s="0"/>
      <c r="FB559" s="0"/>
      <c r="FC559" s="0"/>
      <c r="FD559" s="0"/>
      <c r="FE559" s="0"/>
      <c r="FF559" s="0"/>
      <c r="FG559" s="0"/>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row>
    <row r="560" customFormat="false" ht="15" hidden="true" customHeight="false" outlineLevel="0" collapsed="false">
      <c r="A560" s="150" t="s">
        <v>1749</v>
      </c>
      <c r="B560" s="151" t="s">
        <v>1750</v>
      </c>
      <c r="C560" s="116" t="s">
        <v>1732</v>
      </c>
      <c r="D560" s="117"/>
      <c r="E560" s="117" t="n">
        <v>0</v>
      </c>
      <c r="F560" s="118" t="s">
        <v>47</v>
      </c>
      <c r="G560" s="118" t="s">
        <v>47</v>
      </c>
      <c r="H560" s="118" t="n">
        <v>19957</v>
      </c>
      <c r="I560" s="125" t="s">
        <v>1353</v>
      </c>
      <c r="J560" s="120" t="n">
        <v>7</v>
      </c>
      <c r="K560" s="121" t="n">
        <v>1</v>
      </c>
      <c r="L560" s="126"/>
      <c r="M560" s="123"/>
      <c r="N560" s="127"/>
      <c r="O560" s="123"/>
      <c r="P560" s="127"/>
      <c r="Q560" s="124"/>
      <c r="R560" s="0"/>
      <c r="S560" s="0"/>
      <c r="T560" s="0"/>
      <c r="U560" s="0"/>
      <c r="V560" s="0"/>
      <c r="W560" s="0"/>
      <c r="X560" s="0"/>
      <c r="Y560" s="0"/>
      <c r="Z560" s="0"/>
      <c r="AA560" s="0"/>
      <c r="AB560" s="0"/>
      <c r="AC560" s="0"/>
      <c r="AD560" s="0"/>
      <c r="AE560" s="0"/>
      <c r="AF560" s="0"/>
      <c r="AG560" s="0"/>
      <c r="AH560" s="0"/>
      <c r="AI560" s="0"/>
      <c r="AJ560" s="0"/>
      <c r="AK560" s="0"/>
      <c r="AL560" s="0"/>
      <c r="AM560" s="0"/>
      <c r="AN560" s="0"/>
      <c r="AO560" s="0"/>
      <c r="AP560" s="0"/>
      <c r="AQ560" s="0"/>
      <c r="AR560" s="0"/>
      <c r="AS560" s="0"/>
      <c r="AT560" s="0"/>
      <c r="AU560" s="0"/>
      <c r="AV560" s="0"/>
      <c r="AW560" s="0"/>
      <c r="AX560" s="0"/>
      <c r="AY560" s="0"/>
      <c r="AZ560" s="0"/>
      <c r="BA560" s="0"/>
      <c r="BB560" s="0"/>
      <c r="BC560" s="0"/>
      <c r="BD560" s="0"/>
      <c r="BE560" s="0"/>
      <c r="BF560" s="0"/>
      <c r="BG560" s="0"/>
      <c r="BH560" s="0"/>
      <c r="BI560" s="0"/>
      <c r="BJ560" s="0"/>
      <c r="BK560" s="0"/>
      <c r="BL560" s="0"/>
      <c r="BM560" s="0"/>
      <c r="BN560" s="0"/>
      <c r="BO560" s="0"/>
      <c r="BP560" s="0"/>
      <c r="BQ560" s="0"/>
      <c r="BR560" s="0"/>
      <c r="BS560" s="0"/>
      <c r="BT560" s="0"/>
      <c r="BU560" s="0"/>
      <c r="BV560" s="0"/>
      <c r="BW560" s="0"/>
      <c r="BX560" s="0"/>
      <c r="BY560" s="0"/>
      <c r="BZ560" s="0"/>
      <c r="CA560" s="0"/>
      <c r="CB560" s="0"/>
      <c r="CC560" s="0"/>
      <c r="CD560" s="0"/>
      <c r="CE560" s="0"/>
      <c r="CF560" s="0"/>
      <c r="CG560" s="0"/>
      <c r="CH560" s="0"/>
      <c r="CI560" s="0"/>
      <c r="CJ560" s="0"/>
      <c r="CK560" s="0"/>
      <c r="CL560" s="0"/>
      <c r="CM560" s="0"/>
      <c r="CN560" s="0"/>
      <c r="CO560" s="0"/>
      <c r="CP560" s="0"/>
      <c r="CQ560" s="0"/>
      <c r="CR560" s="0"/>
      <c r="CS560" s="0"/>
      <c r="CT560" s="0"/>
      <c r="CU560" s="0"/>
      <c r="CV560" s="0"/>
      <c r="CW560" s="0"/>
      <c r="CX560" s="0"/>
      <c r="CY560" s="0"/>
      <c r="CZ560" s="0"/>
      <c r="DA560" s="0"/>
      <c r="DB560" s="0"/>
      <c r="DC560" s="0"/>
      <c r="DD560" s="0"/>
      <c r="DE560" s="0"/>
      <c r="DF560" s="0"/>
      <c r="DG560" s="0"/>
      <c r="DH560" s="0"/>
      <c r="DI560" s="0"/>
      <c r="DJ560" s="0"/>
      <c r="DK560" s="0"/>
      <c r="DL560" s="0"/>
      <c r="DM560" s="0"/>
      <c r="DN560" s="0"/>
      <c r="DO560" s="0"/>
      <c r="DP560" s="0"/>
      <c r="DQ560" s="0"/>
      <c r="DR560" s="0"/>
      <c r="DS560" s="0"/>
      <c r="DT560" s="0"/>
      <c r="DU560" s="0"/>
      <c r="DV560" s="0"/>
      <c r="DW560" s="0"/>
      <c r="DX560" s="0"/>
      <c r="DY560" s="0"/>
      <c r="DZ560" s="0"/>
      <c r="EA560" s="0"/>
      <c r="EB560" s="0"/>
      <c r="EC560" s="0"/>
      <c r="ED560" s="0"/>
      <c r="EE560" s="0"/>
      <c r="EF560" s="0"/>
      <c r="EG560" s="0"/>
      <c r="EH560" s="0"/>
      <c r="EI560" s="0"/>
      <c r="EJ560" s="0"/>
      <c r="EK560" s="0"/>
      <c r="EL560" s="0"/>
      <c r="EM560" s="0"/>
      <c r="EN560" s="0"/>
      <c r="EO560" s="0"/>
      <c r="EP560" s="0"/>
      <c r="EQ560" s="0"/>
      <c r="ER560" s="0"/>
      <c r="ES560" s="0"/>
      <c r="ET560" s="0"/>
      <c r="EU560" s="0"/>
      <c r="EV560" s="0"/>
      <c r="EW560" s="0"/>
      <c r="EX560" s="0"/>
      <c r="EY560" s="0"/>
      <c r="EZ560" s="0"/>
      <c r="FA560" s="0"/>
      <c r="FB560" s="0"/>
      <c r="FC560" s="0"/>
      <c r="FD560" s="0"/>
      <c r="FE560" s="0"/>
      <c r="FF560" s="0"/>
      <c r="FG560" s="0"/>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row>
    <row r="561" customFormat="false" ht="15" hidden="true" customHeight="false" outlineLevel="0" collapsed="false">
      <c r="A561" s="150" t="s">
        <v>1751</v>
      </c>
      <c r="B561" s="151" t="s">
        <v>1752</v>
      </c>
      <c r="C561" s="116" t="s">
        <v>1753</v>
      </c>
      <c r="D561" s="117"/>
      <c r="E561" s="117" t="n">
        <v>0</v>
      </c>
      <c r="F561" s="118" t="s">
        <v>47</v>
      </c>
      <c r="G561" s="118" t="s">
        <v>47</v>
      </c>
      <c r="H561" s="118" t="n">
        <v>19958</v>
      </c>
      <c r="I561" s="125" t="s">
        <v>1353</v>
      </c>
      <c r="J561" s="120" t="n">
        <v>7</v>
      </c>
      <c r="K561" s="121" t="n">
        <v>1</v>
      </c>
      <c r="L561" s="126"/>
      <c r="M561" s="123"/>
      <c r="N561" s="127"/>
      <c r="O561" s="123"/>
      <c r="P561" s="127"/>
      <c r="Q561" s="124"/>
      <c r="R561" s="0"/>
      <c r="S561" s="0"/>
      <c r="T561" s="0"/>
      <c r="U561" s="0"/>
      <c r="V561" s="0"/>
      <c r="W561" s="0"/>
      <c r="X561" s="0"/>
      <c r="Y561" s="0"/>
      <c r="Z561" s="0"/>
      <c r="AA561" s="0"/>
      <c r="AB561" s="0"/>
      <c r="AC561" s="0"/>
      <c r="AD561" s="0"/>
      <c r="AE561" s="0"/>
      <c r="AF561" s="0"/>
      <c r="AG561" s="0"/>
      <c r="AH561" s="0"/>
      <c r="AI561" s="0"/>
      <c r="AJ561" s="0"/>
      <c r="AK561" s="0"/>
      <c r="AL561" s="0"/>
      <c r="AM561" s="0"/>
      <c r="AN561" s="0"/>
      <c r="AO561" s="0"/>
      <c r="AP561" s="0"/>
      <c r="AQ561" s="0"/>
      <c r="AR561" s="0"/>
      <c r="AS561" s="0"/>
      <c r="AT561" s="0"/>
      <c r="AU561" s="0"/>
      <c r="AV561" s="0"/>
      <c r="AW561" s="0"/>
      <c r="AX561" s="0"/>
      <c r="AY561" s="0"/>
      <c r="AZ561" s="0"/>
      <c r="BA561" s="0"/>
      <c r="BB561" s="0"/>
      <c r="BC561" s="0"/>
      <c r="BD561" s="0"/>
      <c r="BE561" s="0"/>
      <c r="BF561" s="0"/>
      <c r="BG561" s="0"/>
      <c r="BH561" s="0"/>
      <c r="BI561" s="0"/>
      <c r="BJ561" s="0"/>
      <c r="BK561" s="0"/>
      <c r="BL561" s="0"/>
      <c r="BM561" s="0"/>
      <c r="BN561" s="0"/>
      <c r="BO561" s="0"/>
      <c r="BP561" s="0"/>
      <c r="BQ561" s="0"/>
      <c r="BR561" s="0"/>
      <c r="BS561" s="0"/>
      <c r="BT561" s="0"/>
      <c r="BU561" s="0"/>
      <c r="BV561" s="0"/>
      <c r="BW561" s="0"/>
      <c r="BX561" s="0"/>
      <c r="BY561" s="0"/>
      <c r="BZ561" s="0"/>
      <c r="CA561" s="0"/>
      <c r="CB561" s="0"/>
      <c r="CC561" s="0"/>
      <c r="CD561" s="0"/>
      <c r="CE561" s="0"/>
      <c r="CF561" s="0"/>
      <c r="CG561" s="0"/>
      <c r="CH561" s="0"/>
      <c r="CI561" s="0"/>
      <c r="CJ561" s="0"/>
      <c r="CK561" s="0"/>
      <c r="CL561" s="0"/>
      <c r="CM561" s="0"/>
      <c r="CN561" s="0"/>
      <c r="CO561" s="0"/>
      <c r="CP561" s="0"/>
      <c r="CQ561" s="0"/>
      <c r="CR561" s="0"/>
      <c r="CS561" s="0"/>
      <c r="CT561" s="0"/>
      <c r="CU561" s="0"/>
      <c r="CV561" s="0"/>
      <c r="CW561" s="0"/>
      <c r="CX561" s="0"/>
      <c r="CY561" s="0"/>
      <c r="CZ561" s="0"/>
      <c r="DA561" s="0"/>
      <c r="DB561" s="0"/>
      <c r="DC561" s="0"/>
      <c r="DD561" s="0"/>
      <c r="DE561" s="0"/>
      <c r="DF561" s="0"/>
      <c r="DG561" s="0"/>
      <c r="DH561" s="0"/>
      <c r="DI561" s="0"/>
      <c r="DJ561" s="0"/>
      <c r="DK561" s="0"/>
      <c r="DL561" s="0"/>
      <c r="DM561" s="0"/>
      <c r="DN561" s="0"/>
      <c r="DO561" s="0"/>
      <c r="DP561" s="0"/>
      <c r="DQ561" s="0"/>
      <c r="DR561" s="0"/>
      <c r="DS561" s="0"/>
      <c r="DT561" s="0"/>
      <c r="DU561" s="0"/>
      <c r="DV561" s="0"/>
      <c r="DW561" s="0"/>
      <c r="DX561" s="0"/>
      <c r="DY561" s="0"/>
      <c r="DZ561" s="0"/>
      <c r="EA561" s="0"/>
      <c r="EB561" s="0"/>
      <c r="EC561" s="0"/>
      <c r="ED561" s="0"/>
      <c r="EE561" s="0"/>
      <c r="EF561" s="0"/>
      <c r="EG561" s="0"/>
      <c r="EH561" s="0"/>
      <c r="EI561" s="0"/>
      <c r="EJ561" s="0"/>
      <c r="EK561" s="0"/>
      <c r="EL561" s="0"/>
      <c r="EM561" s="0"/>
      <c r="EN561" s="0"/>
      <c r="EO561" s="0"/>
      <c r="EP561" s="0"/>
      <c r="EQ561" s="0"/>
      <c r="ER561" s="0"/>
      <c r="ES561" s="0"/>
      <c r="ET561" s="0"/>
      <c r="EU561" s="0"/>
      <c r="EV561" s="0"/>
      <c r="EW561" s="0"/>
      <c r="EX561" s="0"/>
      <c r="EY561" s="0"/>
      <c r="EZ561" s="0"/>
      <c r="FA561" s="0"/>
      <c r="FB561" s="0"/>
      <c r="FC561" s="0"/>
      <c r="FD561" s="0"/>
      <c r="FE561" s="0"/>
      <c r="FF561" s="0"/>
      <c r="FG561" s="0"/>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row>
    <row r="562" customFormat="false" ht="15" hidden="true" customHeight="false" outlineLevel="0" collapsed="false">
      <c r="A562" s="150" t="s">
        <v>1754</v>
      </c>
      <c r="B562" s="151" t="s">
        <v>1755</v>
      </c>
      <c r="C562" s="116" t="s">
        <v>1719</v>
      </c>
      <c r="D562" s="117"/>
      <c r="E562" s="117" t="n">
        <v>0</v>
      </c>
      <c r="F562" s="118" t="s">
        <v>47</v>
      </c>
      <c r="G562" s="118" t="s">
        <v>47</v>
      </c>
      <c r="H562" s="118" t="n">
        <v>19959</v>
      </c>
      <c r="I562" s="125" t="s">
        <v>1353</v>
      </c>
      <c r="J562" s="120" t="n">
        <v>7</v>
      </c>
      <c r="K562" s="121" t="n">
        <v>1</v>
      </c>
      <c r="L562" s="126"/>
      <c r="M562" s="123"/>
      <c r="N562" s="127"/>
      <c r="O562" s="123"/>
      <c r="P562" s="127"/>
      <c r="Q562" s="124"/>
      <c r="R562" s="0"/>
      <c r="S562" s="0"/>
      <c r="T562" s="0"/>
      <c r="U562" s="0"/>
      <c r="V562" s="0"/>
      <c r="W562" s="0"/>
      <c r="X562" s="0"/>
      <c r="Y562" s="0"/>
      <c r="Z562" s="0"/>
      <c r="AA562" s="0"/>
      <c r="AB562" s="0"/>
      <c r="AC562" s="0"/>
      <c r="AD562" s="0"/>
      <c r="AE562" s="0"/>
      <c r="AF562" s="0"/>
      <c r="AG562" s="0"/>
      <c r="AH562" s="0"/>
      <c r="AI562" s="0"/>
      <c r="AJ562" s="0"/>
      <c r="AK562" s="0"/>
      <c r="AL562" s="0"/>
      <c r="AM562" s="0"/>
      <c r="AN562" s="0"/>
      <c r="AO562" s="0"/>
      <c r="AP562" s="0"/>
      <c r="AQ562" s="0"/>
      <c r="AR562" s="0"/>
      <c r="AS562" s="0"/>
      <c r="AT562" s="0"/>
      <c r="AU562" s="0"/>
      <c r="AV562" s="0"/>
      <c r="AW562" s="0"/>
      <c r="AX562" s="0"/>
      <c r="AY562" s="0"/>
      <c r="AZ562" s="0"/>
      <c r="BA562" s="0"/>
      <c r="BB562" s="0"/>
      <c r="BC562" s="0"/>
      <c r="BD562" s="0"/>
      <c r="BE562" s="0"/>
      <c r="BF562" s="0"/>
      <c r="BG562" s="0"/>
      <c r="BH562" s="0"/>
      <c r="BI562" s="0"/>
      <c r="BJ562" s="0"/>
      <c r="BK562" s="0"/>
      <c r="BL562" s="0"/>
      <c r="BM562" s="0"/>
      <c r="BN562" s="0"/>
      <c r="BO562" s="0"/>
      <c r="BP562" s="0"/>
      <c r="BQ562" s="0"/>
      <c r="BR562" s="0"/>
      <c r="BS562" s="0"/>
      <c r="BT562" s="0"/>
      <c r="BU562" s="0"/>
      <c r="BV562" s="0"/>
      <c r="BW562" s="0"/>
      <c r="BX562" s="0"/>
      <c r="BY562" s="0"/>
      <c r="BZ562" s="0"/>
      <c r="CA562" s="0"/>
      <c r="CB562" s="0"/>
      <c r="CC562" s="0"/>
      <c r="CD562" s="0"/>
      <c r="CE562" s="0"/>
      <c r="CF562" s="0"/>
      <c r="CG562" s="0"/>
      <c r="CH562" s="0"/>
      <c r="CI562" s="0"/>
      <c r="CJ562" s="0"/>
      <c r="CK562" s="0"/>
      <c r="CL562" s="0"/>
      <c r="CM562" s="0"/>
      <c r="CN562" s="0"/>
      <c r="CO562" s="0"/>
      <c r="CP562" s="0"/>
      <c r="CQ562" s="0"/>
      <c r="CR562" s="0"/>
      <c r="CS562" s="0"/>
      <c r="CT562" s="0"/>
      <c r="CU562" s="0"/>
      <c r="CV562" s="0"/>
      <c r="CW562" s="0"/>
      <c r="CX562" s="0"/>
      <c r="CY562" s="0"/>
      <c r="CZ562" s="0"/>
      <c r="DA562" s="0"/>
      <c r="DB562" s="0"/>
      <c r="DC562" s="0"/>
      <c r="DD562" s="0"/>
      <c r="DE562" s="0"/>
      <c r="DF562" s="0"/>
      <c r="DG562" s="0"/>
      <c r="DH562" s="0"/>
      <c r="DI562" s="0"/>
      <c r="DJ562" s="0"/>
      <c r="DK562" s="0"/>
      <c r="DL562" s="0"/>
      <c r="DM562" s="0"/>
      <c r="DN562" s="0"/>
      <c r="DO562" s="0"/>
      <c r="DP562" s="0"/>
      <c r="DQ562" s="0"/>
      <c r="DR562" s="0"/>
      <c r="DS562" s="0"/>
      <c r="DT562" s="0"/>
      <c r="DU562" s="0"/>
      <c r="DV562" s="0"/>
      <c r="DW562" s="0"/>
      <c r="DX562" s="0"/>
      <c r="DY562" s="0"/>
      <c r="DZ562" s="0"/>
      <c r="EA562" s="0"/>
      <c r="EB562" s="0"/>
      <c r="EC562" s="0"/>
      <c r="ED562" s="0"/>
      <c r="EE562" s="0"/>
      <c r="EF562" s="0"/>
      <c r="EG562" s="0"/>
      <c r="EH562" s="0"/>
      <c r="EI562" s="0"/>
      <c r="EJ562" s="0"/>
      <c r="EK562" s="0"/>
      <c r="EL562" s="0"/>
      <c r="EM562" s="0"/>
      <c r="EN562" s="0"/>
      <c r="EO562" s="0"/>
      <c r="EP562" s="0"/>
      <c r="EQ562" s="0"/>
      <c r="ER562" s="0"/>
      <c r="ES562" s="0"/>
      <c r="ET562" s="0"/>
      <c r="EU562" s="0"/>
      <c r="EV562" s="0"/>
      <c r="EW562" s="0"/>
      <c r="EX562" s="0"/>
      <c r="EY562" s="0"/>
      <c r="EZ562" s="0"/>
      <c r="FA562" s="0"/>
      <c r="FB562" s="0"/>
      <c r="FC562" s="0"/>
      <c r="FD562" s="0"/>
      <c r="FE562" s="0"/>
      <c r="FF562" s="0"/>
      <c r="FG562" s="0"/>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row>
    <row r="563" customFormat="false" ht="15" hidden="true" customHeight="false" outlineLevel="0" collapsed="false">
      <c r="A563" s="150" t="s">
        <v>1756</v>
      </c>
      <c r="B563" s="151" t="s">
        <v>1757</v>
      </c>
      <c r="C563" s="116" t="s">
        <v>1758</v>
      </c>
      <c r="D563" s="117"/>
      <c r="E563" s="117" t="n">
        <v>0</v>
      </c>
      <c r="F563" s="118" t="s">
        <v>47</v>
      </c>
      <c r="G563" s="118" t="s">
        <v>47</v>
      </c>
      <c r="H563" s="118" t="n">
        <v>19960</v>
      </c>
      <c r="I563" s="125" t="s">
        <v>1353</v>
      </c>
      <c r="J563" s="120" t="n">
        <v>7</v>
      </c>
      <c r="K563" s="121" t="n">
        <v>1</v>
      </c>
      <c r="L563" s="126"/>
      <c r="M563" s="123"/>
      <c r="N563" s="127"/>
      <c r="O563" s="123"/>
      <c r="P563" s="127"/>
      <c r="Q563" s="124"/>
      <c r="R563" s="0"/>
      <c r="S563" s="0"/>
      <c r="T563" s="0"/>
      <c r="U563" s="0"/>
      <c r="V563" s="0"/>
      <c r="W563" s="0"/>
      <c r="X563" s="0"/>
      <c r="Y563" s="0"/>
      <c r="Z563" s="0"/>
      <c r="AA563" s="0"/>
      <c r="AB563" s="0"/>
      <c r="AC563" s="0"/>
      <c r="AD563" s="0"/>
      <c r="AE563" s="0"/>
      <c r="AF563" s="0"/>
      <c r="AG563" s="0"/>
      <c r="AH563" s="0"/>
      <c r="AI563" s="0"/>
      <c r="AJ563" s="0"/>
      <c r="AK563" s="0"/>
      <c r="AL563" s="0"/>
      <c r="AM563" s="0"/>
      <c r="AN563" s="0"/>
      <c r="AO563" s="0"/>
      <c r="AP563" s="0"/>
      <c r="AQ563" s="0"/>
      <c r="AR563" s="0"/>
      <c r="AS563" s="0"/>
      <c r="AT563" s="0"/>
      <c r="AU563" s="0"/>
      <c r="AV563" s="0"/>
      <c r="AW563" s="0"/>
      <c r="AX563" s="0"/>
      <c r="AY563" s="0"/>
      <c r="AZ563" s="0"/>
      <c r="BA563" s="0"/>
      <c r="BB563" s="0"/>
      <c r="BC563" s="0"/>
      <c r="BD563" s="0"/>
      <c r="BE563" s="0"/>
      <c r="BF563" s="0"/>
      <c r="BG563" s="0"/>
      <c r="BH563" s="0"/>
      <c r="BI563" s="0"/>
      <c r="BJ563" s="0"/>
      <c r="BK563" s="0"/>
      <c r="BL563" s="0"/>
      <c r="BM563" s="0"/>
      <c r="BN563" s="0"/>
      <c r="BO563" s="0"/>
      <c r="BP563" s="0"/>
      <c r="BQ563" s="0"/>
      <c r="BR563" s="0"/>
      <c r="BS563" s="0"/>
      <c r="BT563" s="0"/>
      <c r="BU563" s="0"/>
      <c r="BV563" s="0"/>
      <c r="BW563" s="0"/>
      <c r="BX563" s="0"/>
      <c r="BY563" s="0"/>
      <c r="BZ563" s="0"/>
      <c r="CA563" s="0"/>
      <c r="CB563" s="0"/>
      <c r="CC563" s="0"/>
      <c r="CD563" s="0"/>
      <c r="CE563" s="0"/>
      <c r="CF563" s="0"/>
      <c r="CG563" s="0"/>
      <c r="CH563" s="0"/>
      <c r="CI563" s="0"/>
      <c r="CJ563" s="0"/>
      <c r="CK563" s="0"/>
      <c r="CL563" s="0"/>
      <c r="CM563" s="0"/>
      <c r="CN563" s="0"/>
      <c r="CO563" s="0"/>
      <c r="CP563" s="0"/>
      <c r="CQ563" s="0"/>
      <c r="CR563" s="0"/>
      <c r="CS563" s="0"/>
      <c r="CT563" s="0"/>
      <c r="CU563" s="0"/>
      <c r="CV563" s="0"/>
      <c r="CW563" s="0"/>
      <c r="CX563" s="0"/>
      <c r="CY563" s="0"/>
      <c r="CZ563" s="0"/>
      <c r="DA563" s="0"/>
      <c r="DB563" s="0"/>
      <c r="DC563" s="0"/>
      <c r="DD563" s="0"/>
      <c r="DE563" s="0"/>
      <c r="DF563" s="0"/>
      <c r="DG563" s="0"/>
      <c r="DH563" s="0"/>
      <c r="DI563" s="0"/>
      <c r="DJ563" s="0"/>
      <c r="DK563" s="0"/>
      <c r="DL563" s="0"/>
      <c r="DM563" s="0"/>
      <c r="DN563" s="0"/>
      <c r="DO563" s="0"/>
      <c r="DP563" s="0"/>
      <c r="DQ563" s="0"/>
      <c r="DR563" s="0"/>
      <c r="DS563" s="0"/>
      <c r="DT563" s="0"/>
      <c r="DU563" s="0"/>
      <c r="DV563" s="0"/>
      <c r="DW563" s="0"/>
      <c r="DX563" s="0"/>
      <c r="DY563" s="0"/>
      <c r="DZ563" s="0"/>
      <c r="EA563" s="0"/>
      <c r="EB563" s="0"/>
      <c r="EC563" s="0"/>
      <c r="ED563" s="0"/>
      <c r="EE563" s="0"/>
      <c r="EF563" s="0"/>
      <c r="EG563" s="0"/>
      <c r="EH563" s="0"/>
      <c r="EI563" s="0"/>
      <c r="EJ563" s="0"/>
      <c r="EK563" s="0"/>
      <c r="EL563" s="0"/>
      <c r="EM563" s="0"/>
      <c r="EN563" s="0"/>
      <c r="EO563" s="0"/>
      <c r="EP563" s="0"/>
      <c r="EQ563" s="0"/>
      <c r="ER563" s="0"/>
      <c r="ES563" s="0"/>
      <c r="ET563" s="0"/>
      <c r="EU563" s="0"/>
      <c r="EV563" s="0"/>
      <c r="EW563" s="0"/>
      <c r="EX563" s="0"/>
      <c r="EY563" s="0"/>
      <c r="EZ563" s="0"/>
      <c r="FA563" s="0"/>
      <c r="FB563" s="0"/>
      <c r="FC563" s="0"/>
      <c r="FD563" s="0"/>
      <c r="FE563" s="0"/>
      <c r="FF563" s="0"/>
      <c r="FG563" s="0"/>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row>
    <row r="564" customFormat="false" ht="15" hidden="true" customHeight="false" outlineLevel="0" collapsed="false">
      <c r="A564" s="150" t="s">
        <v>1759</v>
      </c>
      <c r="B564" s="151" t="s">
        <v>1760</v>
      </c>
      <c r="C564" s="116" t="s">
        <v>1705</v>
      </c>
      <c r="D564" s="117"/>
      <c r="E564" s="117" t="n">
        <v>0</v>
      </c>
      <c r="F564" s="118" t="s">
        <v>47</v>
      </c>
      <c r="G564" s="118" t="s">
        <v>47</v>
      </c>
      <c r="H564" s="118" t="n">
        <v>19961</v>
      </c>
      <c r="I564" s="125" t="s">
        <v>1353</v>
      </c>
      <c r="J564" s="120" t="n">
        <v>7</v>
      </c>
      <c r="K564" s="121" t="n">
        <v>1</v>
      </c>
      <c r="L564" s="126"/>
      <c r="M564" s="123"/>
      <c r="N564" s="127"/>
      <c r="O564" s="123"/>
      <c r="P564" s="127"/>
      <c r="Q564" s="124"/>
      <c r="R564" s="0"/>
      <c r="S564" s="0"/>
      <c r="T564" s="0"/>
      <c r="U564" s="0"/>
      <c r="V564" s="0"/>
      <c r="W564" s="0"/>
      <c r="X564" s="0"/>
      <c r="Y564" s="0"/>
      <c r="Z564" s="0"/>
      <c r="AA564" s="0"/>
      <c r="AB564" s="0"/>
      <c r="AC564" s="0"/>
      <c r="AD564" s="0"/>
      <c r="AE564" s="0"/>
      <c r="AF564" s="0"/>
      <c r="AG564" s="0"/>
      <c r="AH564" s="0"/>
      <c r="AI564" s="0"/>
      <c r="AJ564" s="0"/>
      <c r="AK564" s="0"/>
      <c r="AL564" s="0"/>
      <c r="AM564" s="0"/>
      <c r="AN564" s="0"/>
      <c r="AO564" s="0"/>
      <c r="AP564" s="0"/>
      <c r="AQ564" s="0"/>
      <c r="AR564" s="0"/>
      <c r="AS564" s="0"/>
      <c r="AT564" s="0"/>
      <c r="AU564" s="0"/>
      <c r="AV564" s="0"/>
      <c r="AW564" s="0"/>
      <c r="AX564" s="0"/>
      <c r="AY564" s="0"/>
      <c r="AZ564" s="0"/>
      <c r="BA564" s="0"/>
      <c r="BB564" s="0"/>
      <c r="BC564" s="0"/>
      <c r="BD564" s="0"/>
      <c r="BE564" s="0"/>
      <c r="BF564" s="0"/>
      <c r="BG564" s="0"/>
      <c r="BH564" s="0"/>
      <c r="BI564" s="0"/>
      <c r="BJ564" s="0"/>
      <c r="BK564" s="0"/>
      <c r="BL564" s="0"/>
      <c r="BM564" s="0"/>
      <c r="BN564" s="0"/>
      <c r="BO564" s="0"/>
      <c r="BP564" s="0"/>
      <c r="BQ564" s="0"/>
      <c r="BR564" s="0"/>
      <c r="BS564" s="0"/>
      <c r="BT564" s="0"/>
      <c r="BU564" s="0"/>
      <c r="BV564" s="0"/>
      <c r="BW564" s="0"/>
      <c r="BX564" s="0"/>
      <c r="BY564" s="0"/>
      <c r="BZ564" s="0"/>
      <c r="CA564" s="0"/>
      <c r="CB564" s="0"/>
      <c r="CC564" s="0"/>
      <c r="CD564" s="0"/>
      <c r="CE564" s="0"/>
      <c r="CF564" s="0"/>
      <c r="CG564" s="0"/>
      <c r="CH564" s="0"/>
      <c r="CI564" s="0"/>
      <c r="CJ564" s="0"/>
      <c r="CK564" s="0"/>
      <c r="CL564" s="0"/>
      <c r="CM564" s="0"/>
      <c r="CN564" s="0"/>
      <c r="CO564" s="0"/>
      <c r="CP564" s="0"/>
      <c r="CQ564" s="0"/>
      <c r="CR564" s="0"/>
      <c r="CS564" s="0"/>
      <c r="CT564" s="0"/>
      <c r="CU564" s="0"/>
      <c r="CV564" s="0"/>
      <c r="CW564" s="0"/>
      <c r="CX564" s="0"/>
      <c r="CY564" s="0"/>
      <c r="CZ564" s="0"/>
      <c r="DA564" s="0"/>
      <c r="DB564" s="0"/>
      <c r="DC564" s="0"/>
      <c r="DD564" s="0"/>
      <c r="DE564" s="0"/>
      <c r="DF564" s="0"/>
      <c r="DG564" s="0"/>
      <c r="DH564" s="0"/>
      <c r="DI564" s="0"/>
      <c r="DJ564" s="0"/>
      <c r="DK564" s="0"/>
      <c r="DL564" s="0"/>
      <c r="DM564" s="0"/>
      <c r="DN564" s="0"/>
      <c r="DO564" s="0"/>
      <c r="DP564" s="0"/>
      <c r="DQ564" s="0"/>
      <c r="DR564" s="0"/>
      <c r="DS564" s="0"/>
      <c r="DT564" s="0"/>
      <c r="DU564" s="0"/>
      <c r="DV564" s="0"/>
      <c r="DW564" s="0"/>
      <c r="DX564" s="0"/>
      <c r="DY564" s="0"/>
      <c r="DZ564" s="0"/>
      <c r="EA564" s="0"/>
      <c r="EB564" s="0"/>
      <c r="EC564" s="0"/>
      <c r="ED564" s="0"/>
      <c r="EE564" s="0"/>
      <c r="EF564" s="0"/>
      <c r="EG564" s="0"/>
      <c r="EH564" s="0"/>
      <c r="EI564" s="0"/>
      <c r="EJ564" s="0"/>
      <c r="EK564" s="0"/>
      <c r="EL564" s="0"/>
      <c r="EM564" s="0"/>
      <c r="EN564" s="0"/>
      <c r="EO564" s="0"/>
      <c r="EP564" s="0"/>
      <c r="EQ564" s="0"/>
      <c r="ER564" s="0"/>
      <c r="ES564" s="0"/>
      <c r="ET564" s="0"/>
      <c r="EU564" s="0"/>
      <c r="EV564" s="0"/>
      <c r="EW564" s="0"/>
      <c r="EX564" s="0"/>
      <c r="EY564" s="0"/>
      <c r="EZ564" s="0"/>
      <c r="FA564" s="0"/>
      <c r="FB564" s="0"/>
      <c r="FC564" s="0"/>
      <c r="FD564" s="0"/>
      <c r="FE564" s="0"/>
      <c r="FF564" s="0"/>
      <c r="FG564" s="0"/>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row>
    <row r="565" customFormat="false" ht="15" hidden="true" customHeight="false" outlineLevel="0" collapsed="false">
      <c r="A565" s="150" t="s">
        <v>1761</v>
      </c>
      <c r="B565" s="151" t="s">
        <v>1762</v>
      </c>
      <c r="C565" s="116" t="s">
        <v>1763</v>
      </c>
      <c r="D565" s="117"/>
      <c r="E565" s="117" t="n">
        <v>0</v>
      </c>
      <c r="F565" s="118" t="s">
        <v>47</v>
      </c>
      <c r="G565" s="118" t="s">
        <v>47</v>
      </c>
      <c r="H565" s="118" t="n">
        <v>20024</v>
      </c>
      <c r="I565" s="125" t="s">
        <v>1353</v>
      </c>
      <c r="J565" s="120" t="n">
        <v>7</v>
      </c>
      <c r="K565" s="121" t="n">
        <v>1</v>
      </c>
      <c r="L565" s="126"/>
      <c r="M565" s="123"/>
      <c r="N565" s="127"/>
      <c r="O565" s="123"/>
      <c r="P565" s="127"/>
      <c r="Q565" s="124"/>
      <c r="R565" s="0"/>
      <c r="S565" s="0"/>
      <c r="T565" s="0"/>
      <c r="U565" s="0"/>
      <c r="V565" s="0"/>
      <c r="W565" s="0"/>
      <c r="X565" s="0"/>
      <c r="Y565" s="0"/>
      <c r="Z565" s="0"/>
      <c r="AA565" s="0"/>
      <c r="AB565" s="0"/>
      <c r="AC565" s="0"/>
      <c r="AD565" s="0"/>
      <c r="AE565" s="0"/>
      <c r="AF565" s="0"/>
      <c r="AG565" s="0"/>
      <c r="AH565" s="0"/>
      <c r="AI565" s="0"/>
      <c r="AJ565" s="0"/>
      <c r="AK565" s="0"/>
      <c r="AL565" s="0"/>
      <c r="AM565" s="0"/>
      <c r="AN565" s="0"/>
      <c r="AO565" s="0"/>
      <c r="AP565" s="0"/>
      <c r="AQ565" s="0"/>
      <c r="AR565" s="0"/>
      <c r="AS565" s="0"/>
      <c r="AT565" s="0"/>
      <c r="AU565" s="0"/>
      <c r="AV565" s="0"/>
      <c r="AW565" s="0"/>
      <c r="AX565" s="0"/>
      <c r="AY565" s="0"/>
      <c r="AZ565" s="0"/>
      <c r="BA565" s="0"/>
      <c r="BB565" s="0"/>
      <c r="BC565" s="0"/>
      <c r="BD565" s="0"/>
      <c r="BE565" s="0"/>
      <c r="BF565" s="0"/>
      <c r="BG565" s="0"/>
      <c r="BH565" s="0"/>
      <c r="BI565" s="0"/>
      <c r="BJ565" s="0"/>
      <c r="BK565" s="0"/>
      <c r="BL565" s="0"/>
      <c r="BM565" s="0"/>
      <c r="BN565" s="0"/>
      <c r="BO565" s="0"/>
      <c r="BP565" s="0"/>
      <c r="BQ565" s="0"/>
      <c r="BR565" s="0"/>
      <c r="BS565" s="0"/>
      <c r="BT565" s="0"/>
      <c r="BU565" s="0"/>
      <c r="BV565" s="0"/>
      <c r="BW565" s="0"/>
      <c r="BX565" s="0"/>
      <c r="BY565" s="0"/>
      <c r="BZ565" s="0"/>
      <c r="CA565" s="0"/>
      <c r="CB565" s="0"/>
      <c r="CC565" s="0"/>
      <c r="CD565" s="0"/>
      <c r="CE565" s="0"/>
      <c r="CF565" s="0"/>
      <c r="CG565" s="0"/>
      <c r="CH565" s="0"/>
      <c r="CI565" s="0"/>
      <c r="CJ565" s="0"/>
      <c r="CK565" s="0"/>
      <c r="CL565" s="0"/>
      <c r="CM565" s="0"/>
      <c r="CN565" s="0"/>
      <c r="CO565" s="0"/>
      <c r="CP565" s="0"/>
      <c r="CQ565" s="0"/>
      <c r="CR565" s="0"/>
      <c r="CS565" s="0"/>
      <c r="CT565" s="0"/>
      <c r="CU565" s="0"/>
      <c r="CV565" s="0"/>
      <c r="CW565" s="0"/>
      <c r="CX565" s="0"/>
      <c r="CY565" s="0"/>
      <c r="CZ565" s="0"/>
      <c r="DA565" s="0"/>
      <c r="DB565" s="0"/>
      <c r="DC565" s="0"/>
      <c r="DD565" s="0"/>
      <c r="DE565" s="0"/>
      <c r="DF565" s="0"/>
      <c r="DG565" s="0"/>
      <c r="DH565" s="0"/>
      <c r="DI565" s="0"/>
      <c r="DJ565" s="0"/>
      <c r="DK565" s="0"/>
      <c r="DL565" s="0"/>
      <c r="DM565" s="0"/>
      <c r="DN565" s="0"/>
      <c r="DO565" s="0"/>
      <c r="DP565" s="0"/>
      <c r="DQ565" s="0"/>
      <c r="DR565" s="0"/>
      <c r="DS565" s="0"/>
      <c r="DT565" s="0"/>
      <c r="DU565" s="0"/>
      <c r="DV565" s="0"/>
      <c r="DW565" s="0"/>
      <c r="DX565" s="0"/>
      <c r="DY565" s="0"/>
      <c r="DZ565" s="0"/>
      <c r="EA565" s="0"/>
      <c r="EB565" s="0"/>
      <c r="EC565" s="0"/>
      <c r="ED565" s="0"/>
      <c r="EE565" s="0"/>
      <c r="EF565" s="0"/>
      <c r="EG565" s="0"/>
      <c r="EH565" s="0"/>
      <c r="EI565" s="0"/>
      <c r="EJ565" s="0"/>
      <c r="EK565" s="0"/>
      <c r="EL565" s="0"/>
      <c r="EM565" s="0"/>
      <c r="EN565" s="0"/>
      <c r="EO565" s="0"/>
      <c r="EP565" s="0"/>
      <c r="EQ565" s="0"/>
      <c r="ER565" s="0"/>
      <c r="ES565" s="0"/>
      <c r="ET565" s="0"/>
      <c r="EU565" s="0"/>
      <c r="EV565" s="0"/>
      <c r="EW565" s="0"/>
      <c r="EX565" s="0"/>
      <c r="EY565" s="0"/>
      <c r="EZ565" s="0"/>
      <c r="FA565" s="0"/>
      <c r="FB565" s="0"/>
      <c r="FC565" s="0"/>
      <c r="FD565" s="0"/>
      <c r="FE565" s="0"/>
      <c r="FF565" s="0"/>
      <c r="FG565" s="0"/>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row>
    <row r="566" customFormat="false" ht="15" hidden="true" customHeight="false" outlineLevel="0" collapsed="false">
      <c r="A566" s="150" t="s">
        <v>1764</v>
      </c>
      <c r="B566" s="151" t="s">
        <v>1765</v>
      </c>
      <c r="C566" s="116" t="s">
        <v>1766</v>
      </c>
      <c r="D566" s="117"/>
      <c r="E566" s="117" t="n">
        <v>0</v>
      </c>
      <c r="F566" s="118" t="s">
        <v>47</v>
      </c>
      <c r="G566" s="118" t="s">
        <v>47</v>
      </c>
      <c r="H566" s="118" t="n">
        <v>20025</v>
      </c>
      <c r="I566" s="125" t="s">
        <v>1353</v>
      </c>
      <c r="J566" s="120" t="n">
        <v>7</v>
      </c>
      <c r="K566" s="121" t="n">
        <v>1</v>
      </c>
      <c r="L566" s="126" t="s">
        <v>1767</v>
      </c>
      <c r="M566" s="123" t="s">
        <v>1768</v>
      </c>
      <c r="N566" s="127"/>
      <c r="O566" s="123"/>
      <c r="P566" s="127"/>
      <c r="Q566" s="124"/>
      <c r="R566" s="0"/>
      <c r="S566" s="0"/>
      <c r="T566" s="0"/>
      <c r="U566" s="0"/>
      <c r="V566" s="0"/>
      <c r="W566" s="0"/>
      <c r="X566" s="0"/>
      <c r="Y566" s="0"/>
      <c r="Z566" s="0"/>
      <c r="AA566" s="0"/>
      <c r="AB566" s="0"/>
      <c r="AC566" s="0"/>
      <c r="AD566" s="0"/>
      <c r="AE566" s="0"/>
      <c r="AF566" s="0"/>
      <c r="AG566" s="0"/>
      <c r="AH566" s="0"/>
      <c r="AI566" s="0"/>
      <c r="AJ566" s="0"/>
      <c r="AK566" s="0"/>
      <c r="AL566" s="0"/>
      <c r="AM566" s="0"/>
      <c r="AN566" s="0"/>
      <c r="AO566" s="0"/>
      <c r="AP566" s="0"/>
      <c r="AQ566" s="0"/>
      <c r="AR566" s="0"/>
      <c r="AS566" s="0"/>
      <c r="AT566" s="0"/>
      <c r="AU566" s="0"/>
      <c r="AV566" s="0"/>
      <c r="AW566" s="0"/>
      <c r="AX566" s="0"/>
      <c r="AY566" s="0"/>
      <c r="AZ566" s="0"/>
      <c r="BA566" s="0"/>
      <c r="BB566" s="0"/>
      <c r="BC566" s="0"/>
      <c r="BD566" s="0"/>
      <c r="BE566" s="0"/>
      <c r="BF566" s="0"/>
      <c r="BG566" s="0"/>
      <c r="BH566" s="0"/>
      <c r="BI566" s="0"/>
      <c r="BJ566" s="0"/>
      <c r="BK566" s="0"/>
      <c r="BL566" s="0"/>
      <c r="BM566" s="0"/>
      <c r="BN566" s="0"/>
      <c r="BO566" s="0"/>
      <c r="BP566" s="0"/>
      <c r="BQ566" s="0"/>
      <c r="BR566" s="0"/>
      <c r="BS566" s="0"/>
      <c r="BT566" s="0"/>
      <c r="BU566" s="0"/>
      <c r="BV566" s="0"/>
      <c r="BW566" s="0"/>
      <c r="BX566" s="0"/>
      <c r="BY566" s="0"/>
      <c r="BZ566" s="0"/>
      <c r="CA566" s="0"/>
      <c r="CB566" s="0"/>
      <c r="CC566" s="0"/>
      <c r="CD566" s="0"/>
      <c r="CE566" s="0"/>
      <c r="CF566" s="0"/>
      <c r="CG566" s="0"/>
      <c r="CH566" s="0"/>
      <c r="CI566" s="0"/>
      <c r="CJ566" s="0"/>
      <c r="CK566" s="0"/>
      <c r="CL566" s="0"/>
      <c r="CM566" s="0"/>
      <c r="CN566" s="0"/>
      <c r="CO566" s="0"/>
      <c r="CP566" s="0"/>
      <c r="CQ566" s="0"/>
      <c r="CR566" s="0"/>
      <c r="CS566" s="0"/>
      <c r="CT566" s="0"/>
      <c r="CU566" s="0"/>
      <c r="CV566" s="0"/>
      <c r="CW566" s="0"/>
      <c r="CX566" s="0"/>
      <c r="CY566" s="0"/>
      <c r="CZ566" s="0"/>
      <c r="DA566" s="0"/>
      <c r="DB566" s="0"/>
      <c r="DC566" s="0"/>
      <c r="DD566" s="0"/>
      <c r="DE566" s="0"/>
      <c r="DF566" s="0"/>
      <c r="DG566" s="0"/>
      <c r="DH566" s="0"/>
      <c r="DI566" s="0"/>
      <c r="DJ566" s="0"/>
      <c r="DK566" s="0"/>
      <c r="DL566" s="0"/>
      <c r="DM566" s="0"/>
      <c r="DN566" s="0"/>
      <c r="DO566" s="0"/>
      <c r="DP566" s="0"/>
      <c r="DQ566" s="0"/>
      <c r="DR566" s="0"/>
      <c r="DS566" s="0"/>
      <c r="DT566" s="0"/>
      <c r="DU566" s="0"/>
      <c r="DV566" s="0"/>
      <c r="DW566" s="0"/>
      <c r="DX566" s="0"/>
      <c r="DY566" s="0"/>
      <c r="DZ566" s="0"/>
      <c r="EA566" s="0"/>
      <c r="EB566" s="0"/>
      <c r="EC566" s="0"/>
      <c r="ED566" s="0"/>
      <c r="EE566" s="0"/>
      <c r="EF566" s="0"/>
      <c r="EG566" s="0"/>
      <c r="EH566" s="0"/>
      <c r="EI566" s="0"/>
      <c r="EJ566" s="0"/>
      <c r="EK566" s="0"/>
      <c r="EL566" s="0"/>
      <c r="EM566" s="0"/>
      <c r="EN566" s="0"/>
      <c r="EO566" s="0"/>
      <c r="EP566" s="0"/>
      <c r="EQ566" s="0"/>
      <c r="ER566" s="0"/>
      <c r="ES566" s="0"/>
      <c r="ET566" s="0"/>
      <c r="EU566" s="0"/>
      <c r="EV566" s="0"/>
      <c r="EW566" s="0"/>
      <c r="EX566" s="0"/>
      <c r="EY566" s="0"/>
      <c r="EZ566" s="0"/>
      <c r="FA566" s="0"/>
      <c r="FB566" s="0"/>
      <c r="FC566" s="0"/>
      <c r="FD566" s="0"/>
      <c r="FE566" s="0"/>
      <c r="FF566" s="0"/>
      <c r="FG566" s="0"/>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row>
    <row r="567" customFormat="false" ht="15" hidden="false" customHeight="false" outlineLevel="0" collapsed="false">
      <c r="A567" s="114" t="s">
        <v>1769</v>
      </c>
      <c r="B567" s="115" t="s">
        <v>1770</v>
      </c>
      <c r="C567" s="116" t="s">
        <v>122</v>
      </c>
      <c r="D567" s="117" t="s">
        <v>11</v>
      </c>
      <c r="E567" s="117" t="n">
        <v>0</v>
      </c>
      <c r="F567" s="118" t="n">
        <v>11</v>
      </c>
      <c r="G567" s="118" t="n">
        <v>2</v>
      </c>
      <c r="H567" s="118" t="n">
        <v>1898</v>
      </c>
      <c r="I567" s="125" t="s">
        <v>1353</v>
      </c>
      <c r="J567" s="120" t="n">
        <v>7</v>
      </c>
      <c r="K567" s="121" t="n">
        <v>1</v>
      </c>
      <c r="L567" s="126"/>
      <c r="M567" s="123"/>
      <c r="N567" s="127"/>
      <c r="O567" s="123"/>
      <c r="P567" s="127"/>
      <c r="Q567" s="124"/>
      <c r="R567" s="0"/>
      <c r="S567" s="0"/>
      <c r="T567" s="0"/>
      <c r="U567" s="0"/>
      <c r="V567" s="0"/>
      <c r="W567" s="0"/>
      <c r="X567" s="0"/>
      <c r="Y567" s="0"/>
      <c r="Z567" s="0"/>
      <c r="AA567" s="0"/>
      <c r="AB567" s="0"/>
      <c r="AC567" s="0"/>
      <c r="AD567" s="0"/>
      <c r="AE567" s="0"/>
      <c r="AF567" s="0"/>
      <c r="AG567" s="0"/>
      <c r="AH567" s="0"/>
      <c r="AI567" s="0"/>
      <c r="AJ567" s="0"/>
      <c r="AK567" s="0"/>
      <c r="AL567" s="0"/>
      <c r="AM567" s="0"/>
      <c r="AN567" s="0"/>
      <c r="AO567" s="0"/>
      <c r="AP567" s="0"/>
      <c r="AQ567" s="0"/>
      <c r="AR567" s="0"/>
      <c r="AS567" s="0"/>
      <c r="AT567" s="0"/>
      <c r="AU567" s="0"/>
      <c r="AV567" s="0"/>
      <c r="AW567" s="0"/>
      <c r="AX567" s="0"/>
      <c r="AY567" s="0"/>
      <c r="AZ567" s="0"/>
      <c r="BA567" s="0"/>
      <c r="BB567" s="0"/>
      <c r="BC567" s="0"/>
      <c r="BD567" s="0"/>
      <c r="BE567" s="0"/>
      <c r="BF567" s="0"/>
      <c r="BG567" s="0"/>
      <c r="BH567" s="0"/>
      <c r="BI567" s="0"/>
      <c r="BJ567" s="0"/>
      <c r="BK567" s="0"/>
      <c r="BL567" s="0"/>
      <c r="BM567" s="0"/>
      <c r="BN567" s="0"/>
      <c r="BO567" s="0"/>
      <c r="BP567" s="0"/>
      <c r="BQ567" s="0"/>
      <c r="BR567" s="0"/>
      <c r="BS567" s="0"/>
      <c r="BT567" s="0"/>
      <c r="BU567" s="0"/>
      <c r="BV567" s="0"/>
      <c r="BW567" s="0"/>
      <c r="BX567" s="0"/>
      <c r="BY567" s="0"/>
      <c r="BZ567" s="0"/>
      <c r="CA567" s="0"/>
      <c r="CB567" s="0"/>
      <c r="CC567" s="0"/>
      <c r="CD567" s="0"/>
      <c r="CE567" s="0"/>
      <c r="CF567" s="0"/>
      <c r="CG567" s="0"/>
      <c r="CH567" s="0"/>
      <c r="CI567" s="0"/>
      <c r="CJ567" s="0"/>
      <c r="CK567" s="0"/>
      <c r="CL567" s="0"/>
      <c r="CM567" s="0"/>
      <c r="CN567" s="0"/>
      <c r="CO567" s="0"/>
      <c r="CP567" s="0"/>
      <c r="CQ567" s="0"/>
      <c r="CR567" s="0"/>
      <c r="CS567" s="0"/>
      <c r="CT567" s="0"/>
      <c r="CU567" s="0"/>
      <c r="CV567" s="0"/>
      <c r="CW567" s="0"/>
      <c r="CX567" s="0"/>
      <c r="CY567" s="0"/>
      <c r="CZ567" s="0"/>
      <c r="DA567" s="0"/>
      <c r="DB567" s="0"/>
      <c r="DC567" s="0"/>
      <c r="DD567" s="0"/>
      <c r="DE567" s="0"/>
      <c r="DF567" s="0"/>
      <c r="DG567" s="0"/>
      <c r="DH567" s="0"/>
      <c r="DI567" s="0"/>
      <c r="DJ567" s="0"/>
      <c r="DK567" s="0"/>
      <c r="DL567" s="0"/>
      <c r="DM567" s="0"/>
      <c r="DN567" s="0"/>
      <c r="DO567" s="0"/>
      <c r="DP567" s="0"/>
      <c r="DQ567" s="0"/>
      <c r="DR567" s="0"/>
      <c r="DS567" s="0"/>
      <c r="DT567" s="0"/>
      <c r="DU567" s="0"/>
      <c r="DV567" s="0"/>
      <c r="DW567" s="0"/>
      <c r="DX567" s="0"/>
      <c r="DY567" s="0"/>
      <c r="DZ567" s="0"/>
      <c r="EA567" s="0"/>
      <c r="EB567" s="0"/>
      <c r="EC567" s="0"/>
      <c r="ED567" s="0"/>
      <c r="EE567" s="0"/>
      <c r="EF567" s="0"/>
      <c r="EG567" s="0"/>
      <c r="EH567" s="0"/>
      <c r="EI567" s="0"/>
      <c r="EJ567" s="0"/>
      <c r="EK567" s="0"/>
      <c r="EL567" s="0"/>
      <c r="EM567" s="0"/>
      <c r="EN567" s="0"/>
      <c r="EO567" s="0"/>
      <c r="EP567" s="0"/>
      <c r="EQ567" s="0"/>
      <c r="ER567" s="0"/>
      <c r="ES567" s="0"/>
      <c r="ET567" s="0"/>
      <c r="EU567" s="0"/>
      <c r="EV567" s="0"/>
      <c r="EW567" s="0"/>
      <c r="EX567" s="0"/>
      <c r="EY567" s="0"/>
      <c r="EZ567" s="0"/>
      <c r="FA567" s="0"/>
      <c r="FB567" s="0"/>
      <c r="FC567" s="0"/>
      <c r="FD567" s="0"/>
      <c r="FE567" s="0"/>
      <c r="FF567" s="0"/>
      <c r="FG567" s="0"/>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row>
    <row r="568" customFormat="false" ht="15" hidden="true" customHeight="false" outlineLevel="0" collapsed="false">
      <c r="A568" s="150" t="s">
        <v>1771</v>
      </c>
      <c r="B568" s="151" t="s">
        <v>1772</v>
      </c>
      <c r="C568" s="116" t="s">
        <v>1773</v>
      </c>
      <c r="D568" s="117"/>
      <c r="E568" s="117" t="n">
        <v>0</v>
      </c>
      <c r="F568" s="118" t="s">
        <v>47</v>
      </c>
      <c r="G568" s="118" t="s">
        <v>47</v>
      </c>
      <c r="H568" s="118" t="n">
        <v>19964</v>
      </c>
      <c r="I568" s="125" t="s">
        <v>1353</v>
      </c>
      <c r="J568" s="120" t="n">
        <v>7</v>
      </c>
      <c r="K568" s="121" t="n">
        <v>1</v>
      </c>
      <c r="L568" s="126"/>
      <c r="M568" s="123"/>
      <c r="N568" s="127"/>
      <c r="O568" s="123"/>
      <c r="P568" s="127"/>
      <c r="Q568" s="124"/>
      <c r="R568" s="0"/>
      <c r="S568" s="0"/>
      <c r="T568" s="0"/>
      <c r="U568" s="0"/>
      <c r="V568" s="0"/>
      <c r="W568" s="0"/>
      <c r="X568" s="0"/>
      <c r="Y568" s="0"/>
      <c r="Z568" s="0"/>
      <c r="AA568" s="0"/>
      <c r="AB568" s="0"/>
      <c r="AC568" s="0"/>
      <c r="AD568" s="0"/>
      <c r="AE568" s="0"/>
      <c r="AF568" s="0"/>
      <c r="AG568" s="0"/>
      <c r="AH568" s="0"/>
      <c r="AI568" s="0"/>
      <c r="AJ568" s="0"/>
      <c r="AK568" s="0"/>
      <c r="AL568" s="0"/>
      <c r="AM568" s="0"/>
      <c r="AN568" s="0"/>
      <c r="AO568" s="0"/>
      <c r="AP568" s="0"/>
      <c r="AQ568" s="0"/>
      <c r="AR568" s="0"/>
      <c r="AS568" s="0"/>
      <c r="AT568" s="0"/>
      <c r="AU568" s="0"/>
      <c r="AV568" s="0"/>
      <c r="AW568" s="0"/>
      <c r="AX568" s="0"/>
      <c r="AY568" s="0"/>
      <c r="AZ568" s="0"/>
      <c r="BA568" s="0"/>
      <c r="BB568" s="0"/>
      <c r="BC568" s="0"/>
      <c r="BD568" s="0"/>
      <c r="BE568" s="0"/>
      <c r="BF568" s="0"/>
      <c r="BG568" s="0"/>
      <c r="BH568" s="0"/>
      <c r="BI568" s="0"/>
      <c r="BJ568" s="0"/>
      <c r="BK568" s="0"/>
      <c r="BL568" s="0"/>
      <c r="BM568" s="0"/>
      <c r="BN568" s="0"/>
      <c r="BO568" s="0"/>
      <c r="BP568" s="0"/>
      <c r="BQ568" s="0"/>
      <c r="BR568" s="0"/>
      <c r="BS568" s="0"/>
      <c r="BT568" s="0"/>
      <c r="BU568" s="0"/>
      <c r="BV568" s="0"/>
      <c r="BW568" s="0"/>
      <c r="BX568" s="0"/>
      <c r="BY568" s="0"/>
      <c r="BZ568" s="0"/>
      <c r="CA568" s="0"/>
      <c r="CB568" s="0"/>
      <c r="CC568" s="0"/>
      <c r="CD568" s="0"/>
      <c r="CE568" s="0"/>
      <c r="CF568" s="0"/>
      <c r="CG568" s="0"/>
      <c r="CH568" s="0"/>
      <c r="CI568" s="0"/>
      <c r="CJ568" s="0"/>
      <c r="CK568" s="0"/>
      <c r="CL568" s="0"/>
      <c r="CM568" s="0"/>
      <c r="CN568" s="0"/>
      <c r="CO568" s="0"/>
      <c r="CP568" s="0"/>
      <c r="CQ568" s="0"/>
      <c r="CR568" s="0"/>
      <c r="CS568" s="0"/>
      <c r="CT568" s="0"/>
      <c r="CU568" s="0"/>
      <c r="CV568" s="0"/>
      <c r="CW568" s="0"/>
      <c r="CX568" s="0"/>
      <c r="CY568" s="0"/>
      <c r="CZ568" s="0"/>
      <c r="DA568" s="0"/>
      <c r="DB568" s="0"/>
      <c r="DC568" s="0"/>
      <c r="DD568" s="0"/>
      <c r="DE568" s="0"/>
      <c r="DF568" s="0"/>
      <c r="DG568" s="0"/>
      <c r="DH568" s="0"/>
      <c r="DI568" s="0"/>
      <c r="DJ568" s="0"/>
      <c r="DK568" s="0"/>
      <c r="DL568" s="0"/>
      <c r="DM568" s="0"/>
      <c r="DN568" s="0"/>
      <c r="DO568" s="0"/>
      <c r="DP568" s="0"/>
      <c r="DQ568" s="0"/>
      <c r="DR568" s="0"/>
      <c r="DS568" s="0"/>
      <c r="DT568" s="0"/>
      <c r="DU568" s="0"/>
      <c r="DV568" s="0"/>
      <c r="DW568" s="0"/>
      <c r="DX568" s="0"/>
      <c r="DY568" s="0"/>
      <c r="DZ568" s="0"/>
      <c r="EA568" s="0"/>
      <c r="EB568" s="0"/>
      <c r="EC568" s="0"/>
      <c r="ED568" s="0"/>
      <c r="EE568" s="0"/>
      <c r="EF568" s="0"/>
      <c r="EG568" s="0"/>
      <c r="EH568" s="0"/>
      <c r="EI568" s="0"/>
      <c r="EJ568" s="0"/>
      <c r="EK568" s="0"/>
      <c r="EL568" s="0"/>
      <c r="EM568" s="0"/>
      <c r="EN568" s="0"/>
      <c r="EO568" s="0"/>
      <c r="EP568" s="0"/>
      <c r="EQ568" s="0"/>
      <c r="ER568" s="0"/>
      <c r="ES568" s="0"/>
      <c r="ET568" s="0"/>
      <c r="EU568" s="0"/>
      <c r="EV568" s="0"/>
      <c r="EW568" s="0"/>
      <c r="EX568" s="0"/>
      <c r="EY568" s="0"/>
      <c r="EZ568" s="0"/>
      <c r="FA568" s="0"/>
      <c r="FB568" s="0"/>
      <c r="FC568" s="0"/>
      <c r="FD568" s="0"/>
      <c r="FE568" s="0"/>
      <c r="FF568" s="0"/>
      <c r="FG568" s="0"/>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row>
    <row r="569" customFormat="false" ht="15" hidden="true" customHeight="false" outlineLevel="0" collapsed="false">
      <c r="A569" s="150" t="s">
        <v>1774</v>
      </c>
      <c r="B569" s="151" t="s">
        <v>1775</v>
      </c>
      <c r="C569" s="116" t="s">
        <v>1776</v>
      </c>
      <c r="D569" s="117"/>
      <c r="E569" s="117" t="n">
        <v>0</v>
      </c>
      <c r="F569" s="118" t="s">
        <v>47</v>
      </c>
      <c r="G569" s="118" t="s">
        <v>47</v>
      </c>
      <c r="H569" s="118" t="n">
        <v>1899</v>
      </c>
      <c r="I569" s="125" t="s">
        <v>1353</v>
      </c>
      <c r="J569" s="120" t="n">
        <v>7</v>
      </c>
      <c r="K569" s="121" t="n">
        <v>1</v>
      </c>
      <c r="L569" s="126"/>
      <c r="M569" s="123"/>
      <c r="N569" s="127"/>
      <c r="O569" s="123"/>
      <c r="P569" s="127"/>
      <c r="Q569" s="124"/>
      <c r="R569" s="0"/>
      <c r="S569" s="0"/>
      <c r="T569" s="0"/>
      <c r="U569" s="0"/>
      <c r="V569" s="0"/>
      <c r="W569" s="0"/>
      <c r="X569" s="0"/>
      <c r="Y569" s="0"/>
      <c r="Z569" s="0"/>
      <c r="AA569" s="0"/>
      <c r="AB569" s="0"/>
      <c r="AC569" s="0"/>
      <c r="AD569" s="0"/>
      <c r="AE569" s="0"/>
      <c r="AF569" s="0"/>
      <c r="AG569" s="0"/>
      <c r="AH569" s="0"/>
      <c r="AI569" s="0"/>
      <c r="AJ569" s="0"/>
      <c r="AK569" s="0"/>
      <c r="AL569" s="0"/>
      <c r="AM569" s="0"/>
      <c r="AN569" s="0"/>
      <c r="AO569" s="0"/>
      <c r="AP569" s="0"/>
      <c r="AQ569" s="0"/>
      <c r="AR569" s="0"/>
      <c r="AS569" s="0"/>
      <c r="AT569" s="0"/>
      <c r="AU569" s="0"/>
      <c r="AV569" s="0"/>
      <c r="AW569" s="0"/>
      <c r="AX569" s="0"/>
      <c r="AY569" s="0"/>
      <c r="AZ569" s="0"/>
      <c r="BA569" s="0"/>
      <c r="BB569" s="0"/>
      <c r="BC569" s="0"/>
      <c r="BD569" s="0"/>
      <c r="BE569" s="0"/>
      <c r="BF569" s="0"/>
      <c r="BG569" s="0"/>
      <c r="BH569" s="0"/>
      <c r="BI569" s="0"/>
      <c r="BJ569" s="0"/>
      <c r="BK569" s="0"/>
      <c r="BL569" s="0"/>
      <c r="BM569" s="0"/>
      <c r="BN569" s="0"/>
      <c r="BO569" s="0"/>
      <c r="BP569" s="0"/>
      <c r="BQ569" s="0"/>
      <c r="BR569" s="0"/>
      <c r="BS569" s="0"/>
      <c r="BT569" s="0"/>
      <c r="BU569" s="0"/>
      <c r="BV569" s="0"/>
      <c r="BW569" s="0"/>
      <c r="BX569" s="0"/>
      <c r="BY569" s="0"/>
      <c r="BZ569" s="0"/>
      <c r="CA569" s="0"/>
      <c r="CB569" s="0"/>
      <c r="CC569" s="0"/>
      <c r="CD569" s="0"/>
      <c r="CE569" s="0"/>
      <c r="CF569" s="0"/>
      <c r="CG569" s="0"/>
      <c r="CH569" s="0"/>
      <c r="CI569" s="0"/>
      <c r="CJ569" s="0"/>
      <c r="CK569" s="0"/>
      <c r="CL569" s="0"/>
      <c r="CM569" s="0"/>
      <c r="CN569" s="0"/>
      <c r="CO569" s="0"/>
      <c r="CP569" s="0"/>
      <c r="CQ569" s="0"/>
      <c r="CR569" s="0"/>
      <c r="CS569" s="0"/>
      <c r="CT569" s="0"/>
      <c r="CU569" s="0"/>
      <c r="CV569" s="0"/>
      <c r="CW569" s="0"/>
      <c r="CX569" s="0"/>
      <c r="CY569" s="0"/>
      <c r="CZ569" s="0"/>
      <c r="DA569" s="0"/>
      <c r="DB569" s="0"/>
      <c r="DC569" s="0"/>
      <c r="DD569" s="0"/>
      <c r="DE569" s="0"/>
      <c r="DF569" s="0"/>
      <c r="DG569" s="0"/>
      <c r="DH569" s="0"/>
      <c r="DI569" s="0"/>
      <c r="DJ569" s="0"/>
      <c r="DK569" s="0"/>
      <c r="DL569" s="0"/>
      <c r="DM569" s="0"/>
      <c r="DN569" s="0"/>
      <c r="DO569" s="0"/>
      <c r="DP569" s="0"/>
      <c r="DQ569" s="0"/>
      <c r="DR569" s="0"/>
      <c r="DS569" s="0"/>
      <c r="DT569" s="0"/>
      <c r="DU569" s="0"/>
      <c r="DV569" s="0"/>
      <c r="DW569" s="0"/>
      <c r="DX569" s="0"/>
      <c r="DY569" s="0"/>
      <c r="DZ569" s="0"/>
      <c r="EA569" s="0"/>
      <c r="EB569" s="0"/>
      <c r="EC569" s="0"/>
      <c r="ED569" s="0"/>
      <c r="EE569" s="0"/>
      <c r="EF569" s="0"/>
      <c r="EG569" s="0"/>
      <c r="EH569" s="0"/>
      <c r="EI569" s="0"/>
      <c r="EJ569" s="0"/>
      <c r="EK569" s="0"/>
      <c r="EL569" s="0"/>
      <c r="EM569" s="0"/>
      <c r="EN569" s="0"/>
      <c r="EO569" s="0"/>
      <c r="EP569" s="0"/>
      <c r="EQ569" s="0"/>
      <c r="ER569" s="0"/>
      <c r="ES569" s="0"/>
      <c r="ET569" s="0"/>
      <c r="EU569" s="0"/>
      <c r="EV569" s="0"/>
      <c r="EW569" s="0"/>
      <c r="EX569" s="0"/>
      <c r="EY569" s="0"/>
      <c r="EZ569" s="0"/>
      <c r="FA569" s="0"/>
      <c r="FB569" s="0"/>
      <c r="FC569" s="0"/>
      <c r="FD569" s="0"/>
      <c r="FE569" s="0"/>
      <c r="FF569" s="0"/>
      <c r="FG569" s="0"/>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row>
    <row r="570" customFormat="false" ht="15" hidden="false" customHeight="false" outlineLevel="0" collapsed="false">
      <c r="A570" s="114" t="s">
        <v>1777</v>
      </c>
      <c r="B570" s="115" t="s">
        <v>1778</v>
      </c>
      <c r="C570" s="116" t="s">
        <v>1779</v>
      </c>
      <c r="D570" s="117" t="s">
        <v>11</v>
      </c>
      <c r="E570" s="117" t="n">
        <v>0</v>
      </c>
      <c r="F570" s="118" t="n">
        <v>10</v>
      </c>
      <c r="G570" s="118" t="n">
        <v>2</v>
      </c>
      <c r="H570" s="118" t="n">
        <v>1901</v>
      </c>
      <c r="I570" s="125" t="s">
        <v>1353</v>
      </c>
      <c r="J570" s="120" t="n">
        <v>7</v>
      </c>
      <c r="K570" s="121" t="n">
        <v>1</v>
      </c>
      <c r="L570" s="126" t="s">
        <v>1780</v>
      </c>
      <c r="M570" s="123" t="s">
        <v>1781</v>
      </c>
      <c r="N570" s="127"/>
      <c r="O570" s="123"/>
      <c r="P570" s="127"/>
      <c r="Q570" s="124"/>
      <c r="R570" s="0"/>
      <c r="S570" s="0"/>
      <c r="T570" s="0"/>
      <c r="U570" s="0"/>
      <c r="V570" s="0"/>
      <c r="W570" s="0"/>
      <c r="X570" s="0"/>
      <c r="Y570" s="0"/>
      <c r="Z570" s="0"/>
      <c r="AA570" s="0"/>
      <c r="AB570" s="0"/>
      <c r="AC570" s="0"/>
      <c r="AD570" s="0"/>
      <c r="AE570" s="0"/>
      <c r="AF570" s="0"/>
      <c r="AG570" s="0"/>
      <c r="AH570" s="0"/>
      <c r="AI570" s="0"/>
      <c r="AJ570" s="0"/>
      <c r="AK570" s="0"/>
      <c r="AL570" s="0"/>
      <c r="AM570" s="0"/>
      <c r="AN570" s="0"/>
      <c r="AO570" s="0"/>
      <c r="AP570" s="0"/>
      <c r="AQ570" s="0"/>
      <c r="AR570" s="0"/>
      <c r="AS570" s="0"/>
      <c r="AT570" s="0"/>
      <c r="AU570" s="0"/>
      <c r="AV570" s="0"/>
      <c r="AW570" s="0"/>
      <c r="AX570" s="0"/>
      <c r="AY570" s="0"/>
      <c r="AZ570" s="0"/>
      <c r="BA570" s="0"/>
      <c r="BB570" s="0"/>
      <c r="BC570" s="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0"/>
      <c r="CF570" s="0"/>
      <c r="CG570" s="0"/>
      <c r="CH570" s="0"/>
      <c r="CI570" s="0"/>
      <c r="CJ570" s="0"/>
      <c r="CK570" s="0"/>
      <c r="CL570" s="0"/>
      <c r="CM570" s="0"/>
      <c r="CN570" s="0"/>
      <c r="CO570" s="0"/>
      <c r="CP570" s="0"/>
      <c r="CQ570" s="0"/>
      <c r="CR570" s="0"/>
      <c r="CS570" s="0"/>
      <c r="CT570" s="0"/>
      <c r="CU570" s="0"/>
      <c r="CV570" s="0"/>
      <c r="CW570" s="0"/>
      <c r="CX570" s="0"/>
      <c r="CY570" s="0"/>
      <c r="CZ570" s="0"/>
      <c r="DA570" s="0"/>
      <c r="DB570" s="0"/>
      <c r="DC570" s="0"/>
      <c r="DD570" s="0"/>
      <c r="DE570" s="0"/>
      <c r="DF570" s="0"/>
      <c r="DG570" s="0"/>
      <c r="DH570" s="0"/>
      <c r="DI570" s="0"/>
      <c r="DJ570" s="0"/>
      <c r="DK570" s="0"/>
      <c r="DL570" s="0"/>
      <c r="DM570" s="0"/>
      <c r="DN570" s="0"/>
      <c r="DO570" s="0"/>
      <c r="DP570" s="0"/>
      <c r="DQ570" s="0"/>
      <c r="DR570" s="0"/>
      <c r="DS570" s="0"/>
      <c r="DT570" s="0"/>
      <c r="DU570" s="0"/>
      <c r="DV570" s="0"/>
      <c r="DW570" s="0"/>
      <c r="DX570" s="0"/>
      <c r="DY570" s="0"/>
      <c r="DZ570" s="0"/>
      <c r="EA570" s="0"/>
      <c r="EB570" s="0"/>
      <c r="EC570" s="0"/>
      <c r="ED570" s="0"/>
      <c r="EE570" s="0"/>
      <c r="EF570" s="0"/>
      <c r="EG570" s="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row>
    <row r="571" customFormat="false" ht="15" hidden="false" customHeight="false" outlineLevel="0" collapsed="false">
      <c r="A571" s="114" t="s">
        <v>1782</v>
      </c>
      <c r="B571" s="115" t="s">
        <v>1783</v>
      </c>
      <c r="C571" s="116" t="s">
        <v>1234</v>
      </c>
      <c r="D571" s="117" t="s">
        <v>11</v>
      </c>
      <c r="E571" s="117" t="n">
        <v>0</v>
      </c>
      <c r="F571" s="118" t="n">
        <v>10</v>
      </c>
      <c r="G571" s="118" t="n">
        <v>2</v>
      </c>
      <c r="H571" s="118" t="n">
        <v>1903</v>
      </c>
      <c r="I571" s="125" t="s">
        <v>1353</v>
      </c>
      <c r="J571" s="120" t="n">
        <v>7</v>
      </c>
      <c r="K571" s="121" t="n">
        <v>1</v>
      </c>
      <c r="L571" s="126"/>
      <c r="M571" s="123"/>
      <c r="N571" s="127"/>
      <c r="O571" s="123"/>
      <c r="P571" s="127"/>
      <c r="Q571" s="124"/>
      <c r="R571" s="0"/>
      <c r="S571" s="0"/>
      <c r="T571" s="0"/>
      <c r="U571" s="0"/>
      <c r="V571" s="0"/>
      <c r="W571" s="0"/>
      <c r="X571" s="0"/>
      <c r="Y571" s="0"/>
      <c r="Z571" s="0"/>
      <c r="AA571" s="0"/>
      <c r="AB571" s="0"/>
      <c r="AC571" s="0"/>
      <c r="AD571" s="0"/>
      <c r="AE571" s="0"/>
      <c r="AF571" s="0"/>
      <c r="AG571" s="0"/>
      <c r="AH571" s="0"/>
      <c r="AI571" s="0"/>
      <c r="AJ571" s="0"/>
      <c r="AK571" s="0"/>
      <c r="AL571" s="0"/>
      <c r="AM571" s="0"/>
      <c r="AN571" s="0"/>
      <c r="AO571" s="0"/>
      <c r="AP571" s="0"/>
      <c r="AQ571" s="0"/>
      <c r="AR571" s="0"/>
      <c r="AS571" s="0"/>
      <c r="AT571" s="0"/>
      <c r="AU571" s="0"/>
      <c r="AV571" s="0"/>
      <c r="AW571" s="0"/>
      <c r="AX571" s="0"/>
      <c r="AY571" s="0"/>
      <c r="AZ571" s="0"/>
      <c r="BA571" s="0"/>
      <c r="BB571" s="0"/>
      <c r="BC571" s="0"/>
      <c r="BD571" s="0"/>
      <c r="BE571" s="0"/>
      <c r="BF571" s="0"/>
      <c r="BG571" s="0"/>
      <c r="BH571" s="0"/>
      <c r="BI571" s="0"/>
      <c r="BJ571" s="0"/>
      <c r="BK571" s="0"/>
      <c r="BL571" s="0"/>
      <c r="BM571" s="0"/>
      <c r="BN571" s="0"/>
      <c r="BO571" s="0"/>
      <c r="BP571" s="0"/>
      <c r="BQ571" s="0"/>
      <c r="BR571" s="0"/>
      <c r="BS571" s="0"/>
      <c r="BT571" s="0"/>
      <c r="BU571" s="0"/>
      <c r="BV571" s="0"/>
      <c r="BW571" s="0"/>
      <c r="BX571" s="0"/>
      <c r="BY571" s="0"/>
      <c r="BZ571" s="0"/>
      <c r="CA571" s="0"/>
      <c r="CB571" s="0"/>
      <c r="CC571" s="0"/>
      <c r="CD571" s="0"/>
      <c r="CE571" s="0"/>
      <c r="CF571" s="0"/>
      <c r="CG571" s="0"/>
      <c r="CH571" s="0"/>
      <c r="CI571" s="0"/>
      <c r="CJ571" s="0"/>
      <c r="CK571" s="0"/>
      <c r="CL571" s="0"/>
      <c r="CM571" s="0"/>
      <c r="CN571" s="0"/>
      <c r="CO571" s="0"/>
      <c r="CP571" s="0"/>
      <c r="CQ571" s="0"/>
      <c r="CR571" s="0"/>
      <c r="CS571" s="0"/>
      <c r="CT571" s="0"/>
      <c r="CU571" s="0"/>
      <c r="CV571" s="0"/>
      <c r="CW571" s="0"/>
      <c r="CX571" s="0"/>
      <c r="CY571" s="0"/>
      <c r="CZ571" s="0"/>
      <c r="DA571" s="0"/>
      <c r="DB571" s="0"/>
      <c r="DC571" s="0"/>
      <c r="DD571" s="0"/>
      <c r="DE571" s="0"/>
      <c r="DF571" s="0"/>
      <c r="DG571" s="0"/>
      <c r="DH571" s="0"/>
      <c r="DI571" s="0"/>
      <c r="DJ571" s="0"/>
      <c r="DK571" s="0"/>
      <c r="DL571" s="0"/>
      <c r="DM571" s="0"/>
      <c r="DN571" s="0"/>
      <c r="DO571" s="0"/>
      <c r="DP571" s="0"/>
      <c r="DQ571" s="0"/>
      <c r="DR571" s="0"/>
      <c r="DS571" s="0"/>
      <c r="DT571" s="0"/>
      <c r="DU571" s="0"/>
      <c r="DV571" s="0"/>
      <c r="DW571" s="0"/>
      <c r="DX571" s="0"/>
      <c r="DY571" s="0"/>
      <c r="DZ571" s="0"/>
      <c r="EA571" s="0"/>
      <c r="EB571" s="0"/>
      <c r="EC571" s="0"/>
      <c r="ED571" s="0"/>
      <c r="EE571" s="0"/>
      <c r="EF571" s="0"/>
      <c r="EG571" s="0"/>
      <c r="EH571" s="0"/>
      <c r="EI571" s="0"/>
      <c r="EJ571" s="0"/>
      <c r="EK571" s="0"/>
      <c r="EL571" s="0"/>
      <c r="EM571" s="0"/>
      <c r="EN571" s="0"/>
      <c r="EO571" s="0"/>
      <c r="EP571" s="0"/>
      <c r="EQ571" s="0"/>
      <c r="ER571" s="0"/>
      <c r="ES571" s="0"/>
      <c r="ET571" s="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row>
    <row r="572" customFormat="false" ht="15" hidden="false" customHeight="false" outlineLevel="0" collapsed="false">
      <c r="A572" s="114" t="s">
        <v>1784</v>
      </c>
      <c r="B572" s="115" t="s">
        <v>1785</v>
      </c>
      <c r="C572" s="116" t="s">
        <v>122</v>
      </c>
      <c r="D572" s="117" t="s">
        <v>11</v>
      </c>
      <c r="E572" s="117" t="n">
        <v>0</v>
      </c>
      <c r="F572" s="118" t="n">
        <v>12</v>
      </c>
      <c r="G572" s="118" t="n">
        <v>3</v>
      </c>
      <c r="H572" s="118" t="n">
        <v>1904</v>
      </c>
      <c r="I572" s="125" t="s">
        <v>1353</v>
      </c>
      <c r="J572" s="120" t="n">
        <v>7</v>
      </c>
      <c r="K572" s="121" t="n">
        <v>1</v>
      </c>
      <c r="L572" s="126"/>
      <c r="M572" s="123"/>
      <c r="N572" s="127"/>
      <c r="O572" s="123"/>
      <c r="P572" s="127"/>
      <c r="Q572" s="124"/>
      <c r="R572" s="0"/>
      <c r="S572" s="0"/>
      <c r="T572" s="0"/>
      <c r="U572" s="0"/>
      <c r="V572" s="0"/>
      <c r="W572" s="0"/>
      <c r="X572" s="0"/>
      <c r="Y572" s="0"/>
      <c r="Z572" s="0"/>
      <c r="AA572" s="0"/>
      <c r="AB572" s="0"/>
      <c r="AC572" s="0"/>
      <c r="AD572" s="0"/>
      <c r="AE572" s="0"/>
      <c r="AF572" s="0"/>
      <c r="AG572" s="0"/>
      <c r="AH572" s="0"/>
      <c r="AI572" s="0"/>
      <c r="AJ572" s="0"/>
      <c r="AK572" s="0"/>
      <c r="AL572" s="0"/>
      <c r="AM572" s="0"/>
      <c r="AN572" s="0"/>
      <c r="AO572" s="0"/>
      <c r="AP572" s="0"/>
      <c r="AQ572" s="0"/>
      <c r="AR572" s="0"/>
      <c r="AS572" s="0"/>
      <c r="AT572" s="0"/>
      <c r="AU572" s="0"/>
      <c r="AV572" s="0"/>
      <c r="AW572" s="0"/>
      <c r="AX572" s="0"/>
      <c r="AY572" s="0"/>
      <c r="AZ572" s="0"/>
      <c r="BA572" s="0"/>
      <c r="BB572" s="0"/>
      <c r="BC572" s="0"/>
      <c r="BD572" s="0"/>
      <c r="BE572" s="0"/>
      <c r="BF572" s="0"/>
      <c r="BG572" s="0"/>
      <c r="BH572" s="0"/>
      <c r="BI572" s="0"/>
      <c r="BJ572" s="0"/>
      <c r="BK572" s="0"/>
      <c r="BL572" s="0"/>
      <c r="BM572" s="0"/>
      <c r="BN572" s="0"/>
      <c r="BO572" s="0"/>
      <c r="BP572" s="0"/>
      <c r="BQ572" s="0"/>
      <c r="BR572" s="0"/>
      <c r="BS572" s="0"/>
      <c r="BT572" s="0"/>
      <c r="BU572" s="0"/>
      <c r="BV572" s="0"/>
      <c r="BW572" s="0"/>
      <c r="BX572" s="0"/>
      <c r="BY572" s="0"/>
      <c r="BZ572" s="0"/>
      <c r="CA572" s="0"/>
      <c r="CB572" s="0"/>
      <c r="CC572" s="0"/>
      <c r="CD572" s="0"/>
      <c r="CE572" s="0"/>
      <c r="CF572" s="0"/>
      <c r="CG572" s="0"/>
      <c r="CH572" s="0"/>
      <c r="CI572" s="0"/>
      <c r="CJ572" s="0"/>
      <c r="CK572" s="0"/>
      <c r="CL572" s="0"/>
      <c r="CM572" s="0"/>
      <c r="CN572" s="0"/>
      <c r="CO572" s="0"/>
      <c r="CP572" s="0"/>
      <c r="CQ572" s="0"/>
      <c r="CR572" s="0"/>
      <c r="CS572" s="0"/>
      <c r="CT572" s="0"/>
      <c r="CU572" s="0"/>
      <c r="CV572" s="0"/>
      <c r="CW572" s="0"/>
      <c r="CX572" s="0"/>
      <c r="CY572" s="0"/>
      <c r="CZ572" s="0"/>
      <c r="DA572" s="0"/>
      <c r="DB572" s="0"/>
      <c r="DC572" s="0"/>
      <c r="DD572" s="0"/>
      <c r="DE572" s="0"/>
      <c r="DF572" s="0"/>
      <c r="DG572" s="0"/>
      <c r="DH572" s="0"/>
      <c r="DI572" s="0"/>
      <c r="DJ572" s="0"/>
      <c r="DK572" s="0"/>
      <c r="DL572" s="0"/>
      <c r="DM572" s="0"/>
      <c r="DN572" s="0"/>
      <c r="DO572" s="0"/>
      <c r="DP572" s="0"/>
      <c r="DQ572" s="0"/>
      <c r="DR572" s="0"/>
      <c r="DS572" s="0"/>
      <c r="DT572" s="0"/>
      <c r="DU572" s="0"/>
      <c r="DV572" s="0"/>
      <c r="DW572" s="0"/>
      <c r="DX572" s="0"/>
      <c r="DY572" s="0"/>
      <c r="DZ572" s="0"/>
      <c r="EA572" s="0"/>
      <c r="EB572" s="0"/>
      <c r="EC572" s="0"/>
      <c r="ED572" s="0"/>
      <c r="EE572" s="0"/>
      <c r="EF572" s="0"/>
      <c r="EG572" s="0"/>
      <c r="EH572" s="0"/>
      <c r="EI572" s="0"/>
      <c r="EJ572" s="0"/>
      <c r="EK572" s="0"/>
      <c r="EL572" s="0"/>
      <c r="EM572" s="0"/>
      <c r="EN572" s="0"/>
      <c r="EO572" s="0"/>
      <c r="EP572" s="0"/>
      <c r="EQ572" s="0"/>
      <c r="ER572" s="0"/>
      <c r="ES572" s="0"/>
      <c r="ET572" s="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row>
    <row r="573" customFormat="false" ht="15" hidden="false" customHeight="false" outlineLevel="0" collapsed="false">
      <c r="A573" s="114" t="s">
        <v>1786</v>
      </c>
      <c r="B573" s="115" t="s">
        <v>1787</v>
      </c>
      <c r="C573" s="116" t="s">
        <v>1788</v>
      </c>
      <c r="D573" s="117" t="s">
        <v>11</v>
      </c>
      <c r="E573" s="117" t="n">
        <v>0</v>
      </c>
      <c r="F573" s="118" t="n">
        <v>19</v>
      </c>
      <c r="G573" s="118" t="n">
        <v>3</v>
      </c>
      <c r="H573" s="118" t="n">
        <v>1905</v>
      </c>
      <c r="I573" s="125" t="s">
        <v>1353</v>
      </c>
      <c r="J573" s="120" t="n">
        <v>7</v>
      </c>
      <c r="K573" s="121" t="n">
        <v>1</v>
      </c>
      <c r="L573" s="126"/>
      <c r="M573" s="123"/>
      <c r="N573" s="127"/>
      <c r="O573" s="123"/>
      <c r="P573" s="127"/>
      <c r="Q573" s="124"/>
      <c r="R573" s="0"/>
      <c r="S573" s="0"/>
      <c r="T573" s="0"/>
      <c r="U573" s="0"/>
      <c r="V573" s="0"/>
      <c r="W573" s="0"/>
      <c r="X573" s="0"/>
      <c r="Y573" s="0"/>
      <c r="Z573" s="0"/>
      <c r="AA573" s="0"/>
      <c r="AB573" s="0"/>
      <c r="AC573" s="0"/>
      <c r="AD573" s="0"/>
      <c r="AE573" s="0"/>
      <c r="AF573" s="0"/>
      <c r="AG573" s="0"/>
      <c r="AH573" s="0"/>
      <c r="AI573" s="0"/>
      <c r="AJ573" s="0"/>
      <c r="AK573" s="0"/>
      <c r="AL573" s="0"/>
      <c r="AM573" s="0"/>
      <c r="AN573" s="0"/>
      <c r="AO573" s="0"/>
      <c r="AP573" s="0"/>
      <c r="AQ573" s="0"/>
      <c r="AR573" s="0"/>
      <c r="AS573" s="0"/>
      <c r="AT573" s="0"/>
      <c r="AU573" s="0"/>
      <c r="AV573" s="0"/>
      <c r="AW573" s="0"/>
      <c r="AX573" s="0"/>
      <c r="AY573" s="0"/>
      <c r="AZ573" s="0"/>
      <c r="BA573" s="0"/>
      <c r="BB573" s="0"/>
      <c r="BC573" s="0"/>
      <c r="BD573" s="0"/>
      <c r="BE573" s="0"/>
      <c r="BF573" s="0"/>
      <c r="BG573" s="0"/>
      <c r="BH573" s="0"/>
      <c r="BI573" s="0"/>
      <c r="BJ573" s="0"/>
      <c r="BK573" s="0"/>
      <c r="BL573" s="0"/>
      <c r="BM573" s="0"/>
      <c r="BN573" s="0"/>
      <c r="BO573" s="0"/>
      <c r="BP573" s="0"/>
      <c r="BQ573" s="0"/>
      <c r="BR573" s="0"/>
      <c r="BS573" s="0"/>
      <c r="BT573" s="0"/>
      <c r="BU573" s="0"/>
      <c r="BV573" s="0"/>
      <c r="BW573" s="0"/>
      <c r="BX573" s="0"/>
      <c r="BY573" s="0"/>
      <c r="BZ573" s="0"/>
      <c r="CA573" s="0"/>
      <c r="CB573" s="0"/>
      <c r="CC573" s="0"/>
      <c r="CD573" s="0"/>
      <c r="CE573" s="0"/>
      <c r="CF573" s="0"/>
      <c r="CG573" s="0"/>
      <c r="CH573" s="0"/>
      <c r="CI573" s="0"/>
      <c r="CJ573" s="0"/>
      <c r="CK573" s="0"/>
      <c r="CL573" s="0"/>
      <c r="CM573" s="0"/>
      <c r="CN573" s="0"/>
      <c r="CO573" s="0"/>
      <c r="CP573" s="0"/>
      <c r="CQ573" s="0"/>
      <c r="CR573" s="0"/>
      <c r="CS573" s="0"/>
      <c r="CT573" s="0"/>
      <c r="CU573" s="0"/>
      <c r="CV573" s="0"/>
      <c r="CW573" s="0"/>
      <c r="CX573" s="0"/>
      <c r="CY573" s="0"/>
      <c r="CZ573" s="0"/>
      <c r="DA573" s="0"/>
      <c r="DB573" s="0"/>
      <c r="DC573" s="0"/>
      <c r="DD573" s="0"/>
      <c r="DE573" s="0"/>
      <c r="DF573" s="0"/>
      <c r="DG573" s="0"/>
      <c r="DH573" s="0"/>
      <c r="DI573" s="0"/>
      <c r="DJ573" s="0"/>
      <c r="DK573" s="0"/>
      <c r="DL573" s="0"/>
      <c r="DM573" s="0"/>
      <c r="DN573" s="0"/>
      <c r="DO573" s="0"/>
      <c r="DP573" s="0"/>
      <c r="DQ573" s="0"/>
      <c r="DR573" s="0"/>
      <c r="DS573" s="0"/>
      <c r="DT573" s="0"/>
      <c r="DU573" s="0"/>
      <c r="DV573" s="0"/>
      <c r="DW573" s="0"/>
      <c r="DX573" s="0"/>
      <c r="DY573" s="0"/>
      <c r="DZ573" s="0"/>
      <c r="EA573" s="0"/>
      <c r="EB573" s="0"/>
      <c r="EC573" s="0"/>
      <c r="ED573" s="0"/>
      <c r="EE573" s="0"/>
      <c r="EF573" s="0"/>
      <c r="EG573" s="0"/>
      <c r="EH573" s="0"/>
      <c r="EI573" s="0"/>
      <c r="EJ573" s="0"/>
      <c r="EK573" s="0"/>
      <c r="EL573" s="0"/>
      <c r="EM573" s="0"/>
      <c r="EN573" s="0"/>
      <c r="EO573" s="0"/>
      <c r="EP573" s="0"/>
      <c r="EQ573" s="0"/>
      <c r="ER573" s="0"/>
      <c r="ES573" s="0"/>
      <c r="ET573" s="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row>
    <row r="574" customFormat="false" ht="15" hidden="false" customHeight="false" outlineLevel="0" collapsed="false">
      <c r="A574" s="114" t="s">
        <v>1789</v>
      </c>
      <c r="B574" s="115" t="s">
        <v>1790</v>
      </c>
      <c r="C574" s="116" t="s">
        <v>1791</v>
      </c>
      <c r="D574" s="117" t="s">
        <v>11</v>
      </c>
      <c r="E574" s="117" t="n">
        <v>0</v>
      </c>
      <c r="F574" s="118" t="n">
        <v>19</v>
      </c>
      <c r="G574" s="118" t="n">
        <v>3</v>
      </c>
      <c r="H574" s="118" t="n">
        <v>1906</v>
      </c>
      <c r="I574" s="125" t="s">
        <v>1353</v>
      </c>
      <c r="J574" s="120" t="n">
        <v>7</v>
      </c>
      <c r="K574" s="121" t="n">
        <v>1</v>
      </c>
      <c r="L574" s="126"/>
      <c r="M574" s="123"/>
      <c r="N574" s="127"/>
      <c r="O574" s="123"/>
      <c r="P574" s="127"/>
      <c r="Q574" s="124"/>
      <c r="R574" s="0"/>
      <c r="S574" s="0"/>
      <c r="T574" s="0"/>
      <c r="U574" s="0"/>
      <c r="V574" s="0"/>
      <c r="W574" s="0"/>
      <c r="X574" s="0"/>
      <c r="Y574" s="0"/>
      <c r="Z574" s="0"/>
      <c r="AA574" s="0"/>
      <c r="AB574" s="0"/>
      <c r="AC574" s="0"/>
      <c r="AD574" s="0"/>
      <c r="AE574" s="0"/>
      <c r="AF574" s="0"/>
      <c r="AG574" s="0"/>
      <c r="AH574" s="0"/>
      <c r="AI574" s="0"/>
      <c r="AJ574" s="0"/>
      <c r="AK574" s="0"/>
      <c r="AL574" s="0"/>
      <c r="AM574" s="0"/>
      <c r="AN574" s="0"/>
      <c r="AO574" s="0"/>
      <c r="AP574" s="0"/>
      <c r="AQ574" s="0"/>
      <c r="AR574" s="0"/>
      <c r="AS574" s="0"/>
      <c r="AT574" s="0"/>
      <c r="AU574" s="0"/>
      <c r="AV574" s="0"/>
      <c r="AW574" s="0"/>
      <c r="AX574" s="0"/>
      <c r="AY574" s="0"/>
      <c r="AZ574" s="0"/>
      <c r="BA574" s="0"/>
      <c r="BB574" s="0"/>
      <c r="BC574" s="0"/>
      <c r="BD574" s="0"/>
      <c r="BE574" s="0"/>
      <c r="BF574" s="0"/>
      <c r="BG574" s="0"/>
      <c r="BH574" s="0"/>
      <c r="BI574" s="0"/>
      <c r="BJ574" s="0"/>
      <c r="BK574" s="0"/>
      <c r="BL574" s="0"/>
      <c r="BM574" s="0"/>
      <c r="BN574" s="0"/>
      <c r="BO574" s="0"/>
      <c r="BP574" s="0"/>
      <c r="BQ574" s="0"/>
      <c r="BR574" s="0"/>
      <c r="BS574" s="0"/>
      <c r="BT574" s="0"/>
      <c r="BU574" s="0"/>
      <c r="BV574" s="0"/>
      <c r="BW574" s="0"/>
      <c r="BX574" s="0"/>
      <c r="BY574" s="0"/>
      <c r="BZ574" s="0"/>
      <c r="CA574" s="0"/>
      <c r="CB574" s="0"/>
      <c r="CC574" s="0"/>
      <c r="CD574" s="0"/>
      <c r="CE574" s="0"/>
      <c r="CF574" s="0"/>
      <c r="CG574" s="0"/>
      <c r="CH574" s="0"/>
      <c r="CI574" s="0"/>
      <c r="CJ574" s="0"/>
      <c r="CK574" s="0"/>
      <c r="CL574" s="0"/>
      <c r="CM574" s="0"/>
      <c r="CN574" s="0"/>
      <c r="CO574" s="0"/>
      <c r="CP574" s="0"/>
      <c r="CQ574" s="0"/>
      <c r="CR574" s="0"/>
      <c r="CS574" s="0"/>
      <c r="CT574" s="0"/>
      <c r="CU574" s="0"/>
      <c r="CV574" s="0"/>
      <c r="CW574" s="0"/>
      <c r="CX574" s="0"/>
      <c r="CY574" s="0"/>
      <c r="CZ574" s="0"/>
      <c r="DA574" s="0"/>
      <c r="DB574" s="0"/>
      <c r="DC574" s="0"/>
      <c r="DD574" s="0"/>
      <c r="DE574" s="0"/>
      <c r="DF574" s="0"/>
      <c r="DG574" s="0"/>
      <c r="DH574" s="0"/>
      <c r="DI574" s="0"/>
      <c r="DJ574" s="0"/>
      <c r="DK574" s="0"/>
      <c r="DL574" s="0"/>
      <c r="DM574" s="0"/>
      <c r="DN574" s="0"/>
      <c r="DO574" s="0"/>
      <c r="DP574" s="0"/>
      <c r="DQ574" s="0"/>
      <c r="DR574" s="0"/>
      <c r="DS574" s="0"/>
      <c r="DT574" s="0"/>
      <c r="DU574" s="0"/>
      <c r="DV574" s="0"/>
      <c r="DW574" s="0"/>
      <c r="DX574" s="0"/>
      <c r="DY574" s="0"/>
      <c r="DZ574" s="0"/>
      <c r="EA574" s="0"/>
      <c r="EB574" s="0"/>
      <c r="EC574" s="0"/>
      <c r="ED574" s="0"/>
      <c r="EE574" s="0"/>
      <c r="EF574" s="0"/>
      <c r="EG574" s="0"/>
      <c r="EH574" s="0"/>
      <c r="EI574" s="0"/>
      <c r="EJ574" s="0"/>
      <c r="EK574" s="0"/>
      <c r="EL574" s="0"/>
      <c r="EM574" s="0"/>
      <c r="EN574" s="0"/>
      <c r="EO574" s="0"/>
      <c r="EP574" s="0"/>
      <c r="EQ574" s="0"/>
      <c r="ER574" s="0"/>
      <c r="ES574" s="0"/>
      <c r="ET574" s="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row>
    <row r="575" customFormat="false" ht="15" hidden="false" customHeight="false" outlineLevel="0" collapsed="false">
      <c r="A575" s="114" t="s">
        <v>1792</v>
      </c>
      <c r="B575" s="115" t="s">
        <v>1793</v>
      </c>
      <c r="C575" s="116" t="s">
        <v>78</v>
      </c>
      <c r="D575" s="117" t="s">
        <v>11</v>
      </c>
      <c r="E575" s="117" t="n">
        <v>0</v>
      </c>
      <c r="F575" s="118" t="n">
        <v>12</v>
      </c>
      <c r="G575" s="118" t="n">
        <v>2</v>
      </c>
      <c r="H575" s="118" t="n">
        <v>1908</v>
      </c>
      <c r="I575" s="125" t="s">
        <v>1353</v>
      </c>
      <c r="J575" s="120" t="n">
        <v>7</v>
      </c>
      <c r="K575" s="121" t="n">
        <v>1</v>
      </c>
      <c r="L575" s="126"/>
      <c r="M575" s="123"/>
      <c r="N575" s="127"/>
      <c r="O575" s="123"/>
      <c r="P575" s="127"/>
      <c r="Q575" s="124"/>
      <c r="R575" s="0"/>
      <c r="S575" s="0"/>
      <c r="T575" s="0"/>
      <c r="U575" s="0"/>
      <c r="V575" s="0"/>
      <c r="W575" s="0"/>
      <c r="X575" s="0"/>
      <c r="Y575" s="0"/>
      <c r="Z575" s="0"/>
      <c r="AA575" s="0"/>
      <c r="AB575" s="0"/>
      <c r="AC575" s="0"/>
      <c r="AD575" s="0"/>
      <c r="AE575" s="0"/>
      <c r="AF575" s="0"/>
      <c r="AG575" s="0"/>
      <c r="AH575" s="0"/>
      <c r="AI575" s="0"/>
      <c r="AJ575" s="0"/>
      <c r="AK575" s="0"/>
      <c r="AL575" s="0"/>
      <c r="AM575" s="0"/>
      <c r="AN575" s="0"/>
      <c r="AO575" s="0"/>
      <c r="AP575" s="0"/>
      <c r="AQ575" s="0"/>
      <c r="AR575" s="0"/>
      <c r="AS575" s="0"/>
      <c r="AT575" s="0"/>
      <c r="AU575" s="0"/>
      <c r="AV575" s="0"/>
      <c r="AW575" s="0"/>
      <c r="AX575" s="0"/>
      <c r="AY575" s="0"/>
      <c r="AZ575" s="0"/>
      <c r="BA575" s="0"/>
      <c r="BB575" s="0"/>
      <c r="BC575" s="0"/>
      <c r="BD575" s="0"/>
      <c r="BE575" s="0"/>
      <c r="BF575" s="0"/>
      <c r="BG575" s="0"/>
      <c r="BH575" s="0"/>
      <c r="BI575" s="0"/>
      <c r="BJ575" s="0"/>
      <c r="BK575" s="0"/>
      <c r="BL575" s="0"/>
      <c r="BM575" s="0"/>
      <c r="BN575" s="0"/>
      <c r="BO575" s="0"/>
      <c r="BP575" s="0"/>
      <c r="BQ575" s="0"/>
      <c r="BR575" s="0"/>
      <c r="BS575" s="0"/>
      <c r="BT575" s="0"/>
      <c r="BU575" s="0"/>
      <c r="BV575" s="0"/>
      <c r="BW575" s="0"/>
      <c r="BX575" s="0"/>
      <c r="BY575" s="0"/>
      <c r="BZ575" s="0"/>
      <c r="CA575" s="0"/>
      <c r="CB575" s="0"/>
      <c r="CC575" s="0"/>
      <c r="CD575" s="0"/>
      <c r="CE575" s="0"/>
      <c r="CF575" s="0"/>
      <c r="CG575" s="0"/>
      <c r="CH575" s="0"/>
      <c r="CI575" s="0"/>
      <c r="CJ575" s="0"/>
      <c r="CK575" s="0"/>
      <c r="CL575" s="0"/>
      <c r="CM575" s="0"/>
      <c r="CN575" s="0"/>
      <c r="CO575" s="0"/>
      <c r="CP575" s="0"/>
      <c r="CQ575" s="0"/>
      <c r="CR575" s="0"/>
      <c r="CS575" s="0"/>
      <c r="CT575" s="0"/>
      <c r="CU575" s="0"/>
      <c r="CV575" s="0"/>
      <c r="CW575" s="0"/>
      <c r="CX575" s="0"/>
      <c r="CY575" s="0"/>
      <c r="CZ575" s="0"/>
      <c r="DA575" s="0"/>
      <c r="DB575" s="0"/>
      <c r="DC575" s="0"/>
      <c r="DD575" s="0"/>
      <c r="DE575" s="0"/>
      <c r="DF575" s="0"/>
      <c r="DG575" s="0"/>
      <c r="DH575" s="0"/>
      <c r="DI575" s="0"/>
      <c r="DJ575" s="0"/>
      <c r="DK575" s="0"/>
      <c r="DL575" s="0"/>
      <c r="DM575" s="0"/>
      <c r="DN575" s="0"/>
      <c r="DO575" s="0"/>
      <c r="DP575" s="0"/>
      <c r="DQ575" s="0"/>
      <c r="DR575" s="0"/>
      <c r="DS575" s="0"/>
      <c r="DT575" s="0"/>
      <c r="DU575" s="0"/>
      <c r="DV575" s="0"/>
      <c r="DW575" s="0"/>
      <c r="DX575" s="0"/>
      <c r="DY575" s="0"/>
      <c r="DZ575" s="0"/>
      <c r="EA575" s="0"/>
      <c r="EB575" s="0"/>
      <c r="EC575" s="0"/>
      <c r="ED575" s="0"/>
      <c r="EE575" s="0"/>
      <c r="EF575" s="0"/>
      <c r="EG575" s="0"/>
      <c r="EH575" s="0"/>
      <c r="EI575" s="0"/>
      <c r="EJ575" s="0"/>
      <c r="EK575" s="0"/>
      <c r="EL575" s="0"/>
      <c r="EM575" s="0"/>
      <c r="EN575" s="0"/>
      <c r="EO575" s="0"/>
      <c r="EP575" s="0"/>
      <c r="EQ575" s="0"/>
      <c r="ER575" s="0"/>
      <c r="ES575" s="0"/>
      <c r="ET575" s="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row>
    <row r="576" customFormat="false" ht="15" hidden="false" customHeight="false" outlineLevel="0" collapsed="false">
      <c r="A576" s="114" t="s">
        <v>1794</v>
      </c>
      <c r="B576" s="115" t="s">
        <v>1795</v>
      </c>
      <c r="C576" s="116" t="s">
        <v>1796</v>
      </c>
      <c r="D576" s="117" t="s">
        <v>11</v>
      </c>
      <c r="E576" s="117" t="n">
        <v>0</v>
      </c>
      <c r="F576" s="118" t="n">
        <v>12</v>
      </c>
      <c r="G576" s="118" t="n">
        <v>1</v>
      </c>
      <c r="H576" s="118" t="n">
        <v>1909</v>
      </c>
      <c r="I576" s="125" t="s">
        <v>1353</v>
      </c>
      <c r="J576" s="120" t="n">
        <v>7</v>
      </c>
      <c r="K576" s="121" t="n">
        <v>1</v>
      </c>
      <c r="L576" s="126"/>
      <c r="M576" s="148" t="s">
        <v>1797</v>
      </c>
      <c r="N576" s="127"/>
      <c r="O576" s="123"/>
      <c r="P576" s="127"/>
      <c r="Q576" s="124"/>
      <c r="R576" s="0"/>
      <c r="S576" s="0"/>
      <c r="T576" s="0"/>
      <c r="U576" s="0"/>
      <c r="V576" s="0"/>
      <c r="W576" s="0"/>
      <c r="X576" s="0"/>
      <c r="Y576" s="0"/>
      <c r="Z576" s="0"/>
      <c r="AA576" s="0"/>
      <c r="AB576" s="0"/>
      <c r="AC576" s="0"/>
      <c r="AD576" s="0"/>
      <c r="AE576" s="0"/>
      <c r="AF576" s="0"/>
      <c r="AG576" s="0"/>
      <c r="AH576" s="0"/>
      <c r="AI576" s="0"/>
      <c r="AJ576" s="0"/>
      <c r="AK576" s="0"/>
      <c r="AL576" s="0"/>
      <c r="AM576" s="0"/>
      <c r="AN576" s="0"/>
      <c r="AO576" s="0"/>
      <c r="AP576" s="0"/>
      <c r="AQ576" s="0"/>
      <c r="AR576" s="0"/>
      <c r="AS576" s="0"/>
      <c r="AT576" s="0"/>
      <c r="AU576" s="0"/>
      <c r="AV576" s="0"/>
      <c r="AW576" s="0"/>
      <c r="AX576" s="0"/>
      <c r="AY576" s="0"/>
      <c r="AZ576" s="0"/>
      <c r="BA576" s="0"/>
      <c r="BB576" s="0"/>
      <c r="BC576" s="0"/>
      <c r="BD576" s="0"/>
      <c r="BE576" s="0"/>
      <c r="BF576" s="0"/>
      <c r="BG576" s="0"/>
      <c r="BH576" s="0"/>
      <c r="BI576" s="0"/>
      <c r="BJ576" s="0"/>
      <c r="BK576" s="0"/>
      <c r="BL576" s="0"/>
      <c r="BM576" s="0"/>
      <c r="BN576" s="0"/>
      <c r="BO576" s="0"/>
      <c r="BP576" s="0"/>
      <c r="BQ576" s="0"/>
      <c r="BR576" s="0"/>
      <c r="BS576" s="0"/>
      <c r="BT576" s="0"/>
      <c r="BU576" s="0"/>
      <c r="BV576" s="0"/>
      <c r="BW576" s="0"/>
      <c r="BX576" s="0"/>
      <c r="BY576" s="0"/>
      <c r="BZ576" s="0"/>
      <c r="CA576" s="0"/>
      <c r="CB576" s="0"/>
      <c r="CC576" s="0"/>
      <c r="CD576" s="0"/>
      <c r="CE576" s="0"/>
      <c r="CF576" s="0"/>
      <c r="CG576" s="0"/>
      <c r="CH576" s="0"/>
      <c r="CI576" s="0"/>
      <c r="CJ576" s="0"/>
      <c r="CK576" s="0"/>
      <c r="CL576" s="0"/>
      <c r="CM576" s="0"/>
      <c r="CN576" s="0"/>
      <c r="CO576" s="0"/>
      <c r="CP576" s="0"/>
      <c r="CQ576" s="0"/>
      <c r="CR576" s="0"/>
      <c r="CS576" s="0"/>
      <c r="CT576" s="0"/>
      <c r="CU576" s="0"/>
      <c r="CV576" s="0"/>
      <c r="CW576" s="0"/>
      <c r="CX576" s="0"/>
      <c r="CY576" s="0"/>
      <c r="CZ576" s="0"/>
      <c r="DA576" s="0"/>
      <c r="DB576" s="0"/>
      <c r="DC576" s="0"/>
      <c r="DD576" s="0"/>
      <c r="DE576" s="0"/>
      <c r="DF576" s="0"/>
      <c r="DG576" s="0"/>
      <c r="DH576" s="0"/>
      <c r="DI576" s="0"/>
      <c r="DJ576" s="0"/>
      <c r="DK576" s="0"/>
      <c r="DL576" s="0"/>
      <c r="DM576" s="0"/>
      <c r="DN576" s="0"/>
      <c r="DO576" s="0"/>
      <c r="DP576" s="0"/>
      <c r="DQ576" s="0"/>
      <c r="DR576" s="0"/>
      <c r="DS576" s="0"/>
      <c r="DT576" s="0"/>
      <c r="DU576" s="0"/>
      <c r="DV576" s="0"/>
      <c r="DW576" s="0"/>
      <c r="DX576" s="0"/>
      <c r="DY576" s="0"/>
      <c r="DZ576" s="0"/>
      <c r="EA576" s="0"/>
      <c r="EB576" s="0"/>
      <c r="EC576" s="0"/>
      <c r="ED576" s="0"/>
      <c r="EE576" s="0"/>
      <c r="EF576" s="0"/>
      <c r="EG576" s="0"/>
      <c r="EH576" s="0"/>
      <c r="EI576" s="0"/>
      <c r="EJ576" s="0"/>
      <c r="EK576" s="0"/>
      <c r="EL576" s="0"/>
      <c r="EM576" s="0"/>
      <c r="EN576" s="0"/>
      <c r="EO576" s="0"/>
      <c r="EP576" s="0"/>
      <c r="EQ576" s="0"/>
      <c r="ER576" s="0"/>
      <c r="ES576" s="0"/>
      <c r="ET576" s="0"/>
      <c r="EU576" s="0"/>
      <c r="EV576" s="0"/>
      <c r="EW576" s="0"/>
      <c r="EX576" s="0"/>
      <c r="EY576" s="0"/>
      <c r="EZ576" s="0"/>
      <c r="FA576" s="0"/>
      <c r="FB576" s="0"/>
      <c r="FC576" s="0"/>
      <c r="FD576" s="0"/>
      <c r="FE576" s="0"/>
      <c r="FF576" s="0"/>
      <c r="FG576" s="0"/>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row>
    <row r="577" customFormat="false" ht="15" hidden="false" customHeight="false" outlineLevel="0" collapsed="false">
      <c r="A577" s="114" t="s">
        <v>1798</v>
      </c>
      <c r="B577" s="115" t="s">
        <v>1799</v>
      </c>
      <c r="C577" s="116" t="s">
        <v>1800</v>
      </c>
      <c r="D577" s="117" t="s">
        <v>11</v>
      </c>
      <c r="E577" s="117" t="n">
        <v>0</v>
      </c>
      <c r="F577" s="118" t="n">
        <v>13</v>
      </c>
      <c r="G577" s="118" t="n">
        <v>2</v>
      </c>
      <c r="H577" s="118" t="n">
        <v>29941</v>
      </c>
      <c r="I577" s="125" t="s">
        <v>1353</v>
      </c>
      <c r="J577" s="120" t="n">
        <v>7</v>
      </c>
      <c r="K577" s="121" t="n">
        <v>1</v>
      </c>
      <c r="L577" s="126"/>
      <c r="M577" s="123"/>
      <c r="N577" s="127"/>
      <c r="O577" s="123"/>
      <c r="P577" s="127"/>
      <c r="Q577" s="124"/>
      <c r="R577" s="0"/>
      <c r="S577" s="0"/>
      <c r="T577" s="0"/>
      <c r="U577" s="0"/>
      <c r="V577" s="0"/>
      <c r="W577" s="0"/>
      <c r="X577" s="0"/>
      <c r="Y577" s="0"/>
      <c r="Z577" s="0"/>
      <c r="AA577" s="0"/>
      <c r="AB577" s="0"/>
      <c r="AC577" s="0"/>
      <c r="AD577" s="0"/>
      <c r="AE577" s="0"/>
      <c r="AF577" s="0"/>
      <c r="AG577" s="0"/>
      <c r="AH577" s="0"/>
      <c r="AI577" s="0"/>
      <c r="AJ577" s="0"/>
      <c r="AK577" s="0"/>
      <c r="AL577" s="0"/>
      <c r="AM577" s="0"/>
      <c r="AN577" s="0"/>
      <c r="AO577" s="0"/>
      <c r="AP577" s="0"/>
      <c r="AQ577" s="0"/>
      <c r="AR577" s="0"/>
      <c r="AS577" s="0"/>
      <c r="AT577" s="0"/>
      <c r="AU577" s="0"/>
      <c r="AV577" s="0"/>
      <c r="AW577" s="0"/>
      <c r="AX577" s="0"/>
      <c r="AY577" s="0"/>
      <c r="AZ577" s="0"/>
      <c r="BA577" s="0"/>
      <c r="BB577" s="0"/>
      <c r="BC577" s="0"/>
      <c r="BD577" s="0"/>
      <c r="BE577" s="0"/>
      <c r="BF577" s="0"/>
      <c r="BG577" s="0"/>
      <c r="BH577" s="0"/>
      <c r="BI577" s="0"/>
      <c r="BJ577" s="0"/>
      <c r="BK577" s="0"/>
      <c r="BL577" s="0"/>
      <c r="BM577" s="0"/>
      <c r="BN577" s="0"/>
      <c r="BO577" s="0"/>
      <c r="BP577" s="0"/>
      <c r="BQ577" s="0"/>
      <c r="BR577" s="0"/>
      <c r="BS577" s="0"/>
      <c r="BT577" s="0"/>
      <c r="BU577" s="0"/>
      <c r="BV577" s="0"/>
      <c r="BW577" s="0"/>
      <c r="BX577" s="0"/>
      <c r="BY577" s="0"/>
      <c r="BZ577" s="0"/>
      <c r="CA577" s="0"/>
      <c r="CB577" s="0"/>
      <c r="CC577" s="0"/>
      <c r="CD577" s="0"/>
      <c r="CE577" s="0"/>
      <c r="CF577" s="0"/>
      <c r="CG577" s="0"/>
      <c r="CH577" s="0"/>
      <c r="CI577" s="0"/>
      <c r="CJ577" s="0"/>
      <c r="CK577" s="0"/>
      <c r="CL577" s="0"/>
      <c r="CM577" s="0"/>
      <c r="CN577" s="0"/>
      <c r="CO577" s="0"/>
      <c r="CP577" s="0"/>
      <c r="CQ577" s="0"/>
      <c r="CR577" s="0"/>
      <c r="CS577" s="0"/>
      <c r="CT577" s="0"/>
      <c r="CU577" s="0"/>
      <c r="CV577" s="0"/>
      <c r="CW577" s="0"/>
      <c r="CX577" s="0"/>
      <c r="CY577" s="0"/>
      <c r="CZ577" s="0"/>
      <c r="DA577" s="0"/>
      <c r="DB577" s="0"/>
      <c r="DC577" s="0"/>
      <c r="DD577" s="0"/>
      <c r="DE577" s="0"/>
      <c r="DF577" s="0"/>
      <c r="DG577" s="0"/>
      <c r="DH577" s="0"/>
      <c r="DI577" s="0"/>
      <c r="DJ577" s="0"/>
      <c r="DK577" s="0"/>
      <c r="DL577" s="0"/>
      <c r="DM577" s="0"/>
      <c r="DN577" s="0"/>
      <c r="DO577" s="0"/>
      <c r="DP577" s="0"/>
      <c r="DQ577" s="0"/>
      <c r="DR577" s="0"/>
      <c r="DS577" s="0"/>
      <c r="DT577" s="0"/>
      <c r="DU577" s="0"/>
      <c r="DV577" s="0"/>
      <c r="DW577" s="0"/>
      <c r="DX577" s="0"/>
      <c r="DY577" s="0"/>
      <c r="DZ577" s="0"/>
      <c r="EA577" s="0"/>
      <c r="EB577" s="0"/>
      <c r="EC577" s="0"/>
      <c r="ED577" s="0"/>
      <c r="EE577" s="0"/>
      <c r="EF577" s="0"/>
      <c r="EG577" s="0"/>
      <c r="EH577" s="0"/>
      <c r="EI577" s="0"/>
      <c r="EJ577" s="0"/>
      <c r="EK577" s="0"/>
      <c r="EL577" s="0"/>
      <c r="EM577" s="0"/>
      <c r="EN577" s="0"/>
      <c r="EO577" s="0"/>
      <c r="EP577" s="0"/>
      <c r="EQ577" s="0"/>
      <c r="ER577" s="0"/>
      <c r="ES577" s="0"/>
      <c r="ET577" s="0"/>
      <c r="EU577" s="0"/>
      <c r="EV577" s="0"/>
      <c r="EW577" s="0"/>
      <c r="EX577" s="0"/>
      <c r="EY577" s="0"/>
      <c r="EZ577" s="0"/>
      <c r="FA577" s="0"/>
      <c r="FB577" s="0"/>
      <c r="FC577" s="0"/>
      <c r="FD577" s="0"/>
      <c r="FE577" s="0"/>
      <c r="FF577" s="0"/>
      <c r="FG577" s="0"/>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row>
    <row r="578" customFormat="false" ht="15" hidden="true" customHeight="false" outlineLevel="0" collapsed="false">
      <c r="A578" s="177" t="s">
        <v>1801</v>
      </c>
      <c r="B578" s="151" t="s">
        <v>1802</v>
      </c>
      <c r="C578" s="116" t="s">
        <v>1803</v>
      </c>
      <c r="D578" s="117"/>
      <c r="E578" s="117" t="n">
        <v>0</v>
      </c>
      <c r="F578" s="118" t="s">
        <v>47</v>
      </c>
      <c r="G578" s="118" t="s">
        <v>47</v>
      </c>
      <c r="H578" s="118" t="n">
        <v>1911</v>
      </c>
      <c r="I578" s="125" t="s">
        <v>1353</v>
      </c>
      <c r="J578" s="120" t="n">
        <v>7</v>
      </c>
      <c r="K578" s="121" t="n">
        <v>1</v>
      </c>
      <c r="L578" s="126"/>
      <c r="M578" s="123"/>
      <c r="N578" s="127"/>
      <c r="O578" s="123"/>
      <c r="P578" s="127"/>
      <c r="Q578" s="124"/>
      <c r="R578" s="0"/>
      <c r="S578" s="0"/>
      <c r="T578" s="0"/>
      <c r="U578" s="0"/>
      <c r="V578" s="0"/>
      <c r="W578" s="0"/>
      <c r="X578" s="0"/>
      <c r="Y578" s="0"/>
      <c r="Z578" s="0"/>
      <c r="AA578" s="0"/>
      <c r="AB578" s="0"/>
      <c r="AC578" s="0"/>
      <c r="AD578" s="0"/>
      <c r="AE578" s="0"/>
      <c r="AF578" s="0"/>
      <c r="AG578" s="0"/>
      <c r="AH578" s="0"/>
      <c r="AI578" s="0"/>
      <c r="AJ578" s="0"/>
      <c r="AK578" s="0"/>
      <c r="AL578" s="0"/>
      <c r="AM578" s="0"/>
      <c r="AN578" s="0"/>
      <c r="AO578" s="0"/>
      <c r="AP578" s="0"/>
      <c r="AQ578" s="0"/>
      <c r="AR578" s="0"/>
      <c r="AS578" s="0"/>
      <c r="AT578" s="0"/>
      <c r="AU578" s="0"/>
      <c r="AV578" s="0"/>
      <c r="AW578" s="0"/>
      <c r="AX578" s="0"/>
      <c r="AY578" s="0"/>
      <c r="AZ578" s="0"/>
      <c r="BA578" s="0"/>
      <c r="BB578" s="0"/>
      <c r="BC578" s="0"/>
      <c r="BD578" s="0"/>
      <c r="BE578" s="0"/>
      <c r="BF578" s="0"/>
      <c r="BG578" s="0"/>
      <c r="BH578" s="0"/>
      <c r="BI578" s="0"/>
      <c r="BJ578" s="0"/>
      <c r="BK578" s="0"/>
      <c r="BL578" s="0"/>
      <c r="BM578" s="0"/>
      <c r="BN578" s="0"/>
      <c r="BO578" s="0"/>
      <c r="BP578" s="0"/>
      <c r="BQ578" s="0"/>
      <c r="BR578" s="0"/>
      <c r="BS578" s="0"/>
      <c r="BT578" s="0"/>
      <c r="BU578" s="0"/>
      <c r="BV578" s="0"/>
      <c r="BW578" s="0"/>
      <c r="BX578" s="0"/>
      <c r="BY578" s="0"/>
      <c r="BZ578" s="0"/>
      <c r="CA578" s="0"/>
      <c r="CB578" s="0"/>
      <c r="CC578" s="0"/>
      <c r="CD578" s="0"/>
      <c r="CE578" s="0"/>
      <c r="CF578" s="0"/>
      <c r="CG578" s="0"/>
      <c r="CH578" s="0"/>
      <c r="CI578" s="0"/>
      <c r="CJ578" s="0"/>
      <c r="CK578" s="0"/>
      <c r="CL578" s="0"/>
      <c r="CM578" s="0"/>
      <c r="CN578" s="0"/>
      <c r="CO578" s="0"/>
      <c r="CP578" s="0"/>
      <c r="CQ578" s="0"/>
      <c r="CR578" s="0"/>
      <c r="CS578" s="0"/>
      <c r="CT578" s="0"/>
      <c r="CU578" s="0"/>
      <c r="CV578" s="0"/>
      <c r="CW578" s="0"/>
      <c r="CX578" s="0"/>
      <c r="CY578" s="0"/>
      <c r="CZ578" s="0"/>
      <c r="DA578" s="0"/>
      <c r="DB578" s="0"/>
      <c r="DC578" s="0"/>
      <c r="DD578" s="0"/>
      <c r="DE578" s="0"/>
      <c r="DF578" s="0"/>
      <c r="DG578" s="0"/>
      <c r="DH578" s="0"/>
      <c r="DI578" s="0"/>
      <c r="DJ578" s="0"/>
      <c r="DK578" s="0"/>
      <c r="DL578" s="0"/>
      <c r="DM578" s="0"/>
      <c r="DN578" s="0"/>
      <c r="DO578" s="0"/>
      <c r="DP578" s="0"/>
      <c r="DQ578" s="0"/>
      <c r="DR578" s="0"/>
      <c r="DS578" s="0"/>
      <c r="DT578" s="0"/>
      <c r="DU578" s="0"/>
      <c r="DV578" s="0"/>
      <c r="DW578" s="0"/>
      <c r="DX578" s="0"/>
      <c r="DY578" s="0"/>
      <c r="DZ578" s="0"/>
      <c r="EA578" s="0"/>
      <c r="EB578" s="0"/>
      <c r="EC578" s="0"/>
      <c r="ED578" s="0"/>
      <c r="EE578" s="0"/>
      <c r="EF578" s="0"/>
      <c r="EG578" s="0"/>
      <c r="EH578" s="0"/>
      <c r="EI578" s="0"/>
      <c r="EJ578" s="0"/>
      <c r="EK578" s="0"/>
      <c r="EL578" s="0"/>
      <c r="EM578" s="0"/>
      <c r="EN578" s="0"/>
      <c r="EO578" s="0"/>
      <c r="EP578" s="0"/>
      <c r="EQ578" s="0"/>
      <c r="ER578" s="0"/>
      <c r="ES578" s="0"/>
      <c r="ET578" s="0"/>
      <c r="EU578" s="0"/>
      <c r="EV578" s="0"/>
      <c r="EW578" s="0"/>
      <c r="EX578" s="0"/>
      <c r="EY578" s="0"/>
      <c r="EZ578" s="0"/>
      <c r="FA578" s="0"/>
      <c r="FB578" s="0"/>
      <c r="FC578" s="0"/>
      <c r="FD578" s="0"/>
      <c r="FE578" s="0"/>
      <c r="FF578" s="0"/>
      <c r="FG578" s="0"/>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row>
    <row r="579" customFormat="false" ht="15" hidden="true" customHeight="false" outlineLevel="0" collapsed="false">
      <c r="A579" s="178" t="s">
        <v>1804</v>
      </c>
      <c r="B579" s="151" t="s">
        <v>1805</v>
      </c>
      <c r="C579" s="116" t="s">
        <v>1806</v>
      </c>
      <c r="D579" s="117"/>
      <c r="E579" s="117" t="n">
        <v>0</v>
      </c>
      <c r="F579" s="118" t="s">
        <v>47</v>
      </c>
      <c r="G579" s="118" t="s">
        <v>47</v>
      </c>
      <c r="H579" s="118" t="n">
        <v>19979</v>
      </c>
      <c r="I579" s="125" t="s">
        <v>1353</v>
      </c>
      <c r="J579" s="120" t="n">
        <v>7</v>
      </c>
      <c r="K579" s="121" t="n">
        <v>1</v>
      </c>
      <c r="L579" s="126"/>
      <c r="M579" s="123"/>
      <c r="N579" s="127"/>
      <c r="O579" s="123"/>
      <c r="P579" s="127"/>
      <c r="Q579" s="124"/>
      <c r="R579" s="0"/>
      <c r="S579" s="0"/>
      <c r="T579" s="0"/>
      <c r="U579" s="0"/>
      <c r="V579" s="0"/>
      <c r="W579" s="0"/>
      <c r="X579" s="0"/>
      <c r="Y579" s="0"/>
      <c r="Z579" s="0"/>
      <c r="AA579" s="0"/>
      <c r="AB579" s="0"/>
      <c r="AC579" s="0"/>
      <c r="AD579" s="0"/>
      <c r="AE579" s="0"/>
      <c r="AF579" s="0"/>
      <c r="AG579" s="0"/>
      <c r="AH579" s="0"/>
      <c r="AI579" s="0"/>
      <c r="AJ579" s="0"/>
      <c r="AK579" s="0"/>
      <c r="AL579" s="0"/>
      <c r="AM579" s="0"/>
      <c r="AN579" s="0"/>
      <c r="AO579" s="0"/>
      <c r="AP579" s="0"/>
      <c r="AQ579" s="0"/>
      <c r="AR579" s="0"/>
      <c r="AS579" s="0"/>
      <c r="AT579" s="0"/>
      <c r="AU579" s="0"/>
      <c r="AV579" s="0"/>
      <c r="AW579" s="0"/>
      <c r="AX579" s="0"/>
      <c r="AY579" s="0"/>
      <c r="AZ579" s="0"/>
      <c r="BA579" s="0"/>
      <c r="BB579" s="0"/>
      <c r="BC579" s="0"/>
      <c r="BD579" s="0"/>
      <c r="BE579" s="0"/>
      <c r="BF579" s="0"/>
      <c r="BG579" s="0"/>
      <c r="BH579" s="0"/>
      <c r="BI579" s="0"/>
      <c r="BJ579" s="0"/>
      <c r="BK579" s="0"/>
      <c r="BL579" s="0"/>
      <c r="BM579" s="0"/>
      <c r="BN579" s="0"/>
      <c r="BO579" s="0"/>
      <c r="BP579" s="0"/>
      <c r="BQ579" s="0"/>
      <c r="BR579" s="0"/>
      <c r="BS579" s="0"/>
      <c r="BT579" s="0"/>
      <c r="BU579" s="0"/>
      <c r="BV579" s="0"/>
      <c r="BW579" s="0"/>
      <c r="BX579" s="0"/>
      <c r="BY579" s="0"/>
      <c r="BZ579" s="0"/>
      <c r="CA579" s="0"/>
      <c r="CB579" s="0"/>
      <c r="CC579" s="0"/>
      <c r="CD579" s="0"/>
      <c r="CE579" s="0"/>
      <c r="CF579" s="0"/>
      <c r="CG579" s="0"/>
      <c r="CH579" s="0"/>
      <c r="CI579" s="0"/>
      <c r="CJ579" s="0"/>
      <c r="CK579" s="0"/>
      <c r="CL579" s="0"/>
      <c r="CM579" s="0"/>
      <c r="CN579" s="0"/>
      <c r="CO579" s="0"/>
      <c r="CP579" s="0"/>
      <c r="CQ579" s="0"/>
      <c r="CR579" s="0"/>
      <c r="CS579" s="0"/>
      <c r="CT579" s="0"/>
      <c r="CU579" s="0"/>
      <c r="CV579" s="0"/>
      <c r="CW579" s="0"/>
      <c r="CX579" s="0"/>
      <c r="CY579" s="0"/>
      <c r="CZ579" s="0"/>
      <c r="DA579" s="0"/>
      <c r="DB579" s="0"/>
      <c r="DC579" s="0"/>
      <c r="DD579" s="0"/>
      <c r="DE579" s="0"/>
      <c r="DF579" s="0"/>
      <c r="DG579" s="0"/>
      <c r="DH579" s="0"/>
      <c r="DI579" s="0"/>
      <c r="DJ579" s="0"/>
      <c r="DK579" s="0"/>
      <c r="DL579" s="0"/>
      <c r="DM579" s="0"/>
      <c r="DN579" s="0"/>
      <c r="DO579" s="0"/>
      <c r="DP579" s="0"/>
      <c r="DQ579" s="0"/>
      <c r="DR579" s="0"/>
      <c r="DS579" s="0"/>
      <c r="DT579" s="0"/>
      <c r="DU579" s="0"/>
      <c r="DV579" s="0"/>
      <c r="DW579" s="0"/>
      <c r="DX579" s="0"/>
      <c r="DY579" s="0"/>
      <c r="DZ579" s="0"/>
      <c r="EA579" s="0"/>
      <c r="EB579" s="0"/>
      <c r="EC579" s="0"/>
      <c r="ED579" s="0"/>
      <c r="EE579" s="0"/>
      <c r="EF579" s="0"/>
      <c r="EG579" s="0"/>
      <c r="EH579" s="0"/>
      <c r="EI579" s="0"/>
      <c r="EJ579" s="0"/>
      <c r="EK579" s="0"/>
      <c r="EL579" s="0"/>
      <c r="EM579" s="0"/>
      <c r="EN579" s="0"/>
      <c r="EO579" s="0"/>
      <c r="EP579" s="0"/>
      <c r="EQ579" s="0"/>
      <c r="ER579" s="0"/>
      <c r="ES579" s="0"/>
      <c r="ET579" s="0"/>
      <c r="EU579" s="0"/>
      <c r="EV579" s="0"/>
      <c r="EW579" s="0"/>
      <c r="EX579" s="0"/>
      <c r="EY579" s="0"/>
      <c r="EZ579" s="0"/>
      <c r="FA579" s="0"/>
      <c r="FB579" s="0"/>
      <c r="FC579" s="0"/>
      <c r="FD579" s="0"/>
      <c r="FE579" s="0"/>
      <c r="FF579" s="0"/>
      <c r="FG579" s="0"/>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row>
    <row r="580" customFormat="false" ht="15" hidden="false" customHeight="false" outlineLevel="0" collapsed="false">
      <c r="A580" s="179" t="s">
        <v>1807</v>
      </c>
      <c r="B580" s="115" t="s">
        <v>1808</v>
      </c>
      <c r="C580" s="116" t="s">
        <v>1809</v>
      </c>
      <c r="D580" s="117" t="s">
        <v>11</v>
      </c>
      <c r="E580" s="117" t="n">
        <v>0</v>
      </c>
      <c r="F580" s="118" t="n">
        <v>11</v>
      </c>
      <c r="G580" s="118" t="n">
        <v>2</v>
      </c>
      <c r="H580" s="118" t="n">
        <v>1914</v>
      </c>
      <c r="I580" s="125" t="s">
        <v>1353</v>
      </c>
      <c r="J580" s="120" t="n">
        <v>7</v>
      </c>
      <c r="K580" s="121" t="n">
        <v>1</v>
      </c>
      <c r="L580" s="126"/>
      <c r="M580" s="123"/>
      <c r="N580" s="127"/>
      <c r="O580" s="123"/>
      <c r="P580" s="127"/>
      <c r="Q580" s="124"/>
      <c r="R580" s="0"/>
      <c r="S580" s="0"/>
      <c r="T580" s="0"/>
      <c r="U580" s="0"/>
      <c r="V580" s="0"/>
      <c r="W580" s="0"/>
      <c r="X580" s="0"/>
      <c r="Y580" s="0"/>
      <c r="Z580" s="0"/>
      <c r="AA580" s="0"/>
      <c r="AB580" s="0"/>
      <c r="AC580" s="0"/>
      <c r="AD580" s="0"/>
      <c r="AE580" s="0"/>
      <c r="AF580" s="0"/>
      <c r="AG580" s="0"/>
      <c r="AH580" s="0"/>
      <c r="AI580" s="0"/>
      <c r="AJ580" s="0"/>
      <c r="AK580" s="0"/>
      <c r="AL580" s="0"/>
      <c r="AM580" s="0"/>
      <c r="AN580" s="0"/>
      <c r="AO580" s="0"/>
      <c r="AP580" s="0"/>
      <c r="AQ580" s="0"/>
      <c r="AR580" s="0"/>
      <c r="AS580" s="0"/>
      <c r="AT580" s="0"/>
      <c r="AU580" s="0"/>
      <c r="AV580" s="0"/>
      <c r="AW580" s="0"/>
      <c r="AX580" s="0"/>
      <c r="AY580" s="0"/>
      <c r="AZ580" s="0"/>
      <c r="BA580" s="0"/>
      <c r="BB580" s="0"/>
      <c r="BC580" s="0"/>
      <c r="BD580" s="0"/>
      <c r="BE580" s="0"/>
      <c r="BF580" s="0"/>
      <c r="BG580" s="0"/>
      <c r="BH580" s="0"/>
      <c r="BI580" s="0"/>
      <c r="BJ580" s="0"/>
      <c r="BK580" s="0"/>
      <c r="BL580" s="0"/>
      <c r="BM580" s="0"/>
      <c r="BN580" s="0"/>
      <c r="BO580" s="0"/>
      <c r="BP580" s="0"/>
      <c r="BQ580" s="0"/>
      <c r="BR580" s="0"/>
      <c r="BS580" s="0"/>
      <c r="BT580" s="0"/>
      <c r="BU580" s="0"/>
      <c r="BV580" s="0"/>
      <c r="BW580" s="0"/>
      <c r="BX580" s="0"/>
      <c r="BY580" s="0"/>
      <c r="BZ580" s="0"/>
      <c r="CA580" s="0"/>
      <c r="CB580" s="0"/>
      <c r="CC580" s="0"/>
      <c r="CD580" s="0"/>
      <c r="CE580" s="0"/>
      <c r="CF580" s="0"/>
      <c r="CG580" s="0"/>
      <c r="CH580" s="0"/>
      <c r="CI580" s="0"/>
      <c r="CJ580" s="0"/>
      <c r="CK580" s="0"/>
      <c r="CL580" s="0"/>
      <c r="CM580" s="0"/>
      <c r="CN580" s="0"/>
      <c r="CO580" s="0"/>
      <c r="CP580" s="0"/>
      <c r="CQ580" s="0"/>
      <c r="CR580" s="0"/>
      <c r="CS580" s="0"/>
      <c r="CT580" s="0"/>
      <c r="CU580" s="0"/>
      <c r="CV580" s="0"/>
      <c r="CW580" s="0"/>
      <c r="CX580" s="0"/>
      <c r="CY580" s="0"/>
      <c r="CZ580" s="0"/>
      <c r="DA580" s="0"/>
      <c r="DB580" s="0"/>
      <c r="DC580" s="0"/>
      <c r="DD580" s="0"/>
      <c r="DE580" s="0"/>
      <c r="DF580" s="0"/>
      <c r="DG580" s="0"/>
      <c r="DH580" s="0"/>
      <c r="DI580" s="0"/>
      <c r="DJ580" s="0"/>
      <c r="DK580" s="0"/>
      <c r="DL580" s="0"/>
      <c r="DM580" s="0"/>
      <c r="DN580" s="0"/>
      <c r="DO580" s="0"/>
      <c r="DP580" s="0"/>
      <c r="DQ580" s="0"/>
      <c r="DR580" s="0"/>
      <c r="DS580" s="0"/>
      <c r="DT580" s="0"/>
      <c r="DU580" s="0"/>
      <c r="DV580" s="0"/>
      <c r="DW580" s="0"/>
      <c r="DX580" s="0"/>
      <c r="DY580" s="0"/>
      <c r="DZ580" s="0"/>
      <c r="EA580" s="0"/>
      <c r="EB580" s="0"/>
      <c r="EC580" s="0"/>
      <c r="ED580" s="0"/>
      <c r="EE580" s="0"/>
      <c r="EF580" s="0"/>
      <c r="EG580" s="0"/>
      <c r="EH580" s="0"/>
      <c r="EI580" s="0"/>
      <c r="EJ580" s="0"/>
      <c r="EK580" s="0"/>
      <c r="EL580" s="0"/>
      <c r="EM580" s="0"/>
      <c r="EN580" s="0"/>
      <c r="EO580" s="0"/>
      <c r="EP580" s="0"/>
      <c r="EQ580" s="0"/>
      <c r="ER580" s="0"/>
      <c r="ES580" s="0"/>
      <c r="ET580" s="0"/>
      <c r="EU580" s="0"/>
      <c r="EV580" s="0"/>
      <c r="EW580" s="0"/>
      <c r="EX580" s="0"/>
      <c r="EY580" s="0"/>
      <c r="EZ580" s="0"/>
      <c r="FA580" s="0"/>
      <c r="FB580" s="0"/>
      <c r="FC580" s="0"/>
      <c r="FD580" s="0"/>
      <c r="FE580" s="0"/>
      <c r="FF580" s="0"/>
      <c r="FG580" s="0"/>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row>
    <row r="581" customFormat="false" ht="15" hidden="true" customHeight="false" outlineLevel="0" collapsed="false">
      <c r="A581" s="150" t="s">
        <v>1810</v>
      </c>
      <c r="B581" s="151" t="s">
        <v>1811</v>
      </c>
      <c r="C581" s="116" t="s">
        <v>395</v>
      </c>
      <c r="D581" s="117"/>
      <c r="E581" s="117" t="n">
        <v>0</v>
      </c>
      <c r="F581" s="118" t="s">
        <v>47</v>
      </c>
      <c r="G581" s="118" t="s">
        <v>47</v>
      </c>
      <c r="H581" s="118" t="n">
        <v>1915</v>
      </c>
      <c r="I581" s="125" t="s">
        <v>1353</v>
      </c>
      <c r="J581" s="120" t="n">
        <v>7</v>
      </c>
      <c r="K581" s="121" t="n">
        <v>1</v>
      </c>
      <c r="L581" s="126"/>
      <c r="M581" s="123"/>
      <c r="N581" s="127"/>
      <c r="O581" s="123"/>
      <c r="P581" s="127"/>
      <c r="Q581" s="124"/>
      <c r="R581" s="0"/>
      <c r="S581" s="0"/>
      <c r="T581" s="0"/>
      <c r="U581" s="0"/>
      <c r="V581" s="0"/>
      <c r="W581" s="0"/>
      <c r="X581" s="0"/>
      <c r="Y581" s="0"/>
      <c r="Z581" s="0"/>
      <c r="AA581" s="0"/>
      <c r="AB581" s="0"/>
      <c r="AC581" s="0"/>
      <c r="AD581" s="0"/>
      <c r="AE581" s="0"/>
      <c r="AF581" s="0"/>
      <c r="AG581" s="0"/>
      <c r="AH581" s="0"/>
      <c r="AI581" s="0"/>
      <c r="AJ581" s="0"/>
      <c r="AK581" s="0"/>
      <c r="AL581" s="0"/>
      <c r="AM581" s="0"/>
      <c r="AN581" s="0"/>
      <c r="AO581" s="0"/>
      <c r="AP581" s="0"/>
      <c r="AQ581" s="0"/>
      <c r="AR581" s="0"/>
      <c r="AS581" s="0"/>
      <c r="AT581" s="0"/>
      <c r="AU581" s="0"/>
      <c r="AV581" s="0"/>
      <c r="AW581" s="0"/>
      <c r="AX581" s="0"/>
      <c r="AY581" s="0"/>
      <c r="AZ581" s="0"/>
      <c r="BA581" s="0"/>
      <c r="BB581" s="0"/>
      <c r="BC581" s="0"/>
      <c r="BD581" s="0"/>
      <c r="BE581" s="0"/>
      <c r="BF581" s="0"/>
      <c r="BG581" s="0"/>
      <c r="BH581" s="0"/>
      <c r="BI581" s="0"/>
      <c r="BJ581" s="0"/>
      <c r="BK581" s="0"/>
      <c r="BL581" s="0"/>
      <c r="BM581" s="0"/>
      <c r="BN581" s="0"/>
      <c r="BO581" s="0"/>
      <c r="BP581" s="0"/>
      <c r="BQ581" s="0"/>
      <c r="BR581" s="0"/>
      <c r="BS581" s="0"/>
      <c r="BT581" s="0"/>
      <c r="BU581" s="0"/>
      <c r="BV581" s="0"/>
      <c r="BW581" s="0"/>
      <c r="BX581" s="0"/>
      <c r="BY581" s="0"/>
      <c r="BZ581" s="0"/>
      <c r="CA581" s="0"/>
      <c r="CB581" s="0"/>
      <c r="CC581" s="0"/>
      <c r="CD581" s="0"/>
      <c r="CE581" s="0"/>
      <c r="CF581" s="0"/>
      <c r="CG581" s="0"/>
      <c r="CH581" s="0"/>
      <c r="CI581" s="0"/>
      <c r="CJ581" s="0"/>
      <c r="CK581" s="0"/>
      <c r="CL581" s="0"/>
      <c r="CM581" s="0"/>
      <c r="CN581" s="0"/>
      <c r="CO581" s="0"/>
      <c r="CP581" s="0"/>
      <c r="CQ581" s="0"/>
      <c r="CR581" s="0"/>
      <c r="CS581" s="0"/>
      <c r="CT581" s="0"/>
      <c r="CU581" s="0"/>
      <c r="CV581" s="0"/>
      <c r="CW581" s="0"/>
      <c r="CX581" s="0"/>
      <c r="CY581" s="0"/>
      <c r="CZ581" s="0"/>
      <c r="DA581" s="0"/>
      <c r="DB581" s="0"/>
      <c r="DC581" s="0"/>
      <c r="DD581" s="0"/>
      <c r="DE581" s="0"/>
      <c r="DF581" s="0"/>
      <c r="DG581" s="0"/>
      <c r="DH581" s="0"/>
      <c r="DI581" s="0"/>
      <c r="DJ581" s="0"/>
      <c r="DK581" s="0"/>
      <c r="DL581" s="0"/>
      <c r="DM581" s="0"/>
      <c r="DN581" s="0"/>
      <c r="DO581" s="0"/>
      <c r="DP581" s="0"/>
      <c r="DQ581" s="0"/>
      <c r="DR581" s="0"/>
      <c r="DS581" s="0"/>
      <c r="DT581" s="0"/>
      <c r="DU581" s="0"/>
      <c r="DV581" s="0"/>
      <c r="DW581" s="0"/>
      <c r="DX581" s="0"/>
      <c r="DY581" s="0"/>
      <c r="DZ581" s="0"/>
      <c r="EA581" s="0"/>
      <c r="EB581" s="0"/>
      <c r="EC581" s="0"/>
      <c r="ED581" s="0"/>
      <c r="EE581" s="0"/>
      <c r="EF581" s="0"/>
      <c r="EG581" s="0"/>
      <c r="EH581" s="0"/>
      <c r="EI581" s="0"/>
      <c r="EJ581" s="0"/>
      <c r="EK581" s="0"/>
      <c r="EL581" s="0"/>
      <c r="EM581" s="0"/>
      <c r="EN581" s="0"/>
      <c r="EO581" s="0"/>
      <c r="EP581" s="0"/>
      <c r="EQ581" s="0"/>
      <c r="ER581" s="0"/>
      <c r="ES581" s="0"/>
      <c r="ET581" s="0"/>
      <c r="EU581" s="0"/>
      <c r="EV581" s="0"/>
      <c r="EW581" s="0"/>
      <c r="EX581" s="0"/>
      <c r="EY581" s="0"/>
      <c r="EZ581" s="0"/>
      <c r="FA581" s="0"/>
      <c r="FB581" s="0"/>
      <c r="FC581" s="0"/>
      <c r="FD581" s="0"/>
      <c r="FE581" s="0"/>
      <c r="FF581" s="0"/>
      <c r="FG581" s="0"/>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row>
    <row r="582" customFormat="false" ht="15" hidden="true" customHeight="false" outlineLevel="0" collapsed="false">
      <c r="A582" s="150" t="s">
        <v>1812</v>
      </c>
      <c r="B582" s="151" t="s">
        <v>1813</v>
      </c>
      <c r="C582" s="116" t="s">
        <v>1814</v>
      </c>
      <c r="D582" s="117"/>
      <c r="E582" s="117" t="n">
        <v>0</v>
      </c>
      <c r="F582" s="118" t="s">
        <v>47</v>
      </c>
      <c r="G582" s="118" t="s">
        <v>47</v>
      </c>
      <c r="H582" s="118" t="n">
        <v>19983</v>
      </c>
      <c r="I582" s="125" t="s">
        <v>1353</v>
      </c>
      <c r="J582" s="120" t="n">
        <v>7</v>
      </c>
      <c r="K582" s="121" t="n">
        <v>1</v>
      </c>
      <c r="L582" s="126"/>
      <c r="M582" s="123"/>
      <c r="N582" s="127"/>
      <c r="O582" s="123"/>
      <c r="P582" s="127"/>
      <c r="Q582" s="124"/>
      <c r="R582" s="0"/>
      <c r="S582" s="0"/>
      <c r="T582" s="0"/>
      <c r="U582" s="0"/>
      <c r="V582" s="0"/>
      <c r="W582" s="0"/>
      <c r="X582" s="0"/>
      <c r="Y582" s="0"/>
      <c r="Z582" s="0"/>
      <c r="AA582" s="0"/>
      <c r="AB582" s="0"/>
      <c r="AC582" s="0"/>
      <c r="AD582" s="0"/>
      <c r="AE582" s="0"/>
      <c r="AF582" s="0"/>
      <c r="AG582" s="0"/>
      <c r="AH582" s="0"/>
      <c r="AI582" s="0"/>
      <c r="AJ582" s="0"/>
      <c r="AK582" s="0"/>
      <c r="AL582" s="0"/>
      <c r="AM582" s="0"/>
      <c r="AN582" s="0"/>
      <c r="AO582" s="0"/>
      <c r="AP582" s="0"/>
      <c r="AQ582" s="0"/>
      <c r="AR582" s="0"/>
      <c r="AS582" s="0"/>
      <c r="AT582" s="0"/>
      <c r="AU582" s="0"/>
      <c r="AV582" s="0"/>
      <c r="AW582" s="0"/>
      <c r="AX582" s="0"/>
      <c r="AY582" s="0"/>
      <c r="AZ582" s="0"/>
      <c r="BA582" s="0"/>
      <c r="BB582" s="0"/>
      <c r="BC582" s="0"/>
      <c r="BD582" s="0"/>
      <c r="BE582" s="0"/>
      <c r="BF582" s="0"/>
      <c r="BG582" s="0"/>
      <c r="BH582" s="0"/>
      <c r="BI582" s="0"/>
      <c r="BJ582" s="0"/>
      <c r="BK582" s="0"/>
      <c r="BL582" s="0"/>
      <c r="BM582" s="0"/>
      <c r="BN582" s="0"/>
      <c r="BO582" s="0"/>
      <c r="BP582" s="0"/>
      <c r="BQ582" s="0"/>
      <c r="BR582" s="0"/>
      <c r="BS582" s="0"/>
      <c r="BT582" s="0"/>
      <c r="BU582" s="0"/>
      <c r="BV582" s="0"/>
      <c r="BW582" s="0"/>
      <c r="BX582" s="0"/>
      <c r="BY582" s="0"/>
      <c r="BZ582" s="0"/>
      <c r="CA582" s="0"/>
      <c r="CB582" s="0"/>
      <c r="CC582" s="0"/>
      <c r="CD582" s="0"/>
      <c r="CE582" s="0"/>
      <c r="CF582" s="0"/>
      <c r="CG582" s="0"/>
      <c r="CH582" s="0"/>
      <c r="CI582" s="0"/>
      <c r="CJ582" s="0"/>
      <c r="CK582" s="0"/>
      <c r="CL582" s="0"/>
      <c r="CM582" s="0"/>
      <c r="CN582" s="0"/>
      <c r="CO582" s="0"/>
      <c r="CP582" s="0"/>
      <c r="CQ582" s="0"/>
      <c r="CR582" s="0"/>
      <c r="CS582" s="0"/>
      <c r="CT582" s="0"/>
      <c r="CU582" s="0"/>
      <c r="CV582" s="0"/>
      <c r="CW582" s="0"/>
      <c r="CX582" s="0"/>
      <c r="CY582" s="0"/>
      <c r="CZ582" s="0"/>
      <c r="DA582" s="0"/>
      <c r="DB582" s="0"/>
      <c r="DC582" s="0"/>
      <c r="DD582" s="0"/>
      <c r="DE582" s="0"/>
      <c r="DF582" s="0"/>
      <c r="DG582" s="0"/>
      <c r="DH582" s="0"/>
      <c r="DI582" s="0"/>
      <c r="DJ582" s="0"/>
      <c r="DK582" s="0"/>
      <c r="DL582" s="0"/>
      <c r="DM582" s="0"/>
      <c r="DN582" s="0"/>
      <c r="DO582" s="0"/>
      <c r="DP582" s="0"/>
      <c r="DQ582" s="0"/>
      <c r="DR582" s="0"/>
      <c r="DS582" s="0"/>
      <c r="DT582" s="0"/>
      <c r="DU582" s="0"/>
      <c r="DV582" s="0"/>
      <c r="DW582" s="0"/>
      <c r="DX582" s="0"/>
      <c r="DY582" s="0"/>
      <c r="DZ582" s="0"/>
      <c r="EA582" s="0"/>
      <c r="EB582" s="0"/>
      <c r="EC582" s="0"/>
      <c r="ED582" s="0"/>
      <c r="EE582" s="0"/>
      <c r="EF582" s="0"/>
      <c r="EG582" s="0"/>
      <c r="EH582" s="0"/>
      <c r="EI582" s="0"/>
      <c r="EJ582" s="0"/>
      <c r="EK582" s="0"/>
      <c r="EL582" s="0"/>
      <c r="EM582" s="0"/>
      <c r="EN582" s="0"/>
      <c r="EO582" s="0"/>
      <c r="EP582" s="0"/>
      <c r="EQ582" s="0"/>
      <c r="ER582" s="0"/>
      <c r="ES582" s="0"/>
      <c r="ET582" s="0"/>
      <c r="EU582" s="0"/>
      <c r="EV582" s="0"/>
      <c r="EW582" s="0"/>
      <c r="EX582" s="0"/>
      <c r="EY582" s="0"/>
      <c r="EZ582" s="0"/>
      <c r="FA582" s="0"/>
      <c r="FB582" s="0"/>
      <c r="FC582" s="0"/>
      <c r="FD582" s="0"/>
      <c r="FE582" s="0"/>
      <c r="FF582" s="0"/>
      <c r="FG582" s="0"/>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row>
    <row r="583" customFormat="false" ht="15" hidden="true" customHeight="false" outlineLevel="0" collapsed="false">
      <c r="A583" s="150" t="s">
        <v>1815</v>
      </c>
      <c r="B583" s="151" t="s">
        <v>1816</v>
      </c>
      <c r="C583" s="116" t="s">
        <v>1817</v>
      </c>
      <c r="D583" s="117"/>
      <c r="E583" s="117" t="n">
        <v>0</v>
      </c>
      <c r="F583" s="118" t="s">
        <v>47</v>
      </c>
      <c r="G583" s="118" t="s">
        <v>47</v>
      </c>
      <c r="H583" s="118" t="n">
        <v>19985</v>
      </c>
      <c r="I583" s="125" t="s">
        <v>1353</v>
      </c>
      <c r="J583" s="120" t="n">
        <v>7</v>
      </c>
      <c r="K583" s="121" t="n">
        <v>1</v>
      </c>
      <c r="L583" s="126"/>
      <c r="M583" s="123"/>
      <c r="N583" s="127"/>
      <c r="O583" s="123"/>
      <c r="P583" s="127"/>
      <c r="Q583" s="124"/>
      <c r="R583" s="0"/>
      <c r="S583" s="0"/>
      <c r="T583" s="0"/>
      <c r="U583" s="0"/>
      <c r="V583" s="0"/>
      <c r="W583" s="0"/>
      <c r="X583" s="0"/>
      <c r="Y583" s="0"/>
      <c r="Z583" s="0"/>
      <c r="AA583" s="0"/>
      <c r="AB583" s="0"/>
      <c r="AC583" s="0"/>
      <c r="AD583" s="0"/>
      <c r="AE583" s="0"/>
      <c r="AF583" s="0"/>
      <c r="AG583" s="0"/>
      <c r="AH583" s="0"/>
      <c r="AI583" s="0"/>
      <c r="AJ583" s="0"/>
      <c r="AK583" s="0"/>
      <c r="AL583" s="0"/>
      <c r="AM583" s="0"/>
      <c r="AN583" s="0"/>
      <c r="AO583" s="0"/>
      <c r="AP583" s="0"/>
      <c r="AQ583" s="0"/>
      <c r="AR583" s="0"/>
      <c r="AS583" s="0"/>
      <c r="AT583" s="0"/>
      <c r="AU583" s="0"/>
      <c r="AV583" s="0"/>
      <c r="AW583" s="0"/>
      <c r="AX583" s="0"/>
      <c r="AY583" s="0"/>
      <c r="AZ583" s="0"/>
      <c r="BA583" s="0"/>
      <c r="BB583" s="0"/>
      <c r="BC583" s="0"/>
      <c r="BD583" s="0"/>
      <c r="BE583" s="0"/>
      <c r="BF583" s="0"/>
      <c r="BG583" s="0"/>
      <c r="BH583" s="0"/>
      <c r="BI583" s="0"/>
      <c r="BJ583" s="0"/>
      <c r="BK583" s="0"/>
      <c r="BL583" s="0"/>
      <c r="BM583" s="0"/>
      <c r="BN583" s="0"/>
      <c r="BO583" s="0"/>
      <c r="BP583" s="0"/>
      <c r="BQ583" s="0"/>
      <c r="BR583" s="0"/>
      <c r="BS583" s="0"/>
      <c r="BT583" s="0"/>
      <c r="BU583" s="0"/>
      <c r="BV583" s="0"/>
      <c r="BW583" s="0"/>
      <c r="BX583" s="0"/>
      <c r="BY583" s="0"/>
      <c r="BZ583" s="0"/>
      <c r="CA583" s="0"/>
      <c r="CB583" s="0"/>
      <c r="CC583" s="0"/>
      <c r="CD583" s="0"/>
      <c r="CE583" s="0"/>
      <c r="CF583" s="0"/>
      <c r="CG583" s="0"/>
      <c r="CH583" s="0"/>
      <c r="CI583" s="0"/>
      <c r="CJ583" s="0"/>
      <c r="CK583" s="0"/>
      <c r="CL583" s="0"/>
      <c r="CM583" s="0"/>
      <c r="CN583" s="0"/>
      <c r="CO583" s="0"/>
      <c r="CP583" s="0"/>
      <c r="CQ583" s="0"/>
      <c r="CR583" s="0"/>
      <c r="CS583" s="0"/>
      <c r="CT583" s="0"/>
      <c r="CU583" s="0"/>
      <c r="CV583" s="0"/>
      <c r="CW583" s="0"/>
      <c r="CX583" s="0"/>
      <c r="CY583" s="0"/>
      <c r="CZ583" s="0"/>
      <c r="DA583" s="0"/>
      <c r="DB583" s="0"/>
      <c r="DC583" s="0"/>
      <c r="DD583" s="0"/>
      <c r="DE583" s="0"/>
      <c r="DF583" s="0"/>
      <c r="DG583" s="0"/>
      <c r="DH583" s="0"/>
      <c r="DI583" s="0"/>
      <c r="DJ583" s="0"/>
      <c r="DK583" s="0"/>
      <c r="DL583" s="0"/>
      <c r="DM583" s="0"/>
      <c r="DN583" s="0"/>
      <c r="DO583" s="0"/>
      <c r="DP583" s="0"/>
      <c r="DQ583" s="0"/>
      <c r="DR583" s="0"/>
      <c r="DS583" s="0"/>
      <c r="DT583" s="0"/>
      <c r="DU583" s="0"/>
      <c r="DV583" s="0"/>
      <c r="DW583" s="0"/>
      <c r="DX583" s="0"/>
      <c r="DY583" s="0"/>
      <c r="DZ583" s="0"/>
      <c r="EA583" s="0"/>
      <c r="EB583" s="0"/>
      <c r="EC583" s="0"/>
      <c r="ED583" s="0"/>
      <c r="EE583" s="0"/>
      <c r="EF583" s="0"/>
      <c r="EG583" s="0"/>
      <c r="EH583" s="0"/>
      <c r="EI583" s="0"/>
      <c r="EJ583" s="0"/>
      <c r="EK583" s="0"/>
      <c r="EL583" s="0"/>
      <c r="EM583" s="0"/>
      <c r="EN583" s="0"/>
      <c r="EO583" s="0"/>
      <c r="EP583" s="0"/>
      <c r="EQ583" s="0"/>
      <c r="ER583" s="0"/>
      <c r="ES583" s="0"/>
      <c r="ET583" s="0"/>
      <c r="EU583" s="0"/>
      <c r="EV583" s="0"/>
      <c r="EW583" s="0"/>
      <c r="EX583" s="0"/>
      <c r="EY583" s="0"/>
      <c r="EZ583" s="0"/>
      <c r="FA583" s="0"/>
      <c r="FB583" s="0"/>
      <c r="FC583" s="0"/>
      <c r="FD583" s="0"/>
      <c r="FE583" s="0"/>
      <c r="FF583" s="0"/>
      <c r="FG583" s="0"/>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row>
    <row r="584" customFormat="false" ht="15" hidden="true" customHeight="false" outlineLevel="0" collapsed="false">
      <c r="A584" s="150" t="s">
        <v>1818</v>
      </c>
      <c r="B584" s="151" t="s">
        <v>1819</v>
      </c>
      <c r="C584" s="116" t="s">
        <v>1820</v>
      </c>
      <c r="D584" s="117"/>
      <c r="E584" s="117" t="n">
        <v>0</v>
      </c>
      <c r="F584" s="118" t="s">
        <v>47</v>
      </c>
      <c r="G584" s="118" t="s">
        <v>47</v>
      </c>
      <c r="H584" s="118" t="n">
        <v>19986</v>
      </c>
      <c r="I584" s="125" t="s">
        <v>1353</v>
      </c>
      <c r="J584" s="120" t="n">
        <v>7</v>
      </c>
      <c r="K584" s="121" t="n">
        <v>1</v>
      </c>
      <c r="L584" s="126"/>
      <c r="M584" s="123"/>
      <c r="N584" s="127"/>
      <c r="O584" s="123"/>
      <c r="P584" s="127"/>
      <c r="Q584" s="124"/>
      <c r="R584" s="0"/>
      <c r="S584" s="0"/>
      <c r="T584" s="0"/>
      <c r="U584" s="0"/>
      <c r="V584" s="0"/>
      <c r="W584" s="0"/>
      <c r="X584" s="0"/>
      <c r="Y584" s="0"/>
      <c r="Z584" s="0"/>
      <c r="AA584" s="0"/>
      <c r="AB584" s="0"/>
      <c r="AC584" s="0"/>
      <c r="AD584" s="0"/>
      <c r="AE584" s="0"/>
      <c r="AF584" s="0"/>
      <c r="AG584" s="0"/>
      <c r="AH584" s="0"/>
      <c r="AI584" s="0"/>
      <c r="AJ584" s="0"/>
      <c r="AK584" s="0"/>
      <c r="AL584" s="0"/>
      <c r="AM584" s="0"/>
      <c r="AN584" s="0"/>
      <c r="AO584" s="0"/>
      <c r="AP584" s="0"/>
      <c r="AQ584" s="0"/>
      <c r="AR584" s="0"/>
      <c r="AS584" s="0"/>
      <c r="AT584" s="0"/>
      <c r="AU584" s="0"/>
      <c r="AV584" s="0"/>
      <c r="AW584" s="0"/>
      <c r="AX584" s="0"/>
      <c r="AY584" s="0"/>
      <c r="AZ584" s="0"/>
      <c r="BA584" s="0"/>
      <c r="BB584" s="0"/>
      <c r="BC584" s="0"/>
      <c r="BD584" s="0"/>
      <c r="BE584" s="0"/>
      <c r="BF584" s="0"/>
      <c r="BG584" s="0"/>
      <c r="BH584" s="0"/>
      <c r="BI584" s="0"/>
      <c r="BJ584" s="0"/>
      <c r="BK584" s="0"/>
      <c r="BL584" s="0"/>
      <c r="BM584" s="0"/>
      <c r="BN584" s="0"/>
      <c r="BO584" s="0"/>
      <c r="BP584" s="0"/>
      <c r="BQ584" s="0"/>
      <c r="BR584" s="0"/>
      <c r="BS584" s="0"/>
      <c r="BT584" s="0"/>
      <c r="BU584" s="0"/>
      <c r="BV584" s="0"/>
      <c r="BW584" s="0"/>
      <c r="BX584" s="0"/>
      <c r="BY584" s="0"/>
      <c r="BZ584" s="0"/>
      <c r="CA584" s="0"/>
      <c r="CB584" s="0"/>
      <c r="CC584" s="0"/>
      <c r="CD584" s="0"/>
      <c r="CE584" s="0"/>
      <c r="CF584" s="0"/>
      <c r="CG584" s="0"/>
      <c r="CH584" s="0"/>
      <c r="CI584" s="0"/>
      <c r="CJ584" s="0"/>
      <c r="CK584" s="0"/>
      <c r="CL584" s="0"/>
      <c r="CM584" s="0"/>
      <c r="CN584" s="0"/>
      <c r="CO584" s="0"/>
      <c r="CP584" s="0"/>
      <c r="CQ584" s="0"/>
      <c r="CR584" s="0"/>
      <c r="CS584" s="0"/>
      <c r="CT584" s="0"/>
      <c r="CU584" s="0"/>
      <c r="CV584" s="0"/>
      <c r="CW584" s="0"/>
      <c r="CX584" s="0"/>
      <c r="CY584" s="0"/>
      <c r="CZ584" s="0"/>
      <c r="DA584" s="0"/>
      <c r="DB584" s="0"/>
      <c r="DC584" s="0"/>
      <c r="DD584" s="0"/>
      <c r="DE584" s="0"/>
      <c r="DF584" s="0"/>
      <c r="DG584" s="0"/>
      <c r="DH584" s="0"/>
      <c r="DI584" s="0"/>
      <c r="DJ584" s="0"/>
      <c r="DK584" s="0"/>
      <c r="DL584" s="0"/>
      <c r="DM584" s="0"/>
      <c r="DN584" s="0"/>
      <c r="DO584" s="0"/>
      <c r="DP584" s="0"/>
      <c r="DQ584" s="0"/>
      <c r="DR584" s="0"/>
      <c r="DS584" s="0"/>
      <c r="DT584" s="0"/>
      <c r="DU584" s="0"/>
      <c r="DV584" s="0"/>
      <c r="DW584" s="0"/>
      <c r="DX584" s="0"/>
      <c r="DY584" s="0"/>
      <c r="DZ584" s="0"/>
      <c r="EA584" s="0"/>
      <c r="EB584" s="0"/>
      <c r="EC584" s="0"/>
      <c r="ED584" s="0"/>
      <c r="EE584" s="0"/>
      <c r="EF584" s="0"/>
      <c r="EG584" s="0"/>
      <c r="EH584" s="0"/>
      <c r="EI584" s="0"/>
      <c r="EJ584" s="0"/>
      <c r="EK584" s="0"/>
      <c r="EL584" s="0"/>
      <c r="EM584" s="0"/>
      <c r="EN584" s="0"/>
      <c r="EO584" s="0"/>
      <c r="EP584" s="0"/>
      <c r="EQ584" s="0"/>
      <c r="ER584" s="0"/>
      <c r="ES584" s="0"/>
      <c r="ET584" s="0"/>
      <c r="EU584" s="0"/>
      <c r="EV584" s="0"/>
      <c r="EW584" s="0"/>
      <c r="EX584" s="0"/>
      <c r="EY584" s="0"/>
      <c r="EZ584" s="0"/>
      <c r="FA584" s="0"/>
      <c r="FB584" s="0"/>
      <c r="FC584" s="0"/>
      <c r="FD584" s="0"/>
      <c r="FE584" s="0"/>
      <c r="FF584" s="0"/>
      <c r="FG584" s="0"/>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c r="HY584" s="0"/>
      <c r="HZ584" s="0"/>
      <c r="IA584" s="0"/>
      <c r="IB584" s="0"/>
      <c r="IC584" s="0"/>
      <c r="ID584" s="0"/>
      <c r="IE584" s="0"/>
      <c r="IF584" s="0"/>
      <c r="IG584" s="0"/>
      <c r="IH584" s="0"/>
      <c r="II584" s="0"/>
      <c r="IJ584" s="0"/>
      <c r="IK584" s="0"/>
      <c r="IL584" s="0"/>
      <c r="IM584" s="0"/>
      <c r="IN584" s="0"/>
      <c r="IO584" s="0"/>
      <c r="IP584" s="0"/>
      <c r="IQ584" s="0"/>
      <c r="IR584" s="0"/>
      <c r="IS584" s="0"/>
      <c r="IT584" s="0"/>
      <c r="IU584" s="0"/>
      <c r="IV584" s="0"/>
      <c r="IW584" s="0"/>
    </row>
    <row r="585" customFormat="false" ht="15" hidden="true" customHeight="false" outlineLevel="0" collapsed="false">
      <c r="A585" s="150" t="s">
        <v>1821</v>
      </c>
      <c r="B585" s="151" t="s">
        <v>1822</v>
      </c>
      <c r="C585" s="116" t="s">
        <v>1817</v>
      </c>
      <c r="D585" s="117"/>
      <c r="E585" s="117" t="n">
        <v>0</v>
      </c>
      <c r="F585" s="118" t="s">
        <v>47</v>
      </c>
      <c r="G585" s="118" t="s">
        <v>47</v>
      </c>
      <c r="H585" s="118" t="n">
        <v>19987</v>
      </c>
      <c r="I585" s="125" t="s">
        <v>1353</v>
      </c>
      <c r="J585" s="120" t="n">
        <v>7</v>
      </c>
      <c r="K585" s="121" t="n">
        <v>1</v>
      </c>
      <c r="L585" s="126"/>
      <c r="M585" s="123"/>
      <c r="N585" s="127"/>
      <c r="O585" s="123"/>
      <c r="P585" s="127"/>
      <c r="Q585" s="124"/>
      <c r="R585" s="0"/>
      <c r="S585" s="0"/>
      <c r="T585" s="0"/>
      <c r="U585" s="0"/>
      <c r="V585" s="0"/>
      <c r="W585" s="0"/>
      <c r="X585" s="0"/>
      <c r="Y585" s="0"/>
      <c r="Z585" s="0"/>
      <c r="AA585" s="0"/>
      <c r="AB585" s="0"/>
      <c r="AC585" s="0"/>
      <c r="AD585" s="0"/>
      <c r="AE585" s="0"/>
      <c r="AF585" s="0"/>
      <c r="AG585" s="0"/>
      <c r="AH585" s="0"/>
      <c r="AI585" s="0"/>
      <c r="AJ585" s="0"/>
      <c r="AK585" s="0"/>
      <c r="AL585" s="0"/>
      <c r="AM585" s="0"/>
      <c r="AN585" s="0"/>
      <c r="AO585" s="0"/>
      <c r="AP585" s="0"/>
      <c r="AQ585" s="0"/>
      <c r="AR585" s="0"/>
      <c r="AS585" s="0"/>
      <c r="AT585" s="0"/>
      <c r="AU585" s="0"/>
      <c r="AV585" s="0"/>
      <c r="AW585" s="0"/>
      <c r="AX585" s="0"/>
      <c r="AY585" s="0"/>
      <c r="AZ585" s="0"/>
      <c r="BA585" s="0"/>
      <c r="BB585" s="0"/>
      <c r="BC585" s="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0"/>
      <c r="CF585" s="0"/>
      <c r="CG585" s="0"/>
      <c r="CH585" s="0"/>
      <c r="CI585" s="0"/>
      <c r="CJ585" s="0"/>
      <c r="CK585" s="0"/>
      <c r="CL585" s="0"/>
      <c r="CM585" s="0"/>
      <c r="CN585" s="0"/>
      <c r="CO585" s="0"/>
      <c r="CP585" s="0"/>
      <c r="CQ585" s="0"/>
      <c r="CR585" s="0"/>
      <c r="CS585" s="0"/>
      <c r="CT585" s="0"/>
      <c r="CU585" s="0"/>
      <c r="CV585" s="0"/>
      <c r="CW585" s="0"/>
      <c r="CX585" s="0"/>
      <c r="CY585" s="0"/>
      <c r="CZ585" s="0"/>
      <c r="DA585" s="0"/>
      <c r="DB585" s="0"/>
      <c r="DC585" s="0"/>
      <c r="DD585" s="0"/>
      <c r="DE585" s="0"/>
      <c r="DF585" s="0"/>
      <c r="DG585" s="0"/>
      <c r="DH585" s="0"/>
      <c r="DI585" s="0"/>
      <c r="DJ585" s="0"/>
      <c r="DK585" s="0"/>
      <c r="DL585" s="0"/>
      <c r="DM585" s="0"/>
      <c r="DN585" s="0"/>
      <c r="DO585" s="0"/>
      <c r="DP585" s="0"/>
      <c r="DQ585" s="0"/>
      <c r="DR585" s="0"/>
      <c r="DS585" s="0"/>
      <c r="DT585" s="0"/>
      <c r="DU585" s="0"/>
      <c r="DV585" s="0"/>
      <c r="DW585" s="0"/>
      <c r="DX585" s="0"/>
      <c r="DY585" s="0"/>
      <c r="DZ585" s="0"/>
      <c r="EA585" s="0"/>
      <c r="EB585" s="0"/>
      <c r="EC585" s="0"/>
      <c r="ED585" s="0"/>
      <c r="EE585" s="0"/>
      <c r="EF585" s="0"/>
      <c r="EG585" s="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row>
    <row r="586" customFormat="false" ht="15" hidden="true" customHeight="false" outlineLevel="0" collapsed="false">
      <c r="A586" s="150" t="s">
        <v>1823</v>
      </c>
      <c r="B586" s="151" t="s">
        <v>1824</v>
      </c>
      <c r="C586" s="116" t="s">
        <v>1825</v>
      </c>
      <c r="D586" s="117"/>
      <c r="E586" s="117" t="n">
        <v>0</v>
      </c>
      <c r="F586" s="118" t="s">
        <v>47</v>
      </c>
      <c r="G586" s="118" t="s">
        <v>47</v>
      </c>
      <c r="H586" s="118" t="n">
        <v>20011</v>
      </c>
      <c r="I586" s="125" t="s">
        <v>1353</v>
      </c>
      <c r="J586" s="120" t="n">
        <v>7</v>
      </c>
      <c r="K586" s="121" t="n">
        <v>1</v>
      </c>
      <c r="L586" s="126"/>
      <c r="M586" s="123"/>
      <c r="N586" s="127"/>
      <c r="O586" s="123"/>
      <c r="P586" s="127"/>
      <c r="Q586" s="124"/>
      <c r="R586" s="0"/>
      <c r="S586" s="0"/>
      <c r="T586" s="0"/>
      <c r="U586" s="0"/>
      <c r="V586" s="0"/>
      <c r="W586" s="0"/>
      <c r="X586" s="0"/>
      <c r="Y586" s="0"/>
      <c r="Z586" s="0"/>
      <c r="AA586" s="0"/>
      <c r="AB586" s="0"/>
      <c r="AC586" s="0"/>
      <c r="AD586" s="0"/>
      <c r="AE586" s="0"/>
      <c r="AF586" s="0"/>
      <c r="AG586" s="0"/>
      <c r="AH586" s="0"/>
      <c r="AI586" s="0"/>
      <c r="AJ586" s="0"/>
      <c r="AK586" s="0"/>
      <c r="AL586" s="0"/>
      <c r="AM586" s="0"/>
      <c r="AN586" s="0"/>
      <c r="AO586" s="0"/>
      <c r="AP586" s="0"/>
      <c r="AQ586" s="0"/>
      <c r="AR586" s="0"/>
      <c r="AS586" s="0"/>
      <c r="AT586" s="0"/>
      <c r="AU586" s="0"/>
      <c r="AV586" s="0"/>
      <c r="AW586" s="0"/>
      <c r="AX586" s="0"/>
      <c r="AY586" s="0"/>
      <c r="AZ586" s="0"/>
      <c r="BA586" s="0"/>
      <c r="BB586" s="0"/>
      <c r="BC586" s="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0"/>
      <c r="CF586" s="0"/>
      <c r="CG586" s="0"/>
      <c r="CH586" s="0"/>
      <c r="CI586" s="0"/>
      <c r="CJ586" s="0"/>
      <c r="CK586" s="0"/>
      <c r="CL586" s="0"/>
      <c r="CM586" s="0"/>
      <c r="CN586" s="0"/>
      <c r="CO586" s="0"/>
      <c r="CP586" s="0"/>
      <c r="CQ586" s="0"/>
      <c r="CR586" s="0"/>
      <c r="CS586" s="0"/>
      <c r="CT586" s="0"/>
      <c r="CU586" s="0"/>
      <c r="CV586" s="0"/>
      <c r="CW586" s="0"/>
      <c r="CX586" s="0"/>
      <c r="CY586" s="0"/>
      <c r="CZ586" s="0"/>
      <c r="DA586" s="0"/>
      <c r="DB586" s="0"/>
      <c r="DC586" s="0"/>
      <c r="DD586" s="0"/>
      <c r="DE586" s="0"/>
      <c r="DF586" s="0"/>
      <c r="DG586" s="0"/>
      <c r="DH586" s="0"/>
      <c r="DI586" s="0"/>
      <c r="DJ586" s="0"/>
      <c r="DK586" s="0"/>
      <c r="DL586" s="0"/>
      <c r="DM586" s="0"/>
      <c r="DN586" s="0"/>
      <c r="DO586" s="0"/>
      <c r="DP586" s="0"/>
      <c r="DQ586" s="0"/>
      <c r="DR586" s="0"/>
      <c r="DS586" s="0"/>
      <c r="DT586" s="0"/>
      <c r="DU586" s="0"/>
      <c r="DV586" s="0"/>
      <c r="DW586" s="0"/>
      <c r="DX586" s="0"/>
      <c r="DY586" s="0"/>
      <c r="DZ586" s="0"/>
      <c r="EA586" s="0"/>
      <c r="EB586" s="0"/>
      <c r="EC586" s="0"/>
      <c r="ED586" s="0"/>
      <c r="EE586" s="0"/>
      <c r="EF586" s="0"/>
      <c r="EG586" s="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row>
    <row r="587" customFormat="false" ht="15" hidden="true" customHeight="false" outlineLevel="0" collapsed="false">
      <c r="A587" s="150" t="s">
        <v>1826</v>
      </c>
      <c r="B587" s="151" t="s">
        <v>1827</v>
      </c>
      <c r="C587" s="116" t="s">
        <v>1828</v>
      </c>
      <c r="D587" s="117"/>
      <c r="E587" s="117" t="n">
        <v>0</v>
      </c>
      <c r="F587" s="118" t="s">
        <v>47</v>
      </c>
      <c r="G587" s="118" t="s">
        <v>47</v>
      </c>
      <c r="H587" s="118" t="n">
        <v>20012</v>
      </c>
      <c r="I587" s="125" t="s">
        <v>1353</v>
      </c>
      <c r="J587" s="120" t="n">
        <v>7</v>
      </c>
      <c r="K587" s="121" t="n">
        <v>1</v>
      </c>
      <c r="L587" s="126"/>
      <c r="M587" s="123"/>
      <c r="N587" s="127"/>
      <c r="O587" s="123"/>
      <c r="P587" s="127"/>
      <c r="Q587" s="124"/>
      <c r="R587" s="0"/>
      <c r="S587" s="0"/>
      <c r="T587" s="0"/>
      <c r="U587" s="0"/>
      <c r="V587" s="0"/>
      <c r="W587" s="0"/>
      <c r="X587" s="0"/>
      <c r="Y587" s="0"/>
      <c r="Z587" s="0"/>
      <c r="AA587" s="0"/>
      <c r="AB587" s="0"/>
      <c r="AC587" s="0"/>
      <c r="AD587" s="0"/>
      <c r="AE587" s="0"/>
      <c r="AF587" s="0"/>
      <c r="AG587" s="0"/>
      <c r="AH587" s="0"/>
      <c r="AI587" s="0"/>
      <c r="AJ587" s="0"/>
      <c r="AK587" s="0"/>
      <c r="AL587" s="0"/>
      <c r="AM587" s="0"/>
      <c r="AN587" s="0"/>
      <c r="AO587" s="0"/>
      <c r="AP587" s="0"/>
      <c r="AQ587" s="0"/>
      <c r="AR587" s="0"/>
      <c r="AS587" s="0"/>
      <c r="AT587" s="0"/>
      <c r="AU587" s="0"/>
      <c r="AV587" s="0"/>
      <c r="AW587" s="0"/>
      <c r="AX587" s="0"/>
      <c r="AY587" s="0"/>
      <c r="AZ587" s="0"/>
      <c r="BA587" s="0"/>
      <c r="BB587" s="0"/>
      <c r="BC587" s="0"/>
      <c r="BD587" s="0"/>
      <c r="BE587" s="0"/>
      <c r="BF587" s="0"/>
      <c r="BG587" s="0"/>
      <c r="BH587" s="0"/>
      <c r="BI587" s="0"/>
      <c r="BJ587" s="0"/>
      <c r="BK587" s="0"/>
      <c r="BL587" s="0"/>
      <c r="BM587" s="0"/>
      <c r="BN587" s="0"/>
      <c r="BO587" s="0"/>
      <c r="BP587" s="0"/>
      <c r="BQ587" s="0"/>
      <c r="BR587" s="0"/>
      <c r="BS587" s="0"/>
      <c r="BT587" s="0"/>
      <c r="BU587" s="0"/>
      <c r="BV587" s="0"/>
      <c r="BW587" s="0"/>
      <c r="BX587" s="0"/>
      <c r="BY587" s="0"/>
      <c r="BZ587" s="0"/>
      <c r="CA587" s="0"/>
      <c r="CB587" s="0"/>
      <c r="CC587" s="0"/>
      <c r="CD587" s="0"/>
      <c r="CE587" s="0"/>
      <c r="CF587" s="0"/>
      <c r="CG587" s="0"/>
      <c r="CH587" s="0"/>
      <c r="CI587" s="0"/>
      <c r="CJ587" s="0"/>
      <c r="CK587" s="0"/>
      <c r="CL587" s="0"/>
      <c r="CM587" s="0"/>
      <c r="CN587" s="0"/>
      <c r="CO587" s="0"/>
      <c r="CP587" s="0"/>
      <c r="CQ587" s="0"/>
      <c r="CR587" s="0"/>
      <c r="CS587" s="0"/>
      <c r="CT587" s="0"/>
      <c r="CU587" s="0"/>
      <c r="CV587" s="0"/>
      <c r="CW587" s="0"/>
      <c r="CX587" s="0"/>
      <c r="CY587" s="0"/>
      <c r="CZ587" s="0"/>
      <c r="DA587" s="0"/>
      <c r="DB587" s="0"/>
      <c r="DC587" s="0"/>
      <c r="DD587" s="0"/>
      <c r="DE587" s="0"/>
      <c r="DF587" s="0"/>
      <c r="DG587" s="0"/>
      <c r="DH587" s="0"/>
      <c r="DI587" s="0"/>
      <c r="DJ587" s="0"/>
      <c r="DK587" s="0"/>
      <c r="DL587" s="0"/>
      <c r="DM587" s="0"/>
      <c r="DN587" s="0"/>
      <c r="DO587" s="0"/>
      <c r="DP587" s="0"/>
      <c r="DQ587" s="0"/>
      <c r="DR587" s="0"/>
      <c r="DS587" s="0"/>
      <c r="DT587" s="0"/>
      <c r="DU587" s="0"/>
      <c r="DV587" s="0"/>
      <c r="DW587" s="0"/>
      <c r="DX587" s="0"/>
      <c r="DY587" s="0"/>
      <c r="DZ587" s="0"/>
      <c r="EA587" s="0"/>
      <c r="EB587" s="0"/>
      <c r="EC587" s="0"/>
      <c r="ED587" s="0"/>
      <c r="EE587" s="0"/>
      <c r="EF587" s="0"/>
      <c r="EG587" s="0"/>
      <c r="EH587" s="0"/>
      <c r="EI587" s="0"/>
      <c r="EJ587" s="0"/>
      <c r="EK587" s="0"/>
      <c r="EL587" s="0"/>
      <c r="EM587" s="0"/>
      <c r="EN587" s="0"/>
      <c r="EO587" s="0"/>
      <c r="EP587" s="0"/>
      <c r="EQ587" s="0"/>
      <c r="ER587" s="0"/>
      <c r="ES587" s="0"/>
      <c r="ET587" s="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row>
    <row r="588" customFormat="false" ht="15" hidden="true" customHeight="false" outlineLevel="0" collapsed="false">
      <c r="A588" s="150" t="s">
        <v>1829</v>
      </c>
      <c r="B588" s="151" t="s">
        <v>1830</v>
      </c>
      <c r="C588" s="116" t="s">
        <v>122</v>
      </c>
      <c r="D588" s="117"/>
      <c r="E588" s="117" t="n">
        <v>0</v>
      </c>
      <c r="F588" s="118" t="s">
        <v>47</v>
      </c>
      <c r="G588" s="118" t="s">
        <v>47</v>
      </c>
      <c r="H588" s="118" t="n">
        <v>1666</v>
      </c>
      <c r="I588" s="125" t="s">
        <v>1353</v>
      </c>
      <c r="J588" s="120" t="n">
        <v>7</v>
      </c>
      <c r="K588" s="121" t="n">
        <v>1</v>
      </c>
      <c r="L588" s="126"/>
      <c r="M588" s="123"/>
      <c r="N588" s="127"/>
      <c r="O588" s="123"/>
      <c r="P588" s="127"/>
      <c r="Q588" s="124"/>
      <c r="R588" s="0"/>
      <c r="S588" s="0"/>
      <c r="T588" s="0"/>
      <c r="U588" s="0"/>
      <c r="V588" s="0"/>
      <c r="W588" s="0"/>
      <c r="X588" s="0"/>
      <c r="Y588" s="0"/>
      <c r="Z588" s="0"/>
      <c r="AA588" s="0"/>
      <c r="AB588" s="0"/>
      <c r="AC588" s="0"/>
      <c r="AD588" s="0"/>
      <c r="AE588" s="0"/>
      <c r="AF588" s="0"/>
      <c r="AG588" s="0"/>
      <c r="AH588" s="0"/>
      <c r="AI588" s="0"/>
      <c r="AJ588" s="0"/>
      <c r="AK588" s="0"/>
      <c r="AL588" s="0"/>
      <c r="AM588" s="0"/>
      <c r="AN588" s="0"/>
      <c r="AO588" s="0"/>
      <c r="AP588" s="0"/>
      <c r="AQ588" s="0"/>
      <c r="AR588" s="0"/>
      <c r="AS588" s="0"/>
      <c r="AT588" s="0"/>
      <c r="AU588" s="0"/>
      <c r="AV588" s="0"/>
      <c r="AW588" s="0"/>
      <c r="AX588" s="0"/>
      <c r="AY588" s="0"/>
      <c r="AZ588" s="0"/>
      <c r="BA588" s="0"/>
      <c r="BB588" s="0"/>
      <c r="BC588" s="0"/>
      <c r="BD588" s="0"/>
      <c r="BE588" s="0"/>
      <c r="BF588" s="0"/>
      <c r="BG588" s="0"/>
      <c r="BH588" s="0"/>
      <c r="BI588" s="0"/>
      <c r="BJ588" s="0"/>
      <c r="BK588" s="0"/>
      <c r="BL588" s="0"/>
      <c r="BM588" s="0"/>
      <c r="BN588" s="0"/>
      <c r="BO588" s="0"/>
      <c r="BP588" s="0"/>
      <c r="BQ588" s="0"/>
      <c r="BR588" s="0"/>
      <c r="BS588" s="0"/>
      <c r="BT588" s="0"/>
      <c r="BU588" s="0"/>
      <c r="BV588" s="0"/>
      <c r="BW588" s="0"/>
      <c r="BX588" s="0"/>
      <c r="BY588" s="0"/>
      <c r="BZ588" s="0"/>
      <c r="CA588" s="0"/>
      <c r="CB588" s="0"/>
      <c r="CC588" s="0"/>
      <c r="CD588" s="0"/>
      <c r="CE588" s="0"/>
      <c r="CF588" s="0"/>
      <c r="CG588" s="0"/>
      <c r="CH588" s="0"/>
      <c r="CI588" s="0"/>
      <c r="CJ588" s="0"/>
      <c r="CK588" s="0"/>
      <c r="CL588" s="0"/>
      <c r="CM588" s="0"/>
      <c r="CN588" s="0"/>
      <c r="CO588" s="0"/>
      <c r="CP588" s="0"/>
      <c r="CQ588" s="0"/>
      <c r="CR588" s="0"/>
      <c r="CS588" s="0"/>
      <c r="CT588" s="0"/>
      <c r="CU588" s="0"/>
      <c r="CV588" s="0"/>
      <c r="CW588" s="0"/>
      <c r="CX588" s="0"/>
      <c r="CY588" s="0"/>
      <c r="CZ588" s="0"/>
      <c r="DA588" s="0"/>
      <c r="DB588" s="0"/>
      <c r="DC588" s="0"/>
      <c r="DD588" s="0"/>
      <c r="DE588" s="0"/>
      <c r="DF588" s="0"/>
      <c r="DG588" s="0"/>
      <c r="DH588" s="0"/>
      <c r="DI588" s="0"/>
      <c r="DJ588" s="0"/>
      <c r="DK588" s="0"/>
      <c r="DL588" s="0"/>
      <c r="DM588" s="0"/>
      <c r="DN588" s="0"/>
      <c r="DO588" s="0"/>
      <c r="DP588" s="0"/>
      <c r="DQ588" s="0"/>
      <c r="DR588" s="0"/>
      <c r="DS588" s="0"/>
      <c r="DT588" s="0"/>
      <c r="DU588" s="0"/>
      <c r="DV588" s="0"/>
      <c r="DW588" s="0"/>
      <c r="DX588" s="0"/>
      <c r="DY588" s="0"/>
      <c r="DZ588" s="0"/>
      <c r="EA588" s="0"/>
      <c r="EB588" s="0"/>
      <c r="EC588" s="0"/>
      <c r="ED588" s="0"/>
      <c r="EE588" s="0"/>
      <c r="EF588" s="0"/>
      <c r="EG588" s="0"/>
      <c r="EH588" s="0"/>
      <c r="EI588" s="0"/>
      <c r="EJ588" s="0"/>
      <c r="EK588" s="0"/>
      <c r="EL588" s="0"/>
      <c r="EM588" s="0"/>
      <c r="EN588" s="0"/>
      <c r="EO588" s="0"/>
      <c r="EP588" s="0"/>
      <c r="EQ588" s="0"/>
      <c r="ER588" s="0"/>
      <c r="ES588" s="0"/>
      <c r="ET588" s="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row>
    <row r="589" customFormat="false" ht="15" hidden="true" customHeight="false" outlineLevel="0" collapsed="false">
      <c r="A589" s="150" t="s">
        <v>1831</v>
      </c>
      <c r="B589" s="151" t="s">
        <v>1832</v>
      </c>
      <c r="C589" s="116" t="s">
        <v>1303</v>
      </c>
      <c r="D589" s="117"/>
      <c r="E589" s="117" t="n">
        <v>0</v>
      </c>
      <c r="F589" s="118" t="s">
        <v>47</v>
      </c>
      <c r="G589" s="118" t="s">
        <v>47</v>
      </c>
      <c r="H589" s="118" t="n">
        <v>20017</v>
      </c>
      <c r="I589" s="125" t="s">
        <v>1353</v>
      </c>
      <c r="J589" s="120" t="n">
        <v>7</v>
      </c>
      <c r="K589" s="121" t="n">
        <v>2</v>
      </c>
      <c r="L589" s="126"/>
      <c r="M589" s="123"/>
      <c r="N589" s="127"/>
      <c r="O589" s="123"/>
      <c r="P589" s="127"/>
      <c r="Q589" s="124"/>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row>
    <row r="590" customFormat="false" ht="15" hidden="true" customHeight="false" outlineLevel="0" collapsed="false">
      <c r="A590" s="150" t="s">
        <v>1833</v>
      </c>
      <c r="B590" s="151" t="s">
        <v>1834</v>
      </c>
      <c r="C590" s="116" t="s">
        <v>1835</v>
      </c>
      <c r="D590" s="117"/>
      <c r="E590" s="117" t="n">
        <v>0</v>
      </c>
      <c r="F590" s="118" t="s">
        <v>47</v>
      </c>
      <c r="G590" s="118" t="s">
        <v>47</v>
      </c>
      <c r="H590" s="118" t="n">
        <v>20018</v>
      </c>
      <c r="I590" s="125" t="s">
        <v>1353</v>
      </c>
      <c r="J590" s="120" t="n">
        <v>7</v>
      </c>
      <c r="K590" s="121" t="n">
        <v>1</v>
      </c>
      <c r="L590" s="126"/>
      <c r="M590" s="123"/>
      <c r="N590" s="127"/>
      <c r="O590" s="123"/>
      <c r="P590" s="127"/>
      <c r="Q590" s="124"/>
      <c r="R590" s="0"/>
      <c r="S590" s="0"/>
      <c r="T590" s="0"/>
      <c r="U590" s="0"/>
      <c r="V590" s="0"/>
      <c r="W590" s="0"/>
      <c r="X590" s="0"/>
      <c r="Y590" s="0"/>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0"/>
      <c r="BH590" s="0"/>
      <c r="BI590" s="0"/>
      <c r="BJ590" s="0"/>
      <c r="BK590" s="0"/>
      <c r="BL590" s="0"/>
      <c r="BM590" s="0"/>
      <c r="BN590" s="0"/>
      <c r="BO590" s="0"/>
      <c r="BP590" s="0"/>
      <c r="BQ590" s="0"/>
      <c r="BR590" s="0"/>
      <c r="BS590" s="0"/>
      <c r="BT590" s="0"/>
      <c r="BU590" s="0"/>
      <c r="BV590" s="0"/>
      <c r="BW590" s="0"/>
      <c r="BX590" s="0"/>
      <c r="BY590" s="0"/>
      <c r="BZ590" s="0"/>
      <c r="CA590" s="0"/>
      <c r="CB590" s="0"/>
      <c r="CC590" s="0"/>
      <c r="CD590" s="0"/>
      <c r="CE590" s="0"/>
      <c r="CF590" s="0"/>
      <c r="CG590" s="0"/>
      <c r="CH590" s="0"/>
      <c r="CI590" s="0"/>
      <c r="CJ590" s="0"/>
      <c r="CK590" s="0"/>
      <c r="CL590" s="0"/>
      <c r="CM590" s="0"/>
      <c r="CN590" s="0"/>
      <c r="CO590" s="0"/>
      <c r="CP590" s="0"/>
      <c r="CQ590" s="0"/>
      <c r="CR590" s="0"/>
      <c r="CS590" s="0"/>
      <c r="CT590" s="0"/>
      <c r="CU590" s="0"/>
      <c r="CV590" s="0"/>
      <c r="CW590" s="0"/>
      <c r="CX590" s="0"/>
      <c r="CY590" s="0"/>
      <c r="CZ590" s="0"/>
      <c r="DA590" s="0"/>
      <c r="DB590" s="0"/>
      <c r="DC590" s="0"/>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0"/>
      <c r="EL590" s="0"/>
      <c r="EM590" s="0"/>
      <c r="EN590" s="0"/>
      <c r="EO590" s="0"/>
      <c r="EP590" s="0"/>
      <c r="EQ590" s="0"/>
      <c r="ER590" s="0"/>
      <c r="ES590" s="0"/>
      <c r="ET590" s="0"/>
      <c r="EU590" s="0"/>
      <c r="EV590" s="0"/>
      <c r="EW590" s="0"/>
      <c r="EX590" s="0"/>
      <c r="EY590" s="0"/>
      <c r="EZ590" s="0"/>
      <c r="FA590" s="0"/>
      <c r="FB590" s="0"/>
      <c r="FC590" s="0"/>
      <c r="FD590" s="0"/>
      <c r="FE590" s="0"/>
      <c r="FF590" s="0"/>
      <c r="FG590" s="0"/>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c r="HY590" s="0"/>
      <c r="HZ590" s="0"/>
      <c r="IA590" s="0"/>
      <c r="IB590" s="0"/>
      <c r="IC590" s="0"/>
      <c r="ID590" s="0"/>
      <c r="IE590" s="0"/>
      <c r="IF590" s="0"/>
      <c r="IG590" s="0"/>
      <c r="IH590" s="0"/>
      <c r="II590" s="0"/>
      <c r="IJ590" s="0"/>
      <c r="IK590" s="0"/>
      <c r="IL590" s="0"/>
      <c r="IM590" s="0"/>
      <c r="IN590" s="0"/>
      <c r="IO590" s="0"/>
      <c r="IP590" s="0"/>
      <c r="IQ590" s="0"/>
      <c r="IR590" s="0"/>
      <c r="IS590" s="0"/>
      <c r="IT590" s="0"/>
      <c r="IU590" s="0"/>
      <c r="IV590" s="0"/>
      <c r="IW590" s="0"/>
    </row>
    <row r="591" customFormat="false" ht="15" hidden="true" customHeight="false" outlineLevel="0" collapsed="false">
      <c r="A591" s="150" t="s">
        <v>1836</v>
      </c>
      <c r="B591" s="151" t="s">
        <v>1837</v>
      </c>
      <c r="C591" s="116" t="s">
        <v>1838</v>
      </c>
      <c r="D591" s="117"/>
      <c r="E591" s="117" t="n">
        <v>0</v>
      </c>
      <c r="F591" s="118" t="s">
        <v>47</v>
      </c>
      <c r="G591" s="118" t="s">
        <v>47</v>
      </c>
      <c r="H591" s="118" t="n">
        <v>20019</v>
      </c>
      <c r="I591" s="125" t="s">
        <v>1353</v>
      </c>
      <c r="J591" s="120" t="n">
        <v>7</v>
      </c>
      <c r="K591" s="121" t="n">
        <v>2</v>
      </c>
      <c r="L591" s="126"/>
      <c r="M591" s="123"/>
      <c r="N591" s="127"/>
      <c r="O591" s="123"/>
      <c r="P591" s="127"/>
      <c r="Q591" s="124"/>
      <c r="R591" s="0"/>
      <c r="S591" s="0"/>
      <c r="T591" s="0"/>
      <c r="U591" s="0"/>
      <c r="V591" s="0"/>
      <c r="W591" s="0"/>
      <c r="X591" s="0"/>
      <c r="Y591" s="0"/>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0"/>
      <c r="BH591" s="0"/>
      <c r="BI591" s="0"/>
      <c r="BJ591" s="0"/>
      <c r="BK591" s="0"/>
      <c r="BL591" s="0"/>
      <c r="BM591" s="0"/>
      <c r="BN591" s="0"/>
      <c r="BO591" s="0"/>
      <c r="BP591" s="0"/>
      <c r="BQ591" s="0"/>
      <c r="BR591" s="0"/>
      <c r="BS591" s="0"/>
      <c r="BT591" s="0"/>
      <c r="BU591" s="0"/>
      <c r="BV591" s="0"/>
      <c r="BW591" s="0"/>
      <c r="BX591" s="0"/>
      <c r="BY591" s="0"/>
      <c r="BZ591" s="0"/>
      <c r="CA591" s="0"/>
      <c r="CB591" s="0"/>
      <c r="CC591" s="0"/>
      <c r="CD591" s="0"/>
      <c r="CE591" s="0"/>
      <c r="CF591" s="0"/>
      <c r="CG591" s="0"/>
      <c r="CH591" s="0"/>
      <c r="CI591" s="0"/>
      <c r="CJ591" s="0"/>
      <c r="CK591" s="0"/>
      <c r="CL591" s="0"/>
      <c r="CM591" s="0"/>
      <c r="CN591" s="0"/>
      <c r="CO591" s="0"/>
      <c r="CP591" s="0"/>
      <c r="CQ591" s="0"/>
      <c r="CR591" s="0"/>
      <c r="CS591" s="0"/>
      <c r="CT591" s="0"/>
      <c r="CU591" s="0"/>
      <c r="CV591" s="0"/>
      <c r="CW591" s="0"/>
      <c r="CX591" s="0"/>
      <c r="CY591" s="0"/>
      <c r="CZ591" s="0"/>
      <c r="DA591" s="0"/>
      <c r="DB591" s="0"/>
      <c r="DC591" s="0"/>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0"/>
      <c r="EL591" s="0"/>
      <c r="EM591" s="0"/>
      <c r="EN591" s="0"/>
      <c r="EO591" s="0"/>
      <c r="EP591" s="0"/>
      <c r="EQ591" s="0"/>
      <c r="ER591" s="0"/>
      <c r="ES591" s="0"/>
      <c r="ET591" s="0"/>
      <c r="EU591" s="0"/>
      <c r="EV591" s="0"/>
      <c r="EW591" s="0"/>
      <c r="EX591" s="0"/>
      <c r="EY591" s="0"/>
      <c r="EZ591" s="0"/>
      <c r="FA591" s="0"/>
      <c r="FB591" s="0"/>
      <c r="FC591" s="0"/>
      <c r="FD591" s="0"/>
      <c r="FE591" s="0"/>
      <c r="FF591" s="0"/>
      <c r="FG591" s="0"/>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c r="HY591" s="0"/>
      <c r="HZ591" s="0"/>
      <c r="IA591" s="0"/>
      <c r="IB591" s="0"/>
      <c r="IC591" s="0"/>
      <c r="ID591" s="0"/>
      <c r="IE591" s="0"/>
      <c r="IF591" s="0"/>
      <c r="IG591" s="0"/>
      <c r="IH591" s="0"/>
      <c r="II591" s="0"/>
      <c r="IJ591" s="0"/>
      <c r="IK591" s="0"/>
      <c r="IL591" s="0"/>
      <c r="IM591" s="0"/>
      <c r="IN591" s="0"/>
      <c r="IO591" s="0"/>
      <c r="IP591" s="0"/>
      <c r="IQ591" s="0"/>
      <c r="IR591" s="0"/>
      <c r="IS591" s="0"/>
      <c r="IT591" s="0"/>
      <c r="IU591" s="0"/>
      <c r="IV591" s="0"/>
      <c r="IW591" s="0"/>
    </row>
    <row r="592" customFormat="false" ht="15" hidden="false" customHeight="false" outlineLevel="0" collapsed="false">
      <c r="A592" s="114" t="s">
        <v>1839</v>
      </c>
      <c r="B592" s="115" t="s">
        <v>1840</v>
      </c>
      <c r="C592" s="116" t="s">
        <v>122</v>
      </c>
      <c r="D592" s="117" t="s">
        <v>11</v>
      </c>
      <c r="E592" s="117" t="n">
        <v>0</v>
      </c>
      <c r="F592" s="118" t="n">
        <v>6</v>
      </c>
      <c r="G592" s="118" t="n">
        <v>2</v>
      </c>
      <c r="H592" s="118" t="n">
        <v>1453</v>
      </c>
      <c r="I592" s="125" t="s">
        <v>1353</v>
      </c>
      <c r="J592" s="120" t="n">
        <v>7</v>
      </c>
      <c r="K592" s="121" t="n">
        <v>2</v>
      </c>
      <c r="L592" s="126"/>
      <c r="M592" s="123"/>
      <c r="N592" s="127"/>
      <c r="O592" s="123"/>
      <c r="P592" s="127"/>
      <c r="Q592" s="124"/>
      <c r="R592" s="0"/>
      <c r="S592" s="0"/>
      <c r="T592" s="0"/>
      <c r="U592" s="0"/>
      <c r="V592" s="0"/>
      <c r="W592" s="0"/>
      <c r="X592" s="0"/>
      <c r="Y592" s="0"/>
      <c r="Z592" s="0"/>
      <c r="AA592" s="0"/>
      <c r="AB592" s="0"/>
      <c r="AC592" s="0"/>
      <c r="AD592" s="0"/>
      <c r="AE592" s="0"/>
      <c r="AF592" s="0"/>
      <c r="AG592" s="0"/>
      <c r="AH592" s="0"/>
      <c r="AI592" s="0"/>
      <c r="AJ592" s="0"/>
      <c r="AK592" s="0"/>
      <c r="AL592" s="0"/>
      <c r="AM592" s="0"/>
      <c r="AN592" s="0"/>
      <c r="AO592" s="0"/>
      <c r="AP592" s="0"/>
      <c r="AQ592" s="0"/>
      <c r="AR592" s="0"/>
      <c r="AS592" s="0"/>
      <c r="AT592" s="0"/>
      <c r="AU592" s="0"/>
      <c r="AV592" s="0"/>
      <c r="AW592" s="0"/>
      <c r="AX592" s="0"/>
      <c r="AY592" s="0"/>
      <c r="AZ592" s="0"/>
      <c r="BA592" s="0"/>
      <c r="BB592" s="0"/>
      <c r="BC592" s="0"/>
      <c r="BD592" s="0"/>
      <c r="BE592" s="0"/>
      <c r="BF592" s="0"/>
      <c r="BG592" s="0"/>
      <c r="BH592" s="0"/>
      <c r="BI592" s="0"/>
      <c r="BJ592" s="0"/>
      <c r="BK592" s="0"/>
      <c r="BL592" s="0"/>
      <c r="BM592" s="0"/>
      <c r="BN592" s="0"/>
      <c r="BO592" s="0"/>
      <c r="BP592" s="0"/>
      <c r="BQ592" s="0"/>
      <c r="BR592" s="0"/>
      <c r="BS592" s="0"/>
      <c r="BT592" s="0"/>
      <c r="BU592" s="0"/>
      <c r="BV592" s="0"/>
      <c r="BW592" s="0"/>
      <c r="BX592" s="0"/>
      <c r="BY592" s="0"/>
      <c r="BZ592" s="0"/>
      <c r="CA592" s="0"/>
      <c r="CB592" s="0"/>
      <c r="CC592" s="0"/>
      <c r="CD592" s="0"/>
      <c r="CE592" s="0"/>
      <c r="CF592" s="0"/>
      <c r="CG592" s="0"/>
      <c r="CH592" s="0"/>
      <c r="CI592" s="0"/>
      <c r="CJ592" s="0"/>
      <c r="CK592" s="0"/>
      <c r="CL592" s="0"/>
      <c r="CM592" s="0"/>
      <c r="CN592" s="0"/>
      <c r="CO592" s="0"/>
      <c r="CP592" s="0"/>
      <c r="CQ592" s="0"/>
      <c r="CR592" s="0"/>
      <c r="CS592" s="0"/>
      <c r="CT592" s="0"/>
      <c r="CU592" s="0"/>
      <c r="CV592" s="0"/>
      <c r="CW592" s="0"/>
      <c r="CX592" s="0"/>
      <c r="CY592" s="0"/>
      <c r="CZ592" s="0"/>
      <c r="DA592" s="0"/>
      <c r="DB592" s="0"/>
      <c r="DC592" s="0"/>
      <c r="DD592" s="0"/>
      <c r="DE592" s="0"/>
      <c r="DF592" s="0"/>
      <c r="DG592" s="0"/>
      <c r="DH592" s="0"/>
      <c r="DI592" s="0"/>
      <c r="DJ592" s="0"/>
      <c r="DK592" s="0"/>
      <c r="DL592" s="0"/>
      <c r="DM592" s="0"/>
      <c r="DN592" s="0"/>
      <c r="DO592" s="0"/>
      <c r="DP592" s="0"/>
      <c r="DQ592" s="0"/>
      <c r="DR592" s="0"/>
      <c r="DS592" s="0"/>
      <c r="DT592" s="0"/>
      <c r="DU592" s="0"/>
      <c r="DV592" s="0"/>
      <c r="DW592" s="0"/>
      <c r="DX592" s="0"/>
      <c r="DY592" s="0"/>
      <c r="DZ592" s="0"/>
      <c r="EA592" s="0"/>
      <c r="EB592" s="0"/>
      <c r="EC592" s="0"/>
      <c r="ED592" s="0"/>
      <c r="EE592" s="0"/>
      <c r="EF592" s="0"/>
      <c r="EG592" s="0"/>
      <c r="EH592" s="0"/>
      <c r="EI592" s="0"/>
      <c r="EJ592" s="0"/>
      <c r="EK592" s="0"/>
      <c r="EL592" s="0"/>
      <c r="EM592" s="0"/>
      <c r="EN592" s="0"/>
      <c r="EO592" s="0"/>
      <c r="EP592" s="0"/>
      <c r="EQ592" s="0"/>
      <c r="ER592" s="0"/>
      <c r="ES592" s="0"/>
      <c r="ET592" s="0"/>
      <c r="EU592" s="0"/>
      <c r="EV592" s="0"/>
      <c r="EW592" s="0"/>
      <c r="EX592" s="0"/>
      <c r="EY592" s="0"/>
      <c r="EZ592" s="0"/>
      <c r="FA592" s="0"/>
      <c r="FB592" s="0"/>
      <c r="FC592" s="0"/>
      <c r="FD592" s="0"/>
      <c r="FE592" s="0"/>
      <c r="FF592" s="0"/>
      <c r="FG592" s="0"/>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c r="HY592" s="0"/>
      <c r="HZ592" s="0"/>
      <c r="IA592" s="0"/>
      <c r="IB592" s="0"/>
      <c r="IC592" s="0"/>
      <c r="ID592" s="0"/>
      <c r="IE592" s="0"/>
      <c r="IF592" s="0"/>
      <c r="IG592" s="0"/>
      <c r="IH592" s="0"/>
      <c r="II592" s="0"/>
      <c r="IJ592" s="0"/>
      <c r="IK592" s="0"/>
      <c r="IL592" s="0"/>
      <c r="IM592" s="0"/>
      <c r="IN592" s="0"/>
      <c r="IO592" s="0"/>
      <c r="IP592" s="0"/>
      <c r="IQ592" s="0"/>
      <c r="IR592" s="0"/>
      <c r="IS592" s="0"/>
      <c r="IT592" s="0"/>
      <c r="IU592" s="0"/>
      <c r="IV592" s="0"/>
      <c r="IW592" s="0"/>
    </row>
    <row r="593" customFormat="false" ht="15" hidden="true" customHeight="false" outlineLevel="0" collapsed="false">
      <c r="A593" s="150" t="s">
        <v>1841</v>
      </c>
      <c r="B593" s="151" t="s">
        <v>1842</v>
      </c>
      <c r="C593" s="116" t="s">
        <v>122</v>
      </c>
      <c r="D593" s="117"/>
      <c r="E593" s="117" t="n">
        <v>0</v>
      </c>
      <c r="F593" s="118" t="s">
        <v>47</v>
      </c>
      <c r="G593" s="118" t="s">
        <v>47</v>
      </c>
      <c r="H593" s="118" t="n">
        <v>1452</v>
      </c>
      <c r="I593" s="125" t="s">
        <v>1353</v>
      </c>
      <c r="J593" s="120" t="n">
        <v>7</v>
      </c>
      <c r="K593" s="121" t="n">
        <v>2</v>
      </c>
      <c r="L593" s="126"/>
      <c r="M593" s="123"/>
      <c r="N593" s="127"/>
      <c r="O593" s="123"/>
      <c r="P593" s="127"/>
      <c r="Q593" s="124"/>
      <c r="R593" s="0"/>
      <c r="S593" s="0"/>
      <c r="T593" s="0"/>
      <c r="U593" s="0"/>
      <c r="V593" s="0"/>
      <c r="W593" s="0"/>
      <c r="X593" s="0"/>
      <c r="Y593" s="0"/>
      <c r="Z593" s="0"/>
      <c r="AA593" s="0"/>
      <c r="AB593" s="0"/>
      <c r="AC593" s="0"/>
      <c r="AD593" s="0"/>
      <c r="AE593" s="0"/>
      <c r="AF593" s="0"/>
      <c r="AG593" s="0"/>
      <c r="AH593" s="0"/>
      <c r="AI593" s="0"/>
      <c r="AJ593" s="0"/>
      <c r="AK593" s="0"/>
      <c r="AL593" s="0"/>
      <c r="AM593" s="0"/>
      <c r="AN593" s="0"/>
      <c r="AO593" s="0"/>
      <c r="AP593" s="0"/>
      <c r="AQ593" s="0"/>
      <c r="AR593" s="0"/>
      <c r="AS593" s="0"/>
      <c r="AT593" s="0"/>
      <c r="AU593" s="0"/>
      <c r="AV593" s="0"/>
      <c r="AW593" s="0"/>
      <c r="AX593" s="0"/>
      <c r="AY593" s="0"/>
      <c r="AZ593" s="0"/>
      <c r="BA593" s="0"/>
      <c r="BB593" s="0"/>
      <c r="BC593" s="0"/>
      <c r="BD593" s="0"/>
      <c r="BE593" s="0"/>
      <c r="BF593" s="0"/>
      <c r="BG593" s="0"/>
      <c r="BH593" s="0"/>
      <c r="BI593" s="0"/>
      <c r="BJ593" s="0"/>
      <c r="BK593" s="0"/>
      <c r="BL593" s="0"/>
      <c r="BM593" s="0"/>
      <c r="BN593" s="0"/>
      <c r="BO593" s="0"/>
      <c r="BP593" s="0"/>
      <c r="BQ593" s="0"/>
      <c r="BR593" s="0"/>
      <c r="BS593" s="0"/>
      <c r="BT593" s="0"/>
      <c r="BU593" s="0"/>
      <c r="BV593" s="0"/>
      <c r="BW593" s="0"/>
      <c r="BX593" s="0"/>
      <c r="BY593" s="0"/>
      <c r="BZ593" s="0"/>
      <c r="CA593" s="0"/>
      <c r="CB593" s="0"/>
      <c r="CC593" s="0"/>
      <c r="CD593" s="0"/>
      <c r="CE593" s="0"/>
      <c r="CF593" s="0"/>
      <c r="CG593" s="0"/>
      <c r="CH593" s="0"/>
      <c r="CI593" s="0"/>
      <c r="CJ593" s="0"/>
      <c r="CK593" s="0"/>
      <c r="CL593" s="0"/>
      <c r="CM593" s="0"/>
      <c r="CN593" s="0"/>
      <c r="CO593" s="0"/>
      <c r="CP593" s="0"/>
      <c r="CQ593" s="0"/>
      <c r="CR593" s="0"/>
      <c r="CS593" s="0"/>
      <c r="CT593" s="0"/>
      <c r="CU593" s="0"/>
      <c r="CV593" s="0"/>
      <c r="CW593" s="0"/>
      <c r="CX593" s="0"/>
      <c r="CY593" s="0"/>
      <c r="CZ593" s="0"/>
      <c r="DA593" s="0"/>
      <c r="DB593" s="0"/>
      <c r="DC593" s="0"/>
      <c r="DD593" s="0"/>
      <c r="DE593" s="0"/>
      <c r="DF593" s="0"/>
      <c r="DG593" s="0"/>
      <c r="DH593" s="0"/>
      <c r="DI593" s="0"/>
      <c r="DJ593" s="0"/>
      <c r="DK593" s="0"/>
      <c r="DL593" s="0"/>
      <c r="DM593" s="0"/>
      <c r="DN593" s="0"/>
      <c r="DO593" s="0"/>
      <c r="DP593" s="0"/>
      <c r="DQ593" s="0"/>
      <c r="DR593" s="0"/>
      <c r="DS593" s="0"/>
      <c r="DT593" s="0"/>
      <c r="DU593" s="0"/>
      <c r="DV593" s="0"/>
      <c r="DW593" s="0"/>
      <c r="DX593" s="0"/>
      <c r="DY593" s="0"/>
      <c r="DZ593" s="0"/>
      <c r="EA593" s="0"/>
      <c r="EB593" s="0"/>
      <c r="EC593" s="0"/>
      <c r="ED593" s="0"/>
      <c r="EE593" s="0"/>
      <c r="EF593" s="0"/>
      <c r="EG593" s="0"/>
      <c r="EH593" s="0"/>
      <c r="EI593" s="0"/>
      <c r="EJ593" s="0"/>
      <c r="EK593" s="0"/>
      <c r="EL593" s="0"/>
      <c r="EM593" s="0"/>
      <c r="EN593" s="0"/>
      <c r="EO593" s="0"/>
      <c r="EP593" s="0"/>
      <c r="EQ593" s="0"/>
      <c r="ER593" s="0"/>
      <c r="ES593" s="0"/>
      <c r="ET593" s="0"/>
      <c r="EU593" s="0"/>
      <c r="EV593" s="0"/>
      <c r="EW593" s="0"/>
      <c r="EX593" s="0"/>
      <c r="EY593" s="0"/>
      <c r="EZ593" s="0"/>
      <c r="FA593" s="0"/>
      <c r="FB593" s="0"/>
      <c r="FC593" s="0"/>
      <c r="FD593" s="0"/>
      <c r="FE593" s="0"/>
      <c r="FF593" s="0"/>
      <c r="FG593" s="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c r="HY593" s="0"/>
      <c r="HZ593" s="0"/>
      <c r="IA593" s="0"/>
      <c r="IB593" s="0"/>
      <c r="IC593" s="0"/>
      <c r="ID593" s="0"/>
      <c r="IE593" s="0"/>
      <c r="IF593" s="0"/>
      <c r="IG593" s="0"/>
      <c r="IH593" s="0"/>
      <c r="II593" s="0"/>
      <c r="IJ593" s="0"/>
      <c r="IK593" s="0"/>
      <c r="IL593" s="0"/>
      <c r="IM593" s="0"/>
      <c r="IN593" s="0"/>
      <c r="IO593" s="0"/>
      <c r="IP593" s="0"/>
      <c r="IQ593" s="0"/>
      <c r="IR593" s="0"/>
      <c r="IS593" s="0"/>
      <c r="IT593" s="0"/>
      <c r="IU593" s="0"/>
      <c r="IV593" s="0"/>
      <c r="IW593" s="0"/>
    </row>
    <row r="594" customFormat="false" ht="15" hidden="true" customHeight="false" outlineLevel="0" collapsed="false">
      <c r="A594" s="150" t="s">
        <v>1843</v>
      </c>
      <c r="B594" s="151" t="s">
        <v>1844</v>
      </c>
      <c r="C594" s="116" t="s">
        <v>1845</v>
      </c>
      <c r="D594" s="117"/>
      <c r="E594" s="117" t="n">
        <v>0</v>
      </c>
      <c r="F594" s="118" t="s">
        <v>47</v>
      </c>
      <c r="G594" s="118" t="s">
        <v>47</v>
      </c>
      <c r="H594" s="118" t="n">
        <v>20020</v>
      </c>
      <c r="I594" s="125" t="s">
        <v>1353</v>
      </c>
      <c r="J594" s="120" t="n">
        <v>7</v>
      </c>
      <c r="K594" s="121" t="n">
        <v>1</v>
      </c>
      <c r="L594" s="126"/>
      <c r="M594" s="123"/>
      <c r="N594" s="127"/>
      <c r="O594" s="123"/>
      <c r="P594" s="127"/>
      <c r="Q594" s="124"/>
      <c r="R594" s="0"/>
      <c r="S594" s="0"/>
      <c r="T594" s="0"/>
      <c r="U594" s="0"/>
      <c r="V594" s="0"/>
      <c r="W594" s="0"/>
      <c r="X594" s="0"/>
      <c r="Y594" s="0"/>
      <c r="Z594" s="0"/>
      <c r="AA594" s="0"/>
      <c r="AB594" s="0"/>
      <c r="AC594" s="0"/>
      <c r="AD594" s="0"/>
      <c r="AE594" s="0"/>
      <c r="AF594" s="0"/>
      <c r="AG594" s="0"/>
      <c r="AH594" s="0"/>
      <c r="AI594" s="0"/>
      <c r="AJ594" s="0"/>
      <c r="AK594" s="0"/>
      <c r="AL594" s="0"/>
      <c r="AM594" s="0"/>
      <c r="AN594" s="0"/>
      <c r="AO594" s="0"/>
      <c r="AP594" s="0"/>
      <c r="AQ594" s="0"/>
      <c r="AR594" s="0"/>
      <c r="AS594" s="0"/>
      <c r="AT594" s="0"/>
      <c r="AU594" s="0"/>
      <c r="AV594" s="0"/>
      <c r="AW594" s="0"/>
      <c r="AX594" s="0"/>
      <c r="AY594" s="0"/>
      <c r="AZ594" s="0"/>
      <c r="BA594" s="0"/>
      <c r="BB594" s="0"/>
      <c r="BC594" s="0"/>
      <c r="BD594" s="0"/>
      <c r="BE594" s="0"/>
      <c r="BF594" s="0"/>
      <c r="BG594" s="0"/>
      <c r="BH594" s="0"/>
      <c r="BI594" s="0"/>
      <c r="BJ594" s="0"/>
      <c r="BK594" s="0"/>
      <c r="BL594" s="0"/>
      <c r="BM594" s="0"/>
      <c r="BN594" s="0"/>
      <c r="BO594" s="0"/>
      <c r="BP594" s="0"/>
      <c r="BQ594" s="0"/>
      <c r="BR594" s="0"/>
      <c r="BS594" s="0"/>
      <c r="BT594" s="0"/>
      <c r="BU594" s="0"/>
      <c r="BV594" s="0"/>
      <c r="BW594" s="0"/>
      <c r="BX594" s="0"/>
      <c r="BY594" s="0"/>
      <c r="BZ594" s="0"/>
      <c r="CA594" s="0"/>
      <c r="CB594" s="0"/>
      <c r="CC594" s="0"/>
      <c r="CD594" s="0"/>
      <c r="CE594" s="0"/>
      <c r="CF594" s="0"/>
      <c r="CG594" s="0"/>
      <c r="CH594" s="0"/>
      <c r="CI594" s="0"/>
      <c r="CJ594" s="0"/>
      <c r="CK594" s="0"/>
      <c r="CL594" s="0"/>
      <c r="CM594" s="0"/>
      <c r="CN594" s="0"/>
      <c r="CO594" s="0"/>
      <c r="CP594" s="0"/>
      <c r="CQ594" s="0"/>
      <c r="CR594" s="0"/>
      <c r="CS594" s="0"/>
      <c r="CT594" s="0"/>
      <c r="CU594" s="0"/>
      <c r="CV594" s="0"/>
      <c r="CW594" s="0"/>
      <c r="CX594" s="0"/>
      <c r="CY594" s="0"/>
      <c r="CZ594" s="0"/>
      <c r="DA594" s="0"/>
      <c r="DB594" s="0"/>
      <c r="DC594" s="0"/>
      <c r="DD594" s="0"/>
      <c r="DE594" s="0"/>
      <c r="DF594" s="0"/>
      <c r="DG594" s="0"/>
      <c r="DH594" s="0"/>
      <c r="DI594" s="0"/>
      <c r="DJ594" s="0"/>
      <c r="DK594" s="0"/>
      <c r="DL594" s="0"/>
      <c r="DM594" s="0"/>
      <c r="DN594" s="0"/>
      <c r="DO594" s="0"/>
      <c r="DP594" s="0"/>
      <c r="DQ594" s="0"/>
      <c r="DR594" s="0"/>
      <c r="DS594" s="0"/>
      <c r="DT594" s="0"/>
      <c r="DU594" s="0"/>
      <c r="DV594" s="0"/>
      <c r="DW594" s="0"/>
      <c r="DX594" s="0"/>
      <c r="DY594" s="0"/>
      <c r="DZ594" s="0"/>
      <c r="EA594" s="0"/>
      <c r="EB594" s="0"/>
      <c r="EC594" s="0"/>
      <c r="ED594" s="0"/>
      <c r="EE594" s="0"/>
      <c r="EF594" s="0"/>
      <c r="EG594" s="0"/>
      <c r="EH594" s="0"/>
      <c r="EI594" s="0"/>
      <c r="EJ594" s="0"/>
      <c r="EK594" s="0"/>
      <c r="EL594" s="0"/>
      <c r="EM594" s="0"/>
      <c r="EN594" s="0"/>
      <c r="EO594" s="0"/>
      <c r="EP594" s="0"/>
      <c r="EQ594" s="0"/>
      <c r="ER594" s="0"/>
      <c r="ES594" s="0"/>
      <c r="ET594" s="0"/>
      <c r="EU594" s="0"/>
      <c r="EV594" s="0"/>
      <c r="EW594" s="0"/>
      <c r="EX594" s="0"/>
      <c r="EY594" s="0"/>
      <c r="EZ594" s="0"/>
      <c r="FA594" s="0"/>
      <c r="FB594" s="0"/>
      <c r="FC594" s="0"/>
      <c r="FD594" s="0"/>
      <c r="FE594" s="0"/>
      <c r="FF594" s="0"/>
      <c r="FG594" s="0"/>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c r="HY594" s="0"/>
      <c r="HZ594" s="0"/>
      <c r="IA594" s="0"/>
      <c r="IB594" s="0"/>
      <c r="IC594" s="0"/>
      <c r="ID594" s="0"/>
      <c r="IE594" s="0"/>
      <c r="IF594" s="0"/>
      <c r="IG594" s="0"/>
      <c r="IH594" s="0"/>
      <c r="II594" s="0"/>
      <c r="IJ594" s="0"/>
      <c r="IK594" s="0"/>
      <c r="IL594" s="0"/>
      <c r="IM594" s="0"/>
      <c r="IN594" s="0"/>
      <c r="IO594" s="0"/>
      <c r="IP594" s="0"/>
      <c r="IQ594" s="0"/>
      <c r="IR594" s="0"/>
      <c r="IS594" s="0"/>
      <c r="IT594" s="0"/>
      <c r="IU594" s="0"/>
      <c r="IV594" s="0"/>
      <c r="IW594" s="0"/>
    </row>
    <row r="595" customFormat="false" ht="15" hidden="true" customHeight="false" outlineLevel="0" collapsed="false">
      <c r="A595" s="150" t="s">
        <v>1846</v>
      </c>
      <c r="B595" s="151" t="s">
        <v>1847</v>
      </c>
      <c r="C595" s="116" t="s">
        <v>1848</v>
      </c>
      <c r="D595" s="117"/>
      <c r="E595" s="117" t="n">
        <v>0</v>
      </c>
      <c r="F595" s="118" t="s">
        <v>47</v>
      </c>
      <c r="G595" s="118" t="s">
        <v>47</v>
      </c>
      <c r="H595" s="118" t="n">
        <v>19690</v>
      </c>
      <c r="I595" s="125" t="s">
        <v>1353</v>
      </c>
      <c r="J595" s="120" t="n">
        <v>7</v>
      </c>
      <c r="K595" s="121" t="n">
        <v>1</v>
      </c>
      <c r="L595" s="126"/>
      <c r="M595" s="123"/>
      <c r="N595" s="127"/>
      <c r="O595" s="123"/>
      <c r="P595" s="127"/>
      <c r="Q595" s="124"/>
      <c r="R595" s="0"/>
      <c r="S595" s="0"/>
      <c r="T595" s="0"/>
      <c r="U595" s="0"/>
      <c r="V595" s="0"/>
      <c r="W595" s="0"/>
      <c r="X595" s="0"/>
      <c r="Y595" s="0"/>
      <c r="Z595" s="0"/>
      <c r="AA595" s="0"/>
      <c r="AB595" s="0"/>
      <c r="AC595" s="0"/>
      <c r="AD595" s="0"/>
      <c r="AE595" s="0"/>
      <c r="AF595" s="0"/>
      <c r="AG595" s="0"/>
      <c r="AH595" s="0"/>
      <c r="AI595" s="0"/>
      <c r="AJ595" s="0"/>
      <c r="AK595" s="0"/>
      <c r="AL595" s="0"/>
      <c r="AM595" s="0"/>
      <c r="AN595" s="0"/>
      <c r="AO595" s="0"/>
      <c r="AP595" s="0"/>
      <c r="AQ595" s="0"/>
      <c r="AR595" s="0"/>
      <c r="AS595" s="0"/>
      <c r="AT595" s="0"/>
      <c r="AU595" s="0"/>
      <c r="AV595" s="0"/>
      <c r="AW595" s="0"/>
      <c r="AX595" s="0"/>
      <c r="AY595" s="0"/>
      <c r="AZ595" s="0"/>
      <c r="BA595" s="0"/>
      <c r="BB595" s="0"/>
      <c r="BC595" s="0"/>
      <c r="BD595" s="0"/>
      <c r="BE595" s="0"/>
      <c r="BF595" s="0"/>
      <c r="BG595" s="0"/>
      <c r="BH595" s="0"/>
      <c r="BI595" s="0"/>
      <c r="BJ595" s="0"/>
      <c r="BK595" s="0"/>
      <c r="BL595" s="0"/>
      <c r="BM595" s="0"/>
      <c r="BN595" s="0"/>
      <c r="BO595" s="0"/>
      <c r="BP595" s="0"/>
      <c r="BQ595" s="0"/>
      <c r="BR595" s="0"/>
      <c r="BS595" s="0"/>
      <c r="BT595" s="0"/>
      <c r="BU595" s="0"/>
      <c r="BV595" s="0"/>
      <c r="BW595" s="0"/>
      <c r="BX595" s="0"/>
      <c r="BY595" s="0"/>
      <c r="BZ595" s="0"/>
      <c r="CA595" s="0"/>
      <c r="CB595" s="0"/>
      <c r="CC595" s="0"/>
      <c r="CD595" s="0"/>
      <c r="CE595" s="0"/>
      <c r="CF595" s="0"/>
      <c r="CG595" s="0"/>
      <c r="CH595" s="0"/>
      <c r="CI595" s="0"/>
      <c r="CJ595" s="0"/>
      <c r="CK595" s="0"/>
      <c r="CL595" s="0"/>
      <c r="CM595" s="0"/>
      <c r="CN595" s="0"/>
      <c r="CO595" s="0"/>
      <c r="CP595" s="0"/>
      <c r="CQ595" s="0"/>
      <c r="CR595" s="0"/>
      <c r="CS595" s="0"/>
      <c r="CT595" s="0"/>
      <c r="CU595" s="0"/>
      <c r="CV595" s="0"/>
      <c r="CW595" s="0"/>
      <c r="CX595" s="0"/>
      <c r="CY595" s="0"/>
      <c r="CZ595" s="0"/>
      <c r="DA595" s="0"/>
      <c r="DB595" s="0"/>
      <c r="DC595" s="0"/>
      <c r="DD595" s="0"/>
      <c r="DE595" s="0"/>
      <c r="DF595" s="0"/>
      <c r="DG595" s="0"/>
      <c r="DH595" s="0"/>
      <c r="DI595" s="0"/>
      <c r="DJ595" s="0"/>
      <c r="DK595" s="0"/>
      <c r="DL595" s="0"/>
      <c r="DM595" s="0"/>
      <c r="DN595" s="0"/>
      <c r="DO595" s="0"/>
      <c r="DP595" s="0"/>
      <c r="DQ595" s="0"/>
      <c r="DR595" s="0"/>
      <c r="DS595" s="0"/>
      <c r="DT595" s="0"/>
      <c r="DU595" s="0"/>
      <c r="DV595" s="0"/>
      <c r="DW595" s="0"/>
      <c r="DX595" s="0"/>
      <c r="DY595" s="0"/>
      <c r="DZ595" s="0"/>
      <c r="EA595" s="0"/>
      <c r="EB595" s="0"/>
      <c r="EC595" s="0"/>
      <c r="ED595" s="0"/>
      <c r="EE595" s="0"/>
      <c r="EF595" s="0"/>
      <c r="EG595" s="0"/>
      <c r="EH595" s="0"/>
      <c r="EI595" s="0"/>
      <c r="EJ595" s="0"/>
      <c r="EK595" s="0"/>
      <c r="EL595" s="0"/>
      <c r="EM595" s="0"/>
      <c r="EN595" s="0"/>
      <c r="EO595" s="0"/>
      <c r="EP595" s="0"/>
      <c r="EQ595" s="0"/>
      <c r="ER595" s="0"/>
      <c r="ES595" s="0"/>
      <c r="ET595" s="0"/>
      <c r="EU595" s="0"/>
      <c r="EV595" s="0"/>
      <c r="EW595" s="0"/>
      <c r="EX595" s="0"/>
      <c r="EY595" s="0"/>
      <c r="EZ595" s="0"/>
      <c r="FA595" s="0"/>
      <c r="FB595" s="0"/>
      <c r="FC595" s="0"/>
      <c r="FD595" s="0"/>
      <c r="FE595" s="0"/>
      <c r="FF595" s="0"/>
      <c r="FG595" s="0"/>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c r="HY595" s="0"/>
      <c r="HZ595" s="0"/>
      <c r="IA595" s="0"/>
      <c r="IB595" s="0"/>
      <c r="IC595" s="0"/>
      <c r="ID595" s="0"/>
      <c r="IE595" s="0"/>
      <c r="IF595" s="0"/>
      <c r="IG595" s="0"/>
      <c r="IH595" s="0"/>
      <c r="II595" s="0"/>
      <c r="IJ595" s="0"/>
      <c r="IK595" s="0"/>
      <c r="IL595" s="0"/>
      <c r="IM595" s="0"/>
      <c r="IN595" s="0"/>
      <c r="IO595" s="0"/>
      <c r="IP595" s="0"/>
      <c r="IQ595" s="0"/>
      <c r="IR595" s="0"/>
      <c r="IS595" s="0"/>
      <c r="IT595" s="0"/>
      <c r="IU595" s="0"/>
      <c r="IV595" s="0"/>
      <c r="IW595" s="0"/>
    </row>
    <row r="596" customFormat="false" ht="15" hidden="false" customHeight="false" outlineLevel="0" collapsed="false">
      <c r="A596" s="114" t="s">
        <v>1849</v>
      </c>
      <c r="B596" s="115" t="s">
        <v>1850</v>
      </c>
      <c r="C596" s="116" t="s">
        <v>1456</v>
      </c>
      <c r="D596" s="117" t="s">
        <v>11</v>
      </c>
      <c r="E596" s="117" t="n">
        <v>0</v>
      </c>
      <c r="F596" s="118" t="n">
        <v>19</v>
      </c>
      <c r="G596" s="118" t="n">
        <v>3</v>
      </c>
      <c r="H596" s="118" t="n">
        <v>1669</v>
      </c>
      <c r="I596" s="125" t="s">
        <v>1353</v>
      </c>
      <c r="J596" s="120" t="n">
        <v>7</v>
      </c>
      <c r="K596" s="121" t="n">
        <v>2</v>
      </c>
      <c r="L596" s="126"/>
      <c r="M596" s="123"/>
      <c r="N596" s="127"/>
      <c r="O596" s="123"/>
      <c r="P596" s="127"/>
      <c r="Q596" s="124"/>
      <c r="R596" s="0"/>
      <c r="S596" s="0"/>
      <c r="T596" s="0"/>
      <c r="U596" s="0"/>
      <c r="V596" s="0"/>
      <c r="W596" s="0"/>
      <c r="X596" s="0"/>
      <c r="Y596" s="0"/>
      <c r="Z596" s="0"/>
      <c r="AA596" s="0"/>
      <c r="AB596" s="0"/>
      <c r="AC596" s="0"/>
      <c r="AD596" s="0"/>
      <c r="AE596" s="0"/>
      <c r="AF596" s="0"/>
      <c r="AG596" s="0"/>
      <c r="AH596" s="0"/>
      <c r="AI596" s="0"/>
      <c r="AJ596" s="0"/>
      <c r="AK596" s="0"/>
      <c r="AL596" s="0"/>
      <c r="AM596" s="0"/>
      <c r="AN596" s="0"/>
      <c r="AO596" s="0"/>
      <c r="AP596" s="0"/>
      <c r="AQ596" s="0"/>
      <c r="AR596" s="0"/>
      <c r="AS596" s="0"/>
      <c r="AT596" s="0"/>
      <c r="AU596" s="0"/>
      <c r="AV596" s="0"/>
      <c r="AW596" s="0"/>
      <c r="AX596" s="0"/>
      <c r="AY596" s="0"/>
      <c r="AZ596" s="0"/>
      <c r="BA596" s="0"/>
      <c r="BB596" s="0"/>
      <c r="BC596" s="0"/>
      <c r="BD596" s="0"/>
      <c r="BE596" s="0"/>
      <c r="BF596" s="0"/>
      <c r="BG596" s="0"/>
      <c r="BH596" s="0"/>
      <c r="BI596" s="0"/>
      <c r="BJ596" s="0"/>
      <c r="BK596" s="0"/>
      <c r="BL596" s="0"/>
      <c r="BM596" s="0"/>
      <c r="BN596" s="0"/>
      <c r="BO596" s="0"/>
      <c r="BP596" s="0"/>
      <c r="BQ596" s="0"/>
      <c r="BR596" s="0"/>
      <c r="BS596" s="0"/>
      <c r="BT596" s="0"/>
      <c r="BU596" s="0"/>
      <c r="BV596" s="0"/>
      <c r="BW596" s="0"/>
      <c r="BX596" s="0"/>
      <c r="BY596" s="0"/>
      <c r="BZ596" s="0"/>
      <c r="CA596" s="0"/>
      <c r="CB596" s="0"/>
      <c r="CC596" s="0"/>
      <c r="CD596" s="0"/>
      <c r="CE596" s="0"/>
      <c r="CF596" s="0"/>
      <c r="CG596" s="0"/>
      <c r="CH596" s="0"/>
      <c r="CI596" s="0"/>
      <c r="CJ596" s="0"/>
      <c r="CK596" s="0"/>
      <c r="CL596" s="0"/>
      <c r="CM596" s="0"/>
      <c r="CN596" s="0"/>
      <c r="CO596" s="0"/>
      <c r="CP596" s="0"/>
      <c r="CQ596" s="0"/>
      <c r="CR596" s="0"/>
      <c r="CS596" s="0"/>
      <c r="CT596" s="0"/>
      <c r="CU596" s="0"/>
      <c r="CV596" s="0"/>
      <c r="CW596" s="0"/>
      <c r="CX596" s="0"/>
      <c r="CY596" s="0"/>
      <c r="CZ596" s="0"/>
      <c r="DA596" s="0"/>
      <c r="DB596" s="0"/>
      <c r="DC596" s="0"/>
      <c r="DD596" s="0"/>
      <c r="DE596" s="0"/>
      <c r="DF596" s="0"/>
      <c r="DG596" s="0"/>
      <c r="DH596" s="0"/>
      <c r="DI596" s="0"/>
      <c r="DJ596" s="0"/>
      <c r="DK596" s="0"/>
      <c r="DL596" s="0"/>
      <c r="DM596" s="0"/>
      <c r="DN596" s="0"/>
      <c r="DO596" s="0"/>
      <c r="DP596" s="0"/>
      <c r="DQ596" s="0"/>
      <c r="DR596" s="0"/>
      <c r="DS596" s="0"/>
      <c r="DT596" s="0"/>
      <c r="DU596" s="0"/>
      <c r="DV596" s="0"/>
      <c r="DW596" s="0"/>
      <c r="DX596" s="0"/>
      <c r="DY596" s="0"/>
      <c r="DZ596" s="0"/>
      <c r="EA596" s="0"/>
      <c r="EB596" s="0"/>
      <c r="EC596" s="0"/>
      <c r="ED596" s="0"/>
      <c r="EE596" s="0"/>
      <c r="EF596" s="0"/>
      <c r="EG596" s="0"/>
      <c r="EH596" s="0"/>
      <c r="EI596" s="0"/>
      <c r="EJ596" s="0"/>
      <c r="EK596" s="0"/>
      <c r="EL596" s="0"/>
      <c r="EM596" s="0"/>
      <c r="EN596" s="0"/>
      <c r="EO596" s="0"/>
      <c r="EP596" s="0"/>
      <c r="EQ596" s="0"/>
      <c r="ER596" s="0"/>
      <c r="ES596" s="0"/>
      <c r="ET596" s="0"/>
      <c r="EU596" s="0"/>
      <c r="EV596" s="0"/>
      <c r="EW596" s="0"/>
      <c r="EX596" s="0"/>
      <c r="EY596" s="0"/>
      <c r="EZ596" s="0"/>
      <c r="FA596" s="0"/>
      <c r="FB596" s="0"/>
      <c r="FC596" s="0"/>
      <c r="FD596" s="0"/>
      <c r="FE596" s="0"/>
      <c r="FF596" s="0"/>
      <c r="FG596" s="0"/>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c r="HY596" s="0"/>
      <c r="HZ596" s="0"/>
      <c r="IA596" s="0"/>
      <c r="IB596" s="0"/>
      <c r="IC596" s="0"/>
      <c r="ID596" s="0"/>
      <c r="IE596" s="0"/>
      <c r="IF596" s="0"/>
      <c r="IG596" s="0"/>
      <c r="IH596" s="0"/>
      <c r="II596" s="0"/>
      <c r="IJ596" s="0"/>
      <c r="IK596" s="0"/>
      <c r="IL596" s="0"/>
      <c r="IM596" s="0"/>
      <c r="IN596" s="0"/>
      <c r="IO596" s="0"/>
      <c r="IP596" s="0"/>
      <c r="IQ596" s="0"/>
      <c r="IR596" s="0"/>
      <c r="IS596" s="0"/>
      <c r="IT596" s="0"/>
      <c r="IU596" s="0"/>
      <c r="IV596" s="0"/>
      <c r="IW596" s="0"/>
    </row>
    <row r="597" customFormat="false" ht="15" hidden="false" customHeight="false" outlineLevel="0" collapsed="false">
      <c r="A597" s="114" t="s">
        <v>1851</v>
      </c>
      <c r="B597" s="115" t="s">
        <v>1852</v>
      </c>
      <c r="C597" s="116" t="s">
        <v>1853</v>
      </c>
      <c r="D597" s="117" t="s">
        <v>11</v>
      </c>
      <c r="E597" s="117" t="n">
        <v>0</v>
      </c>
      <c r="F597" s="118" t="n">
        <v>7</v>
      </c>
      <c r="G597" s="118" t="n">
        <v>1</v>
      </c>
      <c r="H597" s="118" t="n">
        <v>1670</v>
      </c>
      <c r="I597" s="125" t="s">
        <v>1353</v>
      </c>
      <c r="J597" s="120" t="n">
        <v>7</v>
      </c>
      <c r="K597" s="121" t="n">
        <v>2</v>
      </c>
      <c r="L597" s="126" t="s">
        <v>1854</v>
      </c>
      <c r="M597" s="148" t="s">
        <v>1855</v>
      </c>
      <c r="N597" s="127"/>
      <c r="O597" s="123"/>
      <c r="P597" s="127"/>
      <c r="Q597" s="124"/>
      <c r="R597" s="0"/>
      <c r="S597" s="0"/>
      <c r="T597" s="0"/>
      <c r="U597" s="0"/>
      <c r="V597" s="0"/>
      <c r="W597" s="0"/>
      <c r="X597" s="0"/>
      <c r="Y597" s="0"/>
      <c r="Z597" s="0"/>
      <c r="AA597" s="0"/>
      <c r="AB597" s="0"/>
      <c r="AC597" s="0"/>
      <c r="AD597" s="0"/>
      <c r="AE597" s="0"/>
      <c r="AF597" s="0"/>
      <c r="AG597" s="0"/>
      <c r="AH597" s="0"/>
      <c r="AI597" s="0"/>
      <c r="AJ597" s="0"/>
      <c r="AK597" s="0"/>
      <c r="AL597" s="0"/>
      <c r="AM597" s="0"/>
      <c r="AN597" s="0"/>
      <c r="AO597" s="0"/>
      <c r="AP597" s="0"/>
      <c r="AQ597" s="0"/>
      <c r="AR597" s="0"/>
      <c r="AS597" s="0"/>
      <c r="AT597" s="0"/>
      <c r="AU597" s="0"/>
      <c r="AV597" s="0"/>
      <c r="AW597" s="0"/>
      <c r="AX597" s="0"/>
      <c r="AY597" s="0"/>
      <c r="AZ597" s="0"/>
      <c r="BA597" s="0"/>
      <c r="BB597" s="0"/>
      <c r="BC597" s="0"/>
      <c r="BD597" s="0"/>
      <c r="BE597" s="0"/>
      <c r="BF597" s="0"/>
      <c r="BG597" s="0"/>
      <c r="BH597" s="0"/>
      <c r="BI597" s="0"/>
      <c r="BJ597" s="0"/>
      <c r="BK597" s="0"/>
      <c r="BL597" s="0"/>
      <c r="BM597" s="0"/>
      <c r="BN597" s="0"/>
      <c r="BO597" s="0"/>
      <c r="BP597" s="0"/>
      <c r="BQ597" s="0"/>
      <c r="BR597" s="0"/>
      <c r="BS597" s="0"/>
      <c r="BT597" s="0"/>
      <c r="BU597" s="0"/>
      <c r="BV597" s="0"/>
      <c r="BW597" s="0"/>
      <c r="BX597" s="0"/>
      <c r="BY597" s="0"/>
      <c r="BZ597" s="0"/>
      <c r="CA597" s="0"/>
      <c r="CB597" s="0"/>
      <c r="CC597" s="0"/>
      <c r="CD597" s="0"/>
      <c r="CE597" s="0"/>
      <c r="CF597" s="0"/>
      <c r="CG597" s="0"/>
      <c r="CH597" s="0"/>
      <c r="CI597" s="0"/>
      <c r="CJ597" s="0"/>
      <c r="CK597" s="0"/>
      <c r="CL597" s="0"/>
      <c r="CM597" s="0"/>
      <c r="CN597" s="0"/>
      <c r="CO597" s="0"/>
      <c r="CP597" s="0"/>
      <c r="CQ597" s="0"/>
      <c r="CR597" s="0"/>
      <c r="CS597" s="0"/>
      <c r="CT597" s="0"/>
      <c r="CU597" s="0"/>
      <c r="CV597" s="0"/>
      <c r="CW597" s="0"/>
      <c r="CX597" s="0"/>
      <c r="CY597" s="0"/>
      <c r="CZ597" s="0"/>
      <c r="DA597" s="0"/>
      <c r="DB597" s="0"/>
      <c r="DC597" s="0"/>
      <c r="DD597" s="0"/>
      <c r="DE597" s="0"/>
      <c r="DF597" s="0"/>
      <c r="DG597" s="0"/>
      <c r="DH597" s="0"/>
      <c r="DI597" s="0"/>
      <c r="DJ597" s="0"/>
      <c r="DK597" s="0"/>
      <c r="DL597" s="0"/>
      <c r="DM597" s="0"/>
      <c r="DN597" s="0"/>
      <c r="DO597" s="0"/>
      <c r="DP597" s="0"/>
      <c r="DQ597" s="0"/>
      <c r="DR597" s="0"/>
      <c r="DS597" s="0"/>
      <c r="DT597" s="0"/>
      <c r="DU597" s="0"/>
      <c r="DV597" s="0"/>
      <c r="DW597" s="0"/>
      <c r="DX597" s="0"/>
      <c r="DY597" s="0"/>
      <c r="DZ597" s="0"/>
      <c r="EA597" s="0"/>
      <c r="EB597" s="0"/>
      <c r="EC597" s="0"/>
      <c r="ED597" s="0"/>
      <c r="EE597" s="0"/>
      <c r="EF597" s="0"/>
      <c r="EG597" s="0"/>
      <c r="EH597" s="0"/>
      <c r="EI597" s="0"/>
      <c r="EJ597" s="0"/>
      <c r="EK597" s="0"/>
      <c r="EL597" s="0"/>
      <c r="EM597" s="0"/>
      <c r="EN597" s="0"/>
      <c r="EO597" s="0"/>
      <c r="EP597" s="0"/>
      <c r="EQ597" s="0"/>
      <c r="ER597" s="0"/>
      <c r="ES597" s="0"/>
      <c r="ET597" s="0"/>
      <c r="EU597" s="0"/>
      <c r="EV597" s="0"/>
      <c r="EW597" s="0"/>
      <c r="EX597" s="0"/>
      <c r="EY597" s="0"/>
      <c r="EZ597" s="0"/>
      <c r="FA597" s="0"/>
      <c r="FB597" s="0"/>
      <c r="FC597" s="0"/>
      <c r="FD597" s="0"/>
      <c r="FE597" s="0"/>
      <c r="FF597" s="0"/>
      <c r="FG597" s="0"/>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Y597" s="0"/>
      <c r="HZ597" s="0"/>
      <c r="IA597" s="0"/>
      <c r="IB597" s="0"/>
      <c r="IC597" s="0"/>
      <c r="ID597" s="0"/>
      <c r="IE597" s="0"/>
      <c r="IF597" s="0"/>
      <c r="IG597" s="0"/>
      <c r="IH597" s="0"/>
      <c r="II597" s="0"/>
      <c r="IJ597" s="0"/>
      <c r="IK597" s="0"/>
      <c r="IL597" s="0"/>
      <c r="IM597" s="0"/>
      <c r="IN597" s="0"/>
      <c r="IO597" s="0"/>
      <c r="IP597" s="0"/>
      <c r="IQ597" s="0"/>
      <c r="IR597" s="0"/>
      <c r="IS597" s="0"/>
      <c r="IT597" s="0"/>
      <c r="IU597" s="0"/>
      <c r="IV597" s="0"/>
      <c r="IW597" s="0"/>
    </row>
    <row r="598" customFormat="false" ht="15" hidden="false" customHeight="false" outlineLevel="0" collapsed="false">
      <c r="A598" s="114" t="s">
        <v>1856</v>
      </c>
      <c r="B598" s="115" t="s">
        <v>1857</v>
      </c>
      <c r="C598" s="116" t="s">
        <v>1853</v>
      </c>
      <c r="D598" s="117" t="s">
        <v>11</v>
      </c>
      <c r="E598" s="117" t="n">
        <v>0</v>
      </c>
      <c r="F598" s="118" t="n">
        <v>13</v>
      </c>
      <c r="G598" s="118" t="n">
        <v>2</v>
      </c>
      <c r="H598" s="118" t="n">
        <v>19694</v>
      </c>
      <c r="I598" s="125" t="s">
        <v>1353</v>
      </c>
      <c r="J598" s="120" t="n">
        <v>7</v>
      </c>
      <c r="K598" s="121" t="n">
        <v>2</v>
      </c>
      <c r="L598" s="126"/>
      <c r="M598" s="148"/>
      <c r="N598" s="127"/>
      <c r="O598" s="123"/>
      <c r="P598" s="127"/>
      <c r="Q598" s="124"/>
      <c r="R598" s="0"/>
      <c r="S598" s="0"/>
      <c r="T598" s="0"/>
      <c r="U598" s="0"/>
      <c r="V598" s="0"/>
      <c r="W598" s="0"/>
      <c r="X598" s="0"/>
      <c r="Y598" s="0"/>
      <c r="Z598" s="0"/>
      <c r="AA598" s="0"/>
      <c r="AB598" s="0"/>
      <c r="AC598" s="0"/>
      <c r="AD598" s="0"/>
      <c r="AE598" s="0"/>
      <c r="AF598" s="0"/>
      <c r="AG598" s="0"/>
      <c r="AH598" s="0"/>
      <c r="AI598" s="0"/>
      <c r="AJ598" s="0"/>
      <c r="AK598" s="0"/>
      <c r="AL598" s="0"/>
      <c r="AM598" s="0"/>
      <c r="AN598" s="0"/>
      <c r="AO598" s="0"/>
      <c r="AP598" s="0"/>
      <c r="AQ598" s="0"/>
      <c r="AR598" s="0"/>
      <c r="AS598" s="0"/>
      <c r="AT598" s="0"/>
      <c r="AU598" s="0"/>
      <c r="AV598" s="0"/>
      <c r="AW598" s="0"/>
      <c r="AX598" s="0"/>
      <c r="AY598" s="0"/>
      <c r="AZ598" s="0"/>
      <c r="BA598" s="0"/>
      <c r="BB598" s="0"/>
      <c r="BC598" s="0"/>
      <c r="BD598" s="0"/>
      <c r="BE598" s="0"/>
      <c r="BF598" s="0"/>
      <c r="BG598" s="0"/>
      <c r="BH598" s="0"/>
      <c r="BI598" s="0"/>
      <c r="BJ598" s="0"/>
      <c r="BK598" s="0"/>
      <c r="BL598" s="0"/>
      <c r="BM598" s="0"/>
      <c r="BN598" s="0"/>
      <c r="BO598" s="0"/>
      <c r="BP598" s="0"/>
      <c r="BQ598" s="0"/>
      <c r="BR598" s="0"/>
      <c r="BS598" s="0"/>
      <c r="BT598" s="0"/>
      <c r="BU598" s="0"/>
      <c r="BV598" s="0"/>
      <c r="BW598" s="0"/>
      <c r="BX598" s="0"/>
      <c r="BY598" s="0"/>
      <c r="BZ598" s="0"/>
      <c r="CA598" s="0"/>
      <c r="CB598" s="0"/>
      <c r="CC598" s="0"/>
      <c r="CD598" s="0"/>
      <c r="CE598" s="0"/>
      <c r="CF598" s="0"/>
      <c r="CG598" s="0"/>
      <c r="CH598" s="0"/>
      <c r="CI598" s="0"/>
      <c r="CJ598" s="0"/>
      <c r="CK598" s="0"/>
      <c r="CL598" s="0"/>
      <c r="CM598" s="0"/>
      <c r="CN598" s="0"/>
      <c r="CO598" s="0"/>
      <c r="CP598" s="0"/>
      <c r="CQ598" s="0"/>
      <c r="CR598" s="0"/>
      <c r="CS598" s="0"/>
      <c r="CT598" s="0"/>
      <c r="CU598" s="0"/>
      <c r="CV598" s="0"/>
      <c r="CW598" s="0"/>
      <c r="CX598" s="0"/>
      <c r="CY598" s="0"/>
      <c r="CZ598" s="0"/>
      <c r="DA598" s="0"/>
      <c r="DB598" s="0"/>
      <c r="DC598" s="0"/>
      <c r="DD598" s="0"/>
      <c r="DE598" s="0"/>
      <c r="DF598" s="0"/>
      <c r="DG598" s="0"/>
      <c r="DH598" s="0"/>
      <c r="DI598" s="0"/>
      <c r="DJ598" s="0"/>
      <c r="DK598" s="0"/>
      <c r="DL598" s="0"/>
      <c r="DM598" s="0"/>
      <c r="DN598" s="0"/>
      <c r="DO598" s="0"/>
      <c r="DP598" s="0"/>
      <c r="DQ598" s="0"/>
      <c r="DR598" s="0"/>
      <c r="DS598" s="0"/>
      <c r="DT598" s="0"/>
      <c r="DU598" s="0"/>
      <c r="DV598" s="0"/>
      <c r="DW598" s="0"/>
      <c r="DX598" s="0"/>
      <c r="DY598" s="0"/>
      <c r="DZ598" s="0"/>
      <c r="EA598" s="0"/>
      <c r="EB598" s="0"/>
      <c r="EC598" s="0"/>
      <c r="ED598" s="0"/>
      <c r="EE598" s="0"/>
      <c r="EF598" s="0"/>
      <c r="EG598" s="0"/>
      <c r="EH598" s="0"/>
      <c r="EI598" s="0"/>
      <c r="EJ598" s="0"/>
      <c r="EK598" s="0"/>
      <c r="EL598" s="0"/>
      <c r="EM598" s="0"/>
      <c r="EN598" s="0"/>
      <c r="EO598" s="0"/>
      <c r="EP598" s="0"/>
      <c r="EQ598" s="0"/>
      <c r="ER598" s="0"/>
      <c r="ES598" s="0"/>
      <c r="ET598" s="0"/>
      <c r="EU598" s="0"/>
      <c r="EV598" s="0"/>
      <c r="EW598" s="0"/>
      <c r="EX598" s="0"/>
      <c r="EY598" s="0"/>
      <c r="EZ598" s="0"/>
      <c r="FA598" s="0"/>
      <c r="FB598" s="0"/>
      <c r="FC598" s="0"/>
      <c r="FD598" s="0"/>
      <c r="FE598" s="0"/>
      <c r="FF598" s="0"/>
      <c r="FG598" s="0"/>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Y598" s="0"/>
      <c r="HZ598" s="0"/>
      <c r="IA598" s="0"/>
      <c r="IB598" s="0"/>
      <c r="IC598" s="0"/>
      <c r="ID598" s="0"/>
      <c r="IE598" s="0"/>
      <c r="IF598" s="0"/>
      <c r="IG598" s="0"/>
      <c r="IH598" s="0"/>
      <c r="II598" s="0"/>
      <c r="IJ598" s="0"/>
      <c r="IK598" s="0"/>
      <c r="IL598" s="0"/>
      <c r="IM598" s="0"/>
      <c r="IN598" s="0"/>
      <c r="IO598" s="0"/>
      <c r="IP598" s="0"/>
      <c r="IQ598" s="0"/>
      <c r="IR598" s="0"/>
      <c r="IS598" s="0"/>
      <c r="IT598" s="0"/>
      <c r="IU598" s="0"/>
      <c r="IV598" s="0"/>
      <c r="IW598" s="0"/>
    </row>
    <row r="599" customFormat="false" ht="15" hidden="true" customHeight="false" outlineLevel="0" collapsed="false">
      <c r="A599" s="150" t="s">
        <v>1858</v>
      </c>
      <c r="B599" s="151" t="s">
        <v>1859</v>
      </c>
      <c r="C599" s="116" t="s">
        <v>1860</v>
      </c>
      <c r="D599" s="117"/>
      <c r="E599" s="117" t="n">
        <v>0</v>
      </c>
      <c r="F599" s="118" t="s">
        <v>47</v>
      </c>
      <c r="G599" s="118" t="s">
        <v>47</v>
      </c>
      <c r="H599" s="118" t="n">
        <v>19700</v>
      </c>
      <c r="I599" s="125" t="s">
        <v>1353</v>
      </c>
      <c r="J599" s="120" t="n">
        <v>7</v>
      </c>
      <c r="K599" s="121" t="n">
        <v>2</v>
      </c>
      <c r="L599" s="126"/>
      <c r="M599" s="123"/>
      <c r="N599" s="127"/>
      <c r="O599" s="123"/>
      <c r="P599" s="127"/>
      <c r="Q599" s="124"/>
      <c r="R599" s="0"/>
      <c r="S599" s="0"/>
      <c r="T599" s="0"/>
      <c r="U599" s="0"/>
      <c r="V599" s="0"/>
      <c r="W599" s="0"/>
      <c r="X599" s="0"/>
      <c r="Y599" s="0"/>
      <c r="Z599" s="0"/>
      <c r="AA599" s="0"/>
      <c r="AB599" s="0"/>
      <c r="AC599" s="0"/>
      <c r="AD599" s="0"/>
      <c r="AE599" s="0"/>
      <c r="AF599" s="0"/>
      <c r="AG599" s="0"/>
      <c r="AH599" s="0"/>
      <c r="AI599" s="0"/>
      <c r="AJ599" s="0"/>
      <c r="AK599" s="0"/>
      <c r="AL599" s="0"/>
      <c r="AM599" s="0"/>
      <c r="AN599" s="0"/>
      <c r="AO599" s="0"/>
      <c r="AP599" s="0"/>
      <c r="AQ599" s="0"/>
      <c r="AR599" s="0"/>
      <c r="AS599" s="0"/>
      <c r="AT599" s="0"/>
      <c r="AU599" s="0"/>
      <c r="AV599" s="0"/>
      <c r="AW599" s="0"/>
      <c r="AX599" s="0"/>
      <c r="AY599" s="0"/>
      <c r="AZ599" s="0"/>
      <c r="BA599" s="0"/>
      <c r="BB599" s="0"/>
      <c r="BC599" s="0"/>
      <c r="BD599" s="0"/>
      <c r="BE599" s="0"/>
      <c r="BF599" s="0"/>
      <c r="BG599" s="0"/>
      <c r="BH599" s="0"/>
      <c r="BI599" s="0"/>
      <c r="BJ599" s="0"/>
      <c r="BK599" s="0"/>
      <c r="BL599" s="0"/>
      <c r="BM599" s="0"/>
      <c r="BN599" s="0"/>
      <c r="BO599" s="0"/>
      <c r="BP599" s="0"/>
      <c r="BQ599" s="0"/>
      <c r="BR599" s="0"/>
      <c r="BS599" s="0"/>
      <c r="BT599" s="0"/>
      <c r="BU599" s="0"/>
      <c r="BV599" s="0"/>
      <c r="BW599" s="0"/>
      <c r="BX599" s="0"/>
      <c r="BY599" s="0"/>
      <c r="BZ599" s="0"/>
      <c r="CA599" s="0"/>
      <c r="CB599" s="0"/>
      <c r="CC599" s="0"/>
      <c r="CD599" s="0"/>
      <c r="CE599" s="0"/>
      <c r="CF599" s="0"/>
      <c r="CG599" s="0"/>
      <c r="CH599" s="0"/>
      <c r="CI599" s="0"/>
      <c r="CJ599" s="0"/>
      <c r="CK599" s="0"/>
      <c r="CL599" s="0"/>
      <c r="CM599" s="0"/>
      <c r="CN599" s="0"/>
      <c r="CO599" s="0"/>
      <c r="CP599" s="0"/>
      <c r="CQ599" s="0"/>
      <c r="CR599" s="0"/>
      <c r="CS599" s="0"/>
      <c r="CT599" s="0"/>
      <c r="CU599" s="0"/>
      <c r="CV599" s="0"/>
      <c r="CW599" s="0"/>
      <c r="CX599" s="0"/>
      <c r="CY599" s="0"/>
      <c r="CZ599" s="0"/>
      <c r="DA599" s="0"/>
      <c r="DB599" s="0"/>
      <c r="DC599" s="0"/>
      <c r="DD599" s="0"/>
      <c r="DE599" s="0"/>
      <c r="DF599" s="0"/>
      <c r="DG599" s="0"/>
      <c r="DH599" s="0"/>
      <c r="DI599" s="0"/>
      <c r="DJ599" s="0"/>
      <c r="DK599" s="0"/>
      <c r="DL599" s="0"/>
      <c r="DM599" s="0"/>
      <c r="DN599" s="0"/>
      <c r="DO599" s="0"/>
      <c r="DP599" s="0"/>
      <c r="DQ599" s="0"/>
      <c r="DR599" s="0"/>
      <c r="DS599" s="0"/>
      <c r="DT599" s="0"/>
      <c r="DU599" s="0"/>
      <c r="DV599" s="0"/>
      <c r="DW599" s="0"/>
      <c r="DX599" s="0"/>
      <c r="DY599" s="0"/>
      <c r="DZ599" s="0"/>
      <c r="EA599" s="0"/>
      <c r="EB599" s="0"/>
      <c r="EC599" s="0"/>
      <c r="ED599" s="0"/>
      <c r="EE599" s="0"/>
      <c r="EF599" s="0"/>
      <c r="EG599" s="0"/>
      <c r="EH599" s="0"/>
      <c r="EI599" s="0"/>
      <c r="EJ599" s="0"/>
      <c r="EK599" s="0"/>
      <c r="EL599" s="0"/>
      <c r="EM599" s="0"/>
      <c r="EN599" s="0"/>
      <c r="EO599" s="0"/>
      <c r="EP599" s="0"/>
      <c r="EQ599" s="0"/>
      <c r="ER599" s="0"/>
      <c r="ES599" s="0"/>
      <c r="ET599" s="0"/>
      <c r="EU599" s="0"/>
      <c r="EV599" s="0"/>
      <c r="EW599" s="0"/>
      <c r="EX599" s="0"/>
      <c r="EY599" s="0"/>
      <c r="EZ599" s="0"/>
      <c r="FA599" s="0"/>
      <c r="FB599" s="0"/>
      <c r="FC599" s="0"/>
      <c r="FD599" s="0"/>
      <c r="FE599" s="0"/>
      <c r="FF599" s="0"/>
      <c r="FG599" s="0"/>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Y599" s="0"/>
      <c r="HZ599" s="0"/>
      <c r="IA599" s="0"/>
      <c r="IB599" s="0"/>
      <c r="IC599" s="0"/>
      <c r="ID599" s="0"/>
      <c r="IE599" s="0"/>
      <c r="IF599" s="0"/>
      <c r="IG599" s="0"/>
      <c r="IH599" s="0"/>
      <c r="II599" s="0"/>
      <c r="IJ599" s="0"/>
      <c r="IK599" s="0"/>
      <c r="IL599" s="0"/>
      <c r="IM599" s="0"/>
      <c r="IN599" s="0"/>
      <c r="IO599" s="0"/>
      <c r="IP599" s="0"/>
      <c r="IQ599" s="0"/>
      <c r="IR599" s="0"/>
      <c r="IS599" s="0"/>
      <c r="IT599" s="0"/>
      <c r="IU599" s="0"/>
      <c r="IV599" s="0"/>
      <c r="IW599" s="0"/>
    </row>
    <row r="600" customFormat="false" ht="15" hidden="true" customHeight="false" outlineLevel="0" collapsed="false">
      <c r="A600" s="150" t="s">
        <v>1861</v>
      </c>
      <c r="B600" s="151" t="s">
        <v>1862</v>
      </c>
      <c r="C600" s="116" t="s">
        <v>1616</v>
      </c>
      <c r="D600" s="117"/>
      <c r="E600" s="117" t="n">
        <v>0</v>
      </c>
      <c r="F600" s="118" t="s">
        <v>47</v>
      </c>
      <c r="G600" s="118" t="s">
        <v>47</v>
      </c>
      <c r="H600" s="118" t="n">
        <v>19701</v>
      </c>
      <c r="I600" s="125" t="s">
        <v>1353</v>
      </c>
      <c r="J600" s="120" t="n">
        <v>7</v>
      </c>
      <c r="K600" s="121" t="n">
        <v>2</v>
      </c>
      <c r="L600" s="126"/>
      <c r="M600" s="123"/>
      <c r="N600" s="127"/>
      <c r="O600" s="123"/>
      <c r="P600" s="127"/>
      <c r="Q600" s="124"/>
      <c r="R600" s="0"/>
      <c r="S600" s="0"/>
      <c r="T600" s="0"/>
      <c r="U600" s="0"/>
      <c r="V600" s="0"/>
      <c r="W600" s="0"/>
      <c r="X600" s="0"/>
      <c r="Y600" s="0"/>
      <c r="Z600" s="0"/>
      <c r="AA600" s="0"/>
      <c r="AB600" s="0"/>
      <c r="AC600" s="0"/>
      <c r="AD600" s="0"/>
      <c r="AE600" s="0"/>
      <c r="AF600" s="0"/>
      <c r="AG600" s="0"/>
      <c r="AH600" s="0"/>
      <c r="AI600" s="0"/>
      <c r="AJ600" s="0"/>
      <c r="AK600" s="0"/>
      <c r="AL600" s="0"/>
      <c r="AM600" s="0"/>
      <c r="AN600" s="0"/>
      <c r="AO600" s="0"/>
      <c r="AP600" s="0"/>
      <c r="AQ600" s="0"/>
      <c r="AR600" s="0"/>
      <c r="AS600" s="0"/>
      <c r="AT600" s="0"/>
      <c r="AU600" s="0"/>
      <c r="AV600" s="0"/>
      <c r="AW600" s="0"/>
      <c r="AX600" s="0"/>
      <c r="AY600" s="0"/>
      <c r="AZ600" s="0"/>
      <c r="BA600" s="0"/>
      <c r="BB600" s="0"/>
      <c r="BC600" s="0"/>
      <c r="BD600" s="0"/>
      <c r="BE600" s="0"/>
      <c r="BF600" s="0"/>
      <c r="BG600" s="0"/>
      <c r="BH600" s="0"/>
      <c r="BI600" s="0"/>
      <c r="BJ600" s="0"/>
      <c r="BK600" s="0"/>
      <c r="BL600" s="0"/>
      <c r="BM600" s="0"/>
      <c r="BN600" s="0"/>
      <c r="BO600" s="0"/>
      <c r="BP600" s="0"/>
      <c r="BQ600" s="0"/>
      <c r="BR600" s="0"/>
      <c r="BS600" s="0"/>
      <c r="BT600" s="0"/>
      <c r="BU600" s="0"/>
      <c r="BV600" s="0"/>
      <c r="BW600" s="0"/>
      <c r="BX600" s="0"/>
      <c r="BY600" s="0"/>
      <c r="BZ600" s="0"/>
      <c r="CA600" s="0"/>
      <c r="CB600" s="0"/>
      <c r="CC600" s="0"/>
      <c r="CD600" s="0"/>
      <c r="CE600" s="0"/>
      <c r="CF600" s="0"/>
      <c r="CG600" s="0"/>
      <c r="CH600" s="0"/>
      <c r="CI600" s="0"/>
      <c r="CJ600" s="0"/>
      <c r="CK600" s="0"/>
      <c r="CL600" s="0"/>
      <c r="CM600" s="0"/>
      <c r="CN600" s="0"/>
      <c r="CO600" s="0"/>
      <c r="CP600" s="0"/>
      <c r="CQ600" s="0"/>
      <c r="CR600" s="0"/>
      <c r="CS600" s="0"/>
      <c r="CT600" s="0"/>
      <c r="CU600" s="0"/>
      <c r="CV600" s="0"/>
      <c r="CW600" s="0"/>
      <c r="CX600" s="0"/>
      <c r="CY600" s="0"/>
      <c r="CZ600" s="0"/>
      <c r="DA600" s="0"/>
      <c r="DB600" s="0"/>
      <c r="DC600" s="0"/>
      <c r="DD600" s="0"/>
      <c r="DE600" s="0"/>
      <c r="DF600" s="0"/>
      <c r="DG600" s="0"/>
      <c r="DH600" s="0"/>
      <c r="DI600" s="0"/>
      <c r="DJ600" s="0"/>
      <c r="DK600" s="0"/>
      <c r="DL600" s="0"/>
      <c r="DM600" s="0"/>
      <c r="DN600" s="0"/>
      <c r="DO600" s="0"/>
      <c r="DP600" s="0"/>
      <c r="DQ600" s="0"/>
      <c r="DR600" s="0"/>
      <c r="DS600" s="0"/>
      <c r="DT600" s="0"/>
      <c r="DU600" s="0"/>
      <c r="DV600" s="0"/>
      <c r="DW600" s="0"/>
      <c r="DX600" s="0"/>
      <c r="DY600" s="0"/>
      <c r="DZ600" s="0"/>
      <c r="EA600" s="0"/>
      <c r="EB600" s="0"/>
      <c r="EC600" s="0"/>
      <c r="ED600" s="0"/>
      <c r="EE600" s="0"/>
      <c r="EF600" s="0"/>
      <c r="EG600" s="0"/>
      <c r="EH600" s="0"/>
      <c r="EI600" s="0"/>
      <c r="EJ600" s="0"/>
      <c r="EK600" s="0"/>
      <c r="EL600" s="0"/>
      <c r="EM600" s="0"/>
      <c r="EN600" s="0"/>
      <c r="EO600" s="0"/>
      <c r="EP600" s="0"/>
      <c r="EQ600" s="0"/>
      <c r="ER600" s="0"/>
      <c r="ES600" s="0"/>
      <c r="ET600" s="0"/>
      <c r="EU600" s="0"/>
      <c r="EV600" s="0"/>
      <c r="EW600" s="0"/>
      <c r="EX600" s="0"/>
      <c r="EY600" s="0"/>
      <c r="EZ600" s="0"/>
      <c r="FA600" s="0"/>
      <c r="FB600" s="0"/>
      <c r="FC600" s="0"/>
      <c r="FD600" s="0"/>
      <c r="FE600" s="0"/>
      <c r="FF600" s="0"/>
      <c r="FG600" s="0"/>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Y600" s="0"/>
      <c r="HZ600" s="0"/>
      <c r="IA600" s="0"/>
      <c r="IB600" s="0"/>
      <c r="IC600" s="0"/>
      <c r="ID600" s="0"/>
      <c r="IE600" s="0"/>
      <c r="IF600" s="0"/>
      <c r="IG600" s="0"/>
      <c r="IH600" s="0"/>
      <c r="II600" s="0"/>
      <c r="IJ600" s="0"/>
      <c r="IK600" s="0"/>
      <c r="IL600" s="0"/>
      <c r="IM600" s="0"/>
      <c r="IN600" s="0"/>
      <c r="IO600" s="0"/>
      <c r="IP600" s="0"/>
      <c r="IQ600" s="0"/>
      <c r="IR600" s="0"/>
      <c r="IS600" s="0"/>
      <c r="IT600" s="0"/>
      <c r="IU600" s="0"/>
      <c r="IV600" s="0"/>
      <c r="IW600" s="0"/>
    </row>
    <row r="601" customFormat="false" ht="15" hidden="true" customHeight="false" outlineLevel="0" collapsed="false">
      <c r="A601" s="150" t="s">
        <v>1863</v>
      </c>
      <c r="B601" s="151" t="s">
        <v>1864</v>
      </c>
      <c r="C601" s="116" t="s">
        <v>1865</v>
      </c>
      <c r="D601" s="117"/>
      <c r="E601" s="117" t="n">
        <v>0</v>
      </c>
      <c r="F601" s="118" t="s">
        <v>47</v>
      </c>
      <c r="G601" s="118" t="s">
        <v>47</v>
      </c>
      <c r="H601" s="118" t="n">
        <v>19702</v>
      </c>
      <c r="I601" s="125" t="s">
        <v>1353</v>
      </c>
      <c r="J601" s="120" t="n">
        <v>7</v>
      </c>
      <c r="K601" s="121" t="n">
        <v>2</v>
      </c>
      <c r="L601" s="126"/>
      <c r="M601" s="123"/>
      <c r="N601" s="127"/>
      <c r="O601" s="123"/>
      <c r="P601" s="127"/>
      <c r="Q601" s="124"/>
      <c r="R601" s="0"/>
      <c r="S601" s="0"/>
      <c r="T601" s="0"/>
      <c r="U601" s="0"/>
      <c r="V601" s="0"/>
      <c r="W601" s="0"/>
      <c r="X601" s="0"/>
      <c r="Y601" s="0"/>
      <c r="Z601" s="0"/>
      <c r="AA601" s="0"/>
      <c r="AB601" s="0"/>
      <c r="AC601" s="0"/>
      <c r="AD601" s="0"/>
      <c r="AE601" s="0"/>
      <c r="AF601" s="0"/>
      <c r="AG601" s="0"/>
      <c r="AH601" s="0"/>
      <c r="AI601" s="0"/>
      <c r="AJ601" s="0"/>
      <c r="AK601" s="0"/>
      <c r="AL601" s="0"/>
      <c r="AM601" s="0"/>
      <c r="AN601" s="0"/>
      <c r="AO601" s="0"/>
      <c r="AP601" s="0"/>
      <c r="AQ601" s="0"/>
      <c r="AR601" s="0"/>
      <c r="AS601" s="0"/>
      <c r="AT601" s="0"/>
      <c r="AU601" s="0"/>
      <c r="AV601" s="0"/>
      <c r="AW601" s="0"/>
      <c r="AX601" s="0"/>
      <c r="AY601" s="0"/>
      <c r="AZ601" s="0"/>
      <c r="BA601" s="0"/>
      <c r="BB601" s="0"/>
      <c r="BC601" s="0"/>
      <c r="BD601" s="0"/>
      <c r="BE601" s="0"/>
      <c r="BF601" s="0"/>
      <c r="BG601" s="0"/>
      <c r="BH601" s="0"/>
      <c r="BI601" s="0"/>
      <c r="BJ601" s="0"/>
      <c r="BK601" s="0"/>
      <c r="BL601" s="0"/>
      <c r="BM601" s="0"/>
      <c r="BN601" s="0"/>
      <c r="BO601" s="0"/>
      <c r="BP601" s="0"/>
      <c r="BQ601" s="0"/>
      <c r="BR601" s="0"/>
      <c r="BS601" s="0"/>
      <c r="BT601" s="0"/>
      <c r="BU601" s="0"/>
      <c r="BV601" s="0"/>
      <c r="BW601" s="0"/>
      <c r="BX601" s="0"/>
      <c r="BY601" s="0"/>
      <c r="BZ601" s="0"/>
      <c r="CA601" s="0"/>
      <c r="CB601" s="0"/>
      <c r="CC601" s="0"/>
      <c r="CD601" s="0"/>
      <c r="CE601" s="0"/>
      <c r="CF601" s="0"/>
      <c r="CG601" s="0"/>
      <c r="CH601" s="0"/>
      <c r="CI601" s="0"/>
      <c r="CJ601" s="0"/>
      <c r="CK601" s="0"/>
      <c r="CL601" s="0"/>
      <c r="CM601" s="0"/>
      <c r="CN601" s="0"/>
      <c r="CO601" s="0"/>
      <c r="CP601" s="0"/>
      <c r="CQ601" s="0"/>
      <c r="CR601" s="0"/>
      <c r="CS601" s="0"/>
      <c r="CT601" s="0"/>
      <c r="CU601" s="0"/>
      <c r="CV601" s="0"/>
      <c r="CW601" s="0"/>
      <c r="CX601" s="0"/>
      <c r="CY601" s="0"/>
      <c r="CZ601" s="0"/>
      <c r="DA601" s="0"/>
      <c r="DB601" s="0"/>
      <c r="DC601" s="0"/>
      <c r="DD601" s="0"/>
      <c r="DE601" s="0"/>
      <c r="DF601" s="0"/>
      <c r="DG601" s="0"/>
      <c r="DH601" s="0"/>
      <c r="DI601" s="0"/>
      <c r="DJ601" s="0"/>
      <c r="DK601" s="0"/>
      <c r="DL601" s="0"/>
      <c r="DM601" s="0"/>
      <c r="DN601" s="0"/>
      <c r="DO601" s="0"/>
      <c r="DP601" s="0"/>
      <c r="DQ601" s="0"/>
      <c r="DR601" s="0"/>
      <c r="DS601" s="0"/>
      <c r="DT601" s="0"/>
      <c r="DU601" s="0"/>
      <c r="DV601" s="0"/>
      <c r="DW601" s="0"/>
      <c r="DX601" s="0"/>
      <c r="DY601" s="0"/>
      <c r="DZ601" s="0"/>
      <c r="EA601" s="0"/>
      <c r="EB601" s="0"/>
      <c r="EC601" s="0"/>
      <c r="ED601" s="0"/>
      <c r="EE601" s="0"/>
      <c r="EF601" s="0"/>
      <c r="EG601" s="0"/>
      <c r="EH601" s="0"/>
      <c r="EI601" s="0"/>
      <c r="EJ601" s="0"/>
      <c r="EK601" s="0"/>
      <c r="EL601" s="0"/>
      <c r="EM601" s="0"/>
      <c r="EN601" s="0"/>
      <c r="EO601" s="0"/>
      <c r="EP601" s="0"/>
      <c r="EQ601" s="0"/>
      <c r="ER601" s="0"/>
      <c r="ES601" s="0"/>
      <c r="ET601" s="0"/>
      <c r="EU601" s="0"/>
      <c r="EV601" s="0"/>
      <c r="EW601" s="0"/>
      <c r="EX601" s="0"/>
      <c r="EY601" s="0"/>
      <c r="EZ601" s="0"/>
      <c r="FA601" s="0"/>
      <c r="FB601" s="0"/>
      <c r="FC601" s="0"/>
      <c r="FD601" s="0"/>
      <c r="FE601" s="0"/>
      <c r="FF601" s="0"/>
      <c r="FG601" s="0"/>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Y601" s="0"/>
      <c r="HZ601" s="0"/>
      <c r="IA601" s="0"/>
      <c r="IB601" s="0"/>
      <c r="IC601" s="0"/>
      <c r="ID601" s="0"/>
      <c r="IE601" s="0"/>
      <c r="IF601" s="0"/>
      <c r="IG601" s="0"/>
      <c r="IH601" s="0"/>
      <c r="II601" s="0"/>
      <c r="IJ601" s="0"/>
      <c r="IK601" s="0"/>
      <c r="IL601" s="0"/>
      <c r="IM601" s="0"/>
      <c r="IN601" s="0"/>
      <c r="IO601" s="0"/>
      <c r="IP601" s="0"/>
      <c r="IQ601" s="0"/>
      <c r="IR601" s="0"/>
      <c r="IS601" s="0"/>
      <c r="IT601" s="0"/>
      <c r="IU601" s="0"/>
      <c r="IV601" s="0"/>
      <c r="IW601" s="0"/>
    </row>
    <row r="602" customFormat="false" ht="15" hidden="false" customHeight="false" outlineLevel="0" collapsed="false">
      <c r="A602" s="114" t="s">
        <v>1866</v>
      </c>
      <c r="B602" s="115" t="s">
        <v>1867</v>
      </c>
      <c r="C602" s="116" t="s">
        <v>1868</v>
      </c>
      <c r="D602" s="117" t="s">
        <v>11</v>
      </c>
      <c r="E602" s="117" t="n">
        <v>0</v>
      </c>
      <c r="F602" s="118" t="n">
        <v>15</v>
      </c>
      <c r="G602" s="118" t="n">
        <v>3</v>
      </c>
      <c r="H602" s="118" t="n">
        <v>1672</v>
      </c>
      <c r="I602" s="125" t="s">
        <v>1353</v>
      </c>
      <c r="J602" s="120" t="n">
        <v>7</v>
      </c>
      <c r="K602" s="121" t="n">
        <v>2</v>
      </c>
      <c r="L602" s="126"/>
      <c r="M602" s="123"/>
      <c r="N602" s="127"/>
      <c r="O602" s="123"/>
      <c r="P602" s="127"/>
      <c r="Q602" s="124"/>
      <c r="R602" s="0"/>
      <c r="S602" s="0"/>
      <c r="T602" s="0"/>
      <c r="U602" s="0"/>
      <c r="V602" s="0"/>
      <c r="W602" s="0"/>
      <c r="X602" s="0"/>
      <c r="Y602" s="0"/>
      <c r="Z602" s="0"/>
      <c r="AA602" s="0"/>
      <c r="AB602" s="0"/>
      <c r="AC602" s="0"/>
      <c r="AD602" s="0"/>
      <c r="AE602" s="0"/>
      <c r="AF602" s="0"/>
      <c r="AG602" s="0"/>
      <c r="AH602" s="0"/>
      <c r="AI602" s="0"/>
      <c r="AJ602" s="0"/>
      <c r="AK602" s="0"/>
      <c r="AL602" s="0"/>
      <c r="AM602" s="0"/>
      <c r="AN602" s="0"/>
      <c r="AO602" s="0"/>
      <c r="AP602" s="0"/>
      <c r="AQ602" s="0"/>
      <c r="AR602" s="0"/>
      <c r="AS602" s="0"/>
      <c r="AT602" s="0"/>
      <c r="AU602" s="0"/>
      <c r="AV602" s="0"/>
      <c r="AW602" s="0"/>
      <c r="AX602" s="0"/>
      <c r="AY602" s="0"/>
      <c r="AZ602" s="0"/>
      <c r="BA602" s="0"/>
      <c r="BB602" s="0"/>
      <c r="BC602" s="0"/>
      <c r="BD602" s="0"/>
      <c r="BE602" s="0"/>
      <c r="BF602" s="0"/>
      <c r="BG602" s="0"/>
      <c r="BH602" s="0"/>
      <c r="BI602" s="0"/>
      <c r="BJ602" s="0"/>
      <c r="BK602" s="0"/>
      <c r="BL602" s="0"/>
      <c r="BM602" s="0"/>
      <c r="BN602" s="0"/>
      <c r="BO602" s="0"/>
      <c r="BP602" s="0"/>
      <c r="BQ602" s="0"/>
      <c r="BR602" s="0"/>
      <c r="BS602" s="0"/>
      <c r="BT602" s="0"/>
      <c r="BU602" s="0"/>
      <c r="BV602" s="0"/>
      <c r="BW602" s="0"/>
      <c r="BX602" s="0"/>
      <c r="BY602" s="0"/>
      <c r="BZ602" s="0"/>
      <c r="CA602" s="0"/>
      <c r="CB602" s="0"/>
      <c r="CC602" s="0"/>
      <c r="CD602" s="0"/>
      <c r="CE602" s="0"/>
      <c r="CF602" s="0"/>
      <c r="CG602" s="0"/>
      <c r="CH602" s="0"/>
      <c r="CI602" s="0"/>
      <c r="CJ602" s="0"/>
      <c r="CK602" s="0"/>
      <c r="CL602" s="0"/>
      <c r="CM602" s="0"/>
      <c r="CN602" s="0"/>
      <c r="CO602" s="0"/>
      <c r="CP602" s="0"/>
      <c r="CQ602" s="0"/>
      <c r="CR602" s="0"/>
      <c r="CS602" s="0"/>
      <c r="CT602" s="0"/>
      <c r="CU602" s="0"/>
      <c r="CV602" s="0"/>
      <c r="CW602" s="0"/>
      <c r="CX602" s="0"/>
      <c r="CY602" s="0"/>
      <c r="CZ602" s="0"/>
      <c r="DA602" s="0"/>
      <c r="DB602" s="0"/>
      <c r="DC602" s="0"/>
      <c r="DD602" s="0"/>
      <c r="DE602" s="0"/>
      <c r="DF602" s="0"/>
      <c r="DG602" s="0"/>
      <c r="DH602" s="0"/>
      <c r="DI602" s="0"/>
      <c r="DJ602" s="0"/>
      <c r="DK602" s="0"/>
      <c r="DL602" s="0"/>
      <c r="DM602" s="0"/>
      <c r="DN602" s="0"/>
      <c r="DO602" s="0"/>
      <c r="DP602" s="0"/>
      <c r="DQ602" s="0"/>
      <c r="DR602" s="0"/>
      <c r="DS602" s="0"/>
      <c r="DT602" s="0"/>
      <c r="DU602" s="0"/>
      <c r="DV602" s="0"/>
      <c r="DW602" s="0"/>
      <c r="DX602" s="0"/>
      <c r="DY602" s="0"/>
      <c r="DZ602" s="0"/>
      <c r="EA602" s="0"/>
      <c r="EB602" s="0"/>
      <c r="EC602" s="0"/>
      <c r="ED602" s="0"/>
      <c r="EE602" s="0"/>
      <c r="EF602" s="0"/>
      <c r="EG602" s="0"/>
      <c r="EH602" s="0"/>
      <c r="EI602" s="0"/>
      <c r="EJ602" s="0"/>
      <c r="EK602" s="0"/>
      <c r="EL602" s="0"/>
      <c r="EM602" s="0"/>
      <c r="EN602" s="0"/>
      <c r="EO602" s="0"/>
      <c r="EP602" s="0"/>
      <c r="EQ602" s="0"/>
      <c r="ER602" s="0"/>
      <c r="ES602" s="0"/>
      <c r="ET602" s="0"/>
      <c r="EU602" s="0"/>
      <c r="EV602" s="0"/>
      <c r="EW602" s="0"/>
      <c r="EX602" s="0"/>
      <c r="EY602" s="0"/>
      <c r="EZ602" s="0"/>
      <c r="FA602" s="0"/>
      <c r="FB602" s="0"/>
      <c r="FC602" s="0"/>
      <c r="FD602" s="0"/>
      <c r="FE602" s="0"/>
      <c r="FF602" s="0"/>
      <c r="FG602" s="0"/>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Y602" s="0"/>
      <c r="HZ602" s="0"/>
      <c r="IA602" s="0"/>
      <c r="IB602" s="0"/>
      <c r="IC602" s="0"/>
      <c r="ID602" s="0"/>
      <c r="IE602" s="0"/>
      <c r="IF602" s="0"/>
      <c r="IG602" s="0"/>
      <c r="IH602" s="0"/>
      <c r="II602" s="0"/>
      <c r="IJ602" s="0"/>
      <c r="IK602" s="0"/>
      <c r="IL602" s="0"/>
      <c r="IM602" s="0"/>
      <c r="IN602" s="0"/>
      <c r="IO602" s="0"/>
      <c r="IP602" s="0"/>
      <c r="IQ602" s="0"/>
      <c r="IR602" s="0"/>
      <c r="IS602" s="0"/>
      <c r="IT602" s="0"/>
      <c r="IU602" s="0"/>
      <c r="IV602" s="0"/>
      <c r="IW602" s="0"/>
    </row>
    <row r="603" customFormat="false" ht="15" hidden="true" customHeight="false" outlineLevel="0" collapsed="false">
      <c r="A603" s="150" t="s">
        <v>1869</v>
      </c>
      <c r="B603" s="151" t="s">
        <v>1870</v>
      </c>
      <c r="C603" s="116" t="s">
        <v>122</v>
      </c>
      <c r="D603" s="117"/>
      <c r="E603" s="117" t="n">
        <v>0</v>
      </c>
      <c r="F603" s="118" t="s">
        <v>47</v>
      </c>
      <c r="G603" s="118" t="s">
        <v>47</v>
      </c>
      <c r="H603" s="118" t="n">
        <v>19703</v>
      </c>
      <c r="I603" s="125" t="s">
        <v>1353</v>
      </c>
      <c r="J603" s="120" t="n">
        <v>7</v>
      </c>
      <c r="K603" s="121" t="n">
        <v>2</v>
      </c>
      <c r="L603" s="126"/>
      <c r="M603" s="123"/>
      <c r="N603" s="127"/>
      <c r="O603" s="123"/>
      <c r="P603" s="127"/>
      <c r="Q603" s="124"/>
      <c r="R603" s="0"/>
      <c r="S603" s="0"/>
      <c r="T603" s="0"/>
      <c r="U603" s="0"/>
      <c r="V603" s="0"/>
      <c r="W603" s="0"/>
      <c r="X603" s="0"/>
      <c r="Y603" s="0"/>
      <c r="Z603" s="0"/>
      <c r="AA603" s="0"/>
      <c r="AB603" s="0"/>
      <c r="AC603" s="0"/>
      <c r="AD603" s="0"/>
      <c r="AE603" s="0"/>
      <c r="AF603" s="0"/>
      <c r="AG603" s="0"/>
      <c r="AH603" s="0"/>
      <c r="AI603" s="0"/>
      <c r="AJ603" s="0"/>
      <c r="AK603" s="0"/>
      <c r="AL603" s="0"/>
      <c r="AM603" s="0"/>
      <c r="AN603" s="0"/>
      <c r="AO603" s="0"/>
      <c r="AP603" s="0"/>
      <c r="AQ603" s="0"/>
      <c r="AR603" s="0"/>
      <c r="AS603" s="0"/>
      <c r="AT603" s="0"/>
      <c r="AU603" s="0"/>
      <c r="AV603" s="0"/>
      <c r="AW603" s="0"/>
      <c r="AX603" s="0"/>
      <c r="AY603" s="0"/>
      <c r="AZ603" s="0"/>
      <c r="BA603" s="0"/>
      <c r="BB603" s="0"/>
      <c r="BC603" s="0"/>
      <c r="BD603" s="0"/>
      <c r="BE603" s="0"/>
      <c r="BF603" s="0"/>
      <c r="BG603" s="0"/>
      <c r="BH603" s="0"/>
      <c r="BI603" s="0"/>
      <c r="BJ603" s="0"/>
      <c r="BK603" s="0"/>
      <c r="BL603" s="0"/>
      <c r="BM603" s="0"/>
      <c r="BN603" s="0"/>
      <c r="BO603" s="0"/>
      <c r="BP603" s="0"/>
      <c r="BQ603" s="0"/>
      <c r="BR603" s="0"/>
      <c r="BS603" s="0"/>
      <c r="BT603" s="0"/>
      <c r="BU603" s="0"/>
      <c r="BV603" s="0"/>
      <c r="BW603" s="0"/>
      <c r="BX603" s="0"/>
      <c r="BY603" s="0"/>
      <c r="BZ603" s="0"/>
      <c r="CA603" s="0"/>
      <c r="CB603" s="0"/>
      <c r="CC603" s="0"/>
      <c r="CD603" s="0"/>
      <c r="CE603" s="0"/>
      <c r="CF603" s="0"/>
      <c r="CG603" s="0"/>
      <c r="CH603" s="0"/>
      <c r="CI603" s="0"/>
      <c r="CJ603" s="0"/>
      <c r="CK603" s="0"/>
      <c r="CL603" s="0"/>
      <c r="CM603" s="0"/>
      <c r="CN603" s="0"/>
      <c r="CO603" s="0"/>
      <c r="CP603" s="0"/>
      <c r="CQ603" s="0"/>
      <c r="CR603" s="0"/>
      <c r="CS603" s="0"/>
      <c r="CT603" s="0"/>
      <c r="CU603" s="0"/>
      <c r="CV603" s="0"/>
      <c r="CW603" s="0"/>
      <c r="CX603" s="0"/>
      <c r="CY603" s="0"/>
      <c r="CZ603" s="0"/>
      <c r="DA603" s="0"/>
      <c r="DB603" s="0"/>
      <c r="DC603" s="0"/>
      <c r="DD603" s="0"/>
      <c r="DE603" s="0"/>
      <c r="DF603" s="0"/>
      <c r="DG603" s="0"/>
      <c r="DH603" s="0"/>
      <c r="DI603" s="0"/>
      <c r="DJ603" s="0"/>
      <c r="DK603" s="0"/>
      <c r="DL603" s="0"/>
      <c r="DM603" s="0"/>
      <c r="DN603" s="0"/>
      <c r="DO603" s="0"/>
      <c r="DP603" s="0"/>
      <c r="DQ603" s="0"/>
      <c r="DR603" s="0"/>
      <c r="DS603" s="0"/>
      <c r="DT603" s="0"/>
      <c r="DU603" s="0"/>
      <c r="DV603" s="0"/>
      <c r="DW603" s="0"/>
      <c r="DX603" s="0"/>
      <c r="DY603" s="0"/>
      <c r="DZ603" s="0"/>
      <c r="EA603" s="0"/>
      <c r="EB603" s="0"/>
      <c r="EC603" s="0"/>
      <c r="ED603" s="0"/>
      <c r="EE603" s="0"/>
      <c r="EF603" s="0"/>
      <c r="EG603" s="0"/>
      <c r="EH603" s="0"/>
      <c r="EI603" s="0"/>
      <c r="EJ603" s="0"/>
      <c r="EK603" s="0"/>
      <c r="EL603" s="0"/>
      <c r="EM603" s="0"/>
      <c r="EN603" s="0"/>
      <c r="EO603" s="0"/>
      <c r="EP603" s="0"/>
      <c r="EQ603" s="0"/>
      <c r="ER603" s="0"/>
      <c r="ES603" s="0"/>
      <c r="ET603" s="0"/>
      <c r="EU603" s="0"/>
      <c r="EV603" s="0"/>
      <c r="EW603" s="0"/>
      <c r="EX603" s="0"/>
      <c r="EY603" s="0"/>
      <c r="EZ603" s="0"/>
      <c r="FA603" s="0"/>
      <c r="FB603" s="0"/>
      <c r="FC603" s="0"/>
      <c r="FD603" s="0"/>
      <c r="FE603" s="0"/>
      <c r="FF603" s="0"/>
      <c r="FG603" s="0"/>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Y603" s="0"/>
      <c r="HZ603" s="0"/>
      <c r="IA603" s="0"/>
      <c r="IB603" s="0"/>
      <c r="IC603" s="0"/>
      <c r="ID603" s="0"/>
      <c r="IE603" s="0"/>
      <c r="IF603" s="0"/>
      <c r="IG603" s="0"/>
      <c r="IH603" s="0"/>
      <c r="II603" s="0"/>
      <c r="IJ603" s="0"/>
      <c r="IK603" s="0"/>
      <c r="IL603" s="0"/>
      <c r="IM603" s="0"/>
      <c r="IN603" s="0"/>
      <c r="IO603" s="0"/>
      <c r="IP603" s="0"/>
      <c r="IQ603" s="0"/>
      <c r="IR603" s="0"/>
      <c r="IS603" s="0"/>
      <c r="IT603" s="0"/>
      <c r="IU603" s="0"/>
      <c r="IV603" s="0"/>
      <c r="IW603" s="0"/>
    </row>
    <row r="604" customFormat="false" ht="15" hidden="true" customHeight="false" outlineLevel="0" collapsed="false">
      <c r="A604" s="150" t="s">
        <v>1871</v>
      </c>
      <c r="B604" s="151" t="s">
        <v>1872</v>
      </c>
      <c r="C604" s="116" t="s">
        <v>122</v>
      </c>
      <c r="D604" s="117"/>
      <c r="E604" s="117" t="n">
        <v>0</v>
      </c>
      <c r="F604" s="118" t="s">
        <v>47</v>
      </c>
      <c r="G604" s="118" t="s">
        <v>47</v>
      </c>
      <c r="H604" s="118" t="n">
        <v>1668</v>
      </c>
      <c r="I604" s="125" t="s">
        <v>1353</v>
      </c>
      <c r="J604" s="120" t="n">
        <v>7</v>
      </c>
      <c r="K604" s="121" t="n">
        <v>2</v>
      </c>
      <c r="L604" s="126"/>
      <c r="M604" s="123"/>
      <c r="N604" s="127"/>
      <c r="O604" s="123"/>
      <c r="P604" s="127"/>
      <c r="Q604" s="124"/>
      <c r="R604" s="0"/>
      <c r="S604" s="0"/>
      <c r="T604" s="0"/>
      <c r="U604" s="0"/>
      <c r="V604" s="0"/>
      <c r="W604" s="0"/>
      <c r="X604" s="0"/>
      <c r="Y604" s="0"/>
      <c r="Z604" s="0"/>
      <c r="AA604" s="0"/>
      <c r="AB604" s="0"/>
      <c r="AC604" s="0"/>
      <c r="AD604" s="0"/>
      <c r="AE604" s="0"/>
      <c r="AF604" s="0"/>
      <c r="AG604" s="0"/>
      <c r="AH604" s="0"/>
      <c r="AI604" s="0"/>
      <c r="AJ604" s="0"/>
      <c r="AK604" s="0"/>
      <c r="AL604" s="0"/>
      <c r="AM604" s="0"/>
      <c r="AN604" s="0"/>
      <c r="AO604" s="0"/>
      <c r="AP604" s="0"/>
      <c r="AQ604" s="0"/>
      <c r="AR604" s="0"/>
      <c r="AS604" s="0"/>
      <c r="AT604" s="0"/>
      <c r="AU604" s="0"/>
      <c r="AV604" s="0"/>
      <c r="AW604" s="0"/>
      <c r="AX604" s="0"/>
      <c r="AY604" s="0"/>
      <c r="AZ604" s="0"/>
      <c r="BA604" s="0"/>
      <c r="BB604" s="0"/>
      <c r="BC604" s="0"/>
      <c r="BD604" s="0"/>
      <c r="BE604" s="0"/>
      <c r="BF604" s="0"/>
      <c r="BG604" s="0"/>
      <c r="BH604" s="0"/>
      <c r="BI604" s="0"/>
      <c r="BJ604" s="0"/>
      <c r="BK604" s="0"/>
      <c r="BL604" s="0"/>
      <c r="BM604" s="0"/>
      <c r="BN604" s="0"/>
      <c r="BO604" s="0"/>
      <c r="BP604" s="0"/>
      <c r="BQ604" s="0"/>
      <c r="BR604" s="0"/>
      <c r="BS604" s="0"/>
      <c r="BT604" s="0"/>
      <c r="BU604" s="0"/>
      <c r="BV604" s="0"/>
      <c r="BW604" s="0"/>
      <c r="BX604" s="0"/>
      <c r="BY604" s="0"/>
      <c r="BZ604" s="0"/>
      <c r="CA604" s="0"/>
      <c r="CB604" s="0"/>
      <c r="CC604" s="0"/>
      <c r="CD604" s="0"/>
      <c r="CE604" s="0"/>
      <c r="CF604" s="0"/>
      <c r="CG604" s="0"/>
      <c r="CH604" s="0"/>
      <c r="CI604" s="0"/>
      <c r="CJ604" s="0"/>
      <c r="CK604" s="0"/>
      <c r="CL604" s="0"/>
      <c r="CM604" s="0"/>
      <c r="CN604" s="0"/>
      <c r="CO604" s="0"/>
      <c r="CP604" s="0"/>
      <c r="CQ604" s="0"/>
      <c r="CR604" s="0"/>
      <c r="CS604" s="0"/>
      <c r="CT604" s="0"/>
      <c r="CU604" s="0"/>
      <c r="CV604" s="0"/>
      <c r="CW604" s="0"/>
      <c r="CX604" s="0"/>
      <c r="CY604" s="0"/>
      <c r="CZ604" s="0"/>
      <c r="DA604" s="0"/>
      <c r="DB604" s="0"/>
      <c r="DC604" s="0"/>
      <c r="DD604" s="0"/>
      <c r="DE604" s="0"/>
      <c r="DF604" s="0"/>
      <c r="DG604" s="0"/>
      <c r="DH604" s="0"/>
      <c r="DI604" s="0"/>
      <c r="DJ604" s="0"/>
      <c r="DK604" s="0"/>
      <c r="DL604" s="0"/>
      <c r="DM604" s="0"/>
      <c r="DN604" s="0"/>
      <c r="DO604" s="0"/>
      <c r="DP604" s="0"/>
      <c r="DQ604" s="0"/>
      <c r="DR604" s="0"/>
      <c r="DS604" s="0"/>
      <c r="DT604" s="0"/>
      <c r="DU604" s="0"/>
      <c r="DV604" s="0"/>
      <c r="DW604" s="0"/>
      <c r="DX604" s="0"/>
      <c r="DY604" s="0"/>
      <c r="DZ604" s="0"/>
      <c r="EA604" s="0"/>
      <c r="EB604" s="0"/>
      <c r="EC604" s="0"/>
      <c r="ED604" s="0"/>
      <c r="EE604" s="0"/>
      <c r="EF604" s="0"/>
      <c r="EG604" s="0"/>
      <c r="EH604" s="0"/>
      <c r="EI604" s="0"/>
      <c r="EJ604" s="0"/>
      <c r="EK604" s="0"/>
      <c r="EL604" s="0"/>
      <c r="EM604" s="0"/>
      <c r="EN604" s="0"/>
      <c r="EO604" s="0"/>
      <c r="EP604" s="0"/>
      <c r="EQ604" s="0"/>
      <c r="ER604" s="0"/>
      <c r="ES604" s="0"/>
      <c r="ET604" s="0"/>
      <c r="EU604" s="0"/>
      <c r="EV604" s="0"/>
      <c r="EW604" s="0"/>
      <c r="EX604" s="0"/>
      <c r="EY604" s="0"/>
      <c r="EZ604" s="0"/>
      <c r="FA604" s="0"/>
      <c r="FB604" s="0"/>
      <c r="FC604" s="0"/>
      <c r="FD604" s="0"/>
      <c r="FE604" s="0"/>
      <c r="FF604" s="0"/>
      <c r="FG604" s="0"/>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Y604" s="0"/>
      <c r="HZ604" s="0"/>
      <c r="IA604" s="0"/>
      <c r="IB604" s="0"/>
      <c r="IC604" s="0"/>
      <c r="ID604" s="0"/>
      <c r="IE604" s="0"/>
      <c r="IF604" s="0"/>
      <c r="IG604" s="0"/>
      <c r="IH604" s="0"/>
      <c r="II604" s="0"/>
      <c r="IJ604" s="0"/>
      <c r="IK604" s="0"/>
      <c r="IL604" s="0"/>
      <c r="IM604" s="0"/>
      <c r="IN604" s="0"/>
      <c r="IO604" s="0"/>
      <c r="IP604" s="0"/>
      <c r="IQ604" s="0"/>
      <c r="IR604" s="0"/>
      <c r="IS604" s="0"/>
      <c r="IT604" s="0"/>
      <c r="IU604" s="0"/>
      <c r="IV604" s="0"/>
      <c r="IW604" s="0"/>
    </row>
    <row r="605" customFormat="false" ht="15" hidden="false" customHeight="false" outlineLevel="0" collapsed="false">
      <c r="A605" s="114" t="s">
        <v>1873</v>
      </c>
      <c r="B605" s="115" t="s">
        <v>1874</v>
      </c>
      <c r="C605" s="116" t="s">
        <v>1875</v>
      </c>
      <c r="D605" s="117" t="s">
        <v>11</v>
      </c>
      <c r="E605" s="117" t="n">
        <v>0</v>
      </c>
      <c r="F605" s="118" t="n">
        <v>6</v>
      </c>
      <c r="G605" s="118" t="n">
        <v>2</v>
      </c>
      <c r="H605" s="118" t="n">
        <v>1630</v>
      </c>
      <c r="I605" s="125" t="s">
        <v>1353</v>
      </c>
      <c r="J605" s="120" t="n">
        <v>7</v>
      </c>
      <c r="K605" s="121" t="n">
        <v>1</v>
      </c>
      <c r="L605" s="126" t="s">
        <v>1876</v>
      </c>
      <c r="M605" s="123" t="s">
        <v>1877</v>
      </c>
      <c r="N605" s="127"/>
      <c r="O605" s="123"/>
      <c r="P605" s="127"/>
      <c r="Q605" s="124"/>
      <c r="R605" s="0"/>
      <c r="S605" s="0"/>
      <c r="T605" s="0"/>
      <c r="U605" s="0"/>
      <c r="V605" s="0"/>
      <c r="W605" s="0"/>
      <c r="X605" s="0"/>
      <c r="Y605" s="0"/>
      <c r="Z605" s="0"/>
      <c r="AA605" s="0"/>
      <c r="AB605" s="0"/>
      <c r="AC605" s="0"/>
      <c r="AD605" s="0"/>
      <c r="AE605" s="0"/>
      <c r="AF605" s="0"/>
      <c r="AG605" s="0"/>
      <c r="AH605" s="0"/>
      <c r="AI605" s="0"/>
      <c r="AJ605" s="0"/>
      <c r="AK605" s="0"/>
      <c r="AL605" s="0"/>
      <c r="AM605" s="0"/>
      <c r="AN605" s="0"/>
      <c r="AO605" s="0"/>
      <c r="AP605" s="0"/>
      <c r="AQ605" s="0"/>
      <c r="AR605" s="0"/>
      <c r="AS605" s="0"/>
      <c r="AT605" s="0"/>
      <c r="AU605" s="0"/>
      <c r="AV605" s="0"/>
      <c r="AW605" s="0"/>
      <c r="AX605" s="0"/>
      <c r="AY605" s="0"/>
      <c r="AZ605" s="0"/>
      <c r="BA605" s="0"/>
      <c r="BB605" s="0"/>
      <c r="BC605" s="0"/>
      <c r="BD605" s="0"/>
      <c r="BE605" s="0"/>
      <c r="BF605" s="0"/>
      <c r="BG605" s="0"/>
      <c r="BH605" s="0"/>
      <c r="BI605" s="0"/>
      <c r="BJ605" s="0"/>
      <c r="BK605" s="0"/>
      <c r="BL605" s="0"/>
      <c r="BM605" s="0"/>
      <c r="BN605" s="0"/>
      <c r="BO605" s="0"/>
      <c r="BP605" s="0"/>
      <c r="BQ605" s="0"/>
      <c r="BR605" s="0"/>
      <c r="BS605" s="0"/>
      <c r="BT605" s="0"/>
      <c r="BU605" s="0"/>
      <c r="BV605" s="0"/>
      <c r="BW605" s="0"/>
      <c r="BX605" s="0"/>
      <c r="BY605" s="0"/>
      <c r="BZ605" s="0"/>
      <c r="CA605" s="0"/>
      <c r="CB605" s="0"/>
      <c r="CC605" s="0"/>
      <c r="CD605" s="0"/>
      <c r="CE605" s="0"/>
      <c r="CF605" s="0"/>
      <c r="CG605" s="0"/>
      <c r="CH605" s="0"/>
      <c r="CI605" s="0"/>
      <c r="CJ605" s="0"/>
      <c r="CK605" s="0"/>
      <c r="CL605" s="0"/>
      <c r="CM605" s="0"/>
      <c r="CN605" s="0"/>
      <c r="CO605" s="0"/>
      <c r="CP605" s="0"/>
      <c r="CQ605" s="0"/>
      <c r="CR605" s="0"/>
      <c r="CS605" s="0"/>
      <c r="CT605" s="0"/>
      <c r="CU605" s="0"/>
      <c r="CV605" s="0"/>
      <c r="CW605" s="0"/>
      <c r="CX605" s="0"/>
      <c r="CY605" s="0"/>
      <c r="CZ605" s="0"/>
      <c r="DA605" s="0"/>
      <c r="DB605" s="0"/>
      <c r="DC605" s="0"/>
      <c r="DD605" s="0"/>
      <c r="DE605" s="0"/>
      <c r="DF605" s="0"/>
      <c r="DG605" s="0"/>
      <c r="DH605" s="0"/>
      <c r="DI605" s="0"/>
      <c r="DJ605" s="0"/>
      <c r="DK605" s="0"/>
      <c r="DL605" s="0"/>
      <c r="DM605" s="0"/>
      <c r="DN605" s="0"/>
      <c r="DO605" s="0"/>
      <c r="DP605" s="0"/>
      <c r="DQ605" s="0"/>
      <c r="DR605" s="0"/>
      <c r="DS605" s="0"/>
      <c r="DT605" s="0"/>
      <c r="DU605" s="0"/>
      <c r="DV605" s="0"/>
      <c r="DW605" s="0"/>
      <c r="DX605" s="0"/>
      <c r="DY605" s="0"/>
      <c r="DZ605" s="0"/>
      <c r="EA605" s="0"/>
      <c r="EB605" s="0"/>
      <c r="EC605" s="0"/>
      <c r="ED605" s="0"/>
      <c r="EE605" s="0"/>
      <c r="EF605" s="0"/>
      <c r="EG605" s="0"/>
      <c r="EH605" s="0"/>
      <c r="EI605" s="0"/>
      <c r="EJ605" s="0"/>
      <c r="EK605" s="0"/>
      <c r="EL605" s="0"/>
      <c r="EM605" s="0"/>
      <c r="EN605" s="0"/>
      <c r="EO605" s="0"/>
      <c r="EP605" s="0"/>
      <c r="EQ605" s="0"/>
      <c r="ER605" s="0"/>
      <c r="ES605" s="0"/>
      <c r="ET605" s="0"/>
      <c r="EU605" s="0"/>
      <c r="EV605" s="0"/>
      <c r="EW605" s="0"/>
      <c r="EX605" s="0"/>
      <c r="EY605" s="0"/>
      <c r="EZ605" s="0"/>
      <c r="FA605" s="0"/>
      <c r="FB605" s="0"/>
      <c r="FC605" s="0"/>
      <c r="FD605" s="0"/>
      <c r="FE605" s="0"/>
      <c r="FF605" s="0"/>
      <c r="FG605" s="0"/>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Y605" s="0"/>
      <c r="HZ605" s="0"/>
      <c r="IA605" s="0"/>
      <c r="IB605" s="0"/>
      <c r="IC605" s="0"/>
      <c r="ID605" s="0"/>
      <c r="IE605" s="0"/>
      <c r="IF605" s="0"/>
      <c r="IG605" s="0"/>
      <c r="IH605" s="0"/>
      <c r="II605" s="0"/>
      <c r="IJ605" s="0"/>
      <c r="IK605" s="0"/>
      <c r="IL605" s="0"/>
      <c r="IM605" s="0"/>
      <c r="IN605" s="0"/>
      <c r="IO605" s="0"/>
      <c r="IP605" s="0"/>
      <c r="IQ605" s="0"/>
      <c r="IR605" s="0"/>
      <c r="IS605" s="0"/>
      <c r="IT605" s="0"/>
      <c r="IU605" s="0"/>
      <c r="IV605" s="0"/>
      <c r="IW605" s="0"/>
    </row>
    <row r="606" customFormat="false" ht="15" hidden="true" customHeight="false" outlineLevel="0" collapsed="false">
      <c r="A606" s="150" t="s">
        <v>1878</v>
      </c>
      <c r="B606" s="151" t="s">
        <v>1879</v>
      </c>
      <c r="C606" s="116" t="s">
        <v>122</v>
      </c>
      <c r="D606" s="117"/>
      <c r="E606" s="117" t="n">
        <v>0</v>
      </c>
      <c r="F606" s="118" t="s">
        <v>47</v>
      </c>
      <c r="G606" s="118" t="s">
        <v>47</v>
      </c>
      <c r="H606" s="118" t="n">
        <v>1596</v>
      </c>
      <c r="I606" s="125" t="s">
        <v>1353</v>
      </c>
      <c r="J606" s="120" t="n">
        <v>7</v>
      </c>
      <c r="K606" s="121" t="n">
        <v>1</v>
      </c>
      <c r="L606" s="126"/>
      <c r="M606" s="123"/>
      <c r="N606" s="127"/>
      <c r="O606" s="123"/>
      <c r="P606" s="127"/>
      <c r="Q606" s="124"/>
      <c r="R606" s="0"/>
      <c r="S606" s="0"/>
      <c r="T606" s="0"/>
      <c r="U606" s="0"/>
      <c r="V606" s="0"/>
      <c r="W606" s="0"/>
      <c r="X606" s="0"/>
      <c r="Y606" s="0"/>
      <c r="Z606" s="0"/>
      <c r="AA606" s="0"/>
      <c r="AB606" s="0"/>
      <c r="AC606" s="0"/>
      <c r="AD606" s="0"/>
      <c r="AE606" s="0"/>
      <c r="AF606" s="0"/>
      <c r="AG606" s="0"/>
      <c r="AH606" s="0"/>
      <c r="AI606" s="0"/>
      <c r="AJ606" s="0"/>
      <c r="AK606" s="0"/>
      <c r="AL606" s="0"/>
      <c r="AM606" s="0"/>
      <c r="AN606" s="0"/>
      <c r="AO606" s="0"/>
      <c r="AP606" s="0"/>
      <c r="AQ606" s="0"/>
      <c r="AR606" s="0"/>
      <c r="AS606" s="0"/>
      <c r="AT606" s="0"/>
      <c r="AU606" s="0"/>
      <c r="AV606" s="0"/>
      <c r="AW606" s="0"/>
      <c r="AX606" s="0"/>
      <c r="AY606" s="0"/>
      <c r="AZ606" s="0"/>
      <c r="BA606" s="0"/>
      <c r="BB606" s="0"/>
      <c r="BC606" s="0"/>
      <c r="BD606" s="0"/>
      <c r="BE606" s="0"/>
      <c r="BF606" s="0"/>
      <c r="BG606" s="0"/>
      <c r="BH606" s="0"/>
      <c r="BI606" s="0"/>
      <c r="BJ606" s="0"/>
      <c r="BK606" s="0"/>
      <c r="BL606" s="0"/>
      <c r="BM606" s="0"/>
      <c r="BN606" s="0"/>
      <c r="BO606" s="0"/>
      <c r="BP606" s="0"/>
      <c r="BQ606" s="0"/>
      <c r="BR606" s="0"/>
      <c r="BS606" s="0"/>
      <c r="BT606" s="0"/>
      <c r="BU606" s="0"/>
      <c r="BV606" s="0"/>
      <c r="BW606" s="0"/>
      <c r="BX606" s="0"/>
      <c r="BY606" s="0"/>
      <c r="BZ606" s="0"/>
      <c r="CA606" s="0"/>
      <c r="CB606" s="0"/>
      <c r="CC606" s="0"/>
      <c r="CD606" s="0"/>
      <c r="CE606" s="0"/>
      <c r="CF606" s="0"/>
      <c r="CG606" s="0"/>
      <c r="CH606" s="0"/>
      <c r="CI606" s="0"/>
      <c r="CJ606" s="0"/>
      <c r="CK606" s="0"/>
      <c r="CL606" s="0"/>
      <c r="CM606" s="0"/>
      <c r="CN606" s="0"/>
      <c r="CO606" s="0"/>
      <c r="CP606" s="0"/>
      <c r="CQ606" s="0"/>
      <c r="CR606" s="0"/>
      <c r="CS606" s="0"/>
      <c r="CT606" s="0"/>
      <c r="CU606" s="0"/>
      <c r="CV606" s="0"/>
      <c r="CW606" s="0"/>
      <c r="CX606" s="0"/>
      <c r="CY606" s="0"/>
      <c r="CZ606" s="0"/>
      <c r="DA606" s="0"/>
      <c r="DB606" s="0"/>
      <c r="DC606" s="0"/>
      <c r="DD606" s="0"/>
      <c r="DE606" s="0"/>
      <c r="DF606" s="0"/>
      <c r="DG606" s="0"/>
      <c r="DH606" s="0"/>
      <c r="DI606" s="0"/>
      <c r="DJ606" s="0"/>
      <c r="DK606" s="0"/>
      <c r="DL606" s="0"/>
      <c r="DM606" s="0"/>
      <c r="DN606" s="0"/>
      <c r="DO606" s="0"/>
      <c r="DP606" s="0"/>
      <c r="DQ606" s="0"/>
      <c r="DR606" s="0"/>
      <c r="DS606" s="0"/>
      <c r="DT606" s="0"/>
      <c r="DU606" s="0"/>
      <c r="DV606" s="0"/>
      <c r="DW606" s="0"/>
      <c r="DX606" s="0"/>
      <c r="DY606" s="0"/>
      <c r="DZ606" s="0"/>
      <c r="EA606" s="0"/>
      <c r="EB606" s="0"/>
      <c r="EC606" s="0"/>
      <c r="ED606" s="0"/>
      <c r="EE606" s="0"/>
      <c r="EF606" s="0"/>
      <c r="EG606" s="0"/>
      <c r="EH606" s="0"/>
      <c r="EI606" s="0"/>
      <c r="EJ606" s="0"/>
      <c r="EK606" s="0"/>
      <c r="EL606" s="0"/>
      <c r="EM606" s="0"/>
      <c r="EN606" s="0"/>
      <c r="EO606" s="0"/>
      <c r="EP606" s="0"/>
      <c r="EQ606" s="0"/>
      <c r="ER606" s="0"/>
      <c r="ES606" s="0"/>
      <c r="ET606" s="0"/>
      <c r="EU606" s="0"/>
      <c r="EV606" s="0"/>
      <c r="EW606" s="0"/>
      <c r="EX606" s="0"/>
      <c r="EY606" s="0"/>
      <c r="EZ606" s="0"/>
      <c r="FA606" s="0"/>
      <c r="FB606" s="0"/>
      <c r="FC606" s="0"/>
      <c r="FD606" s="0"/>
      <c r="FE606" s="0"/>
      <c r="FF606" s="0"/>
      <c r="FG606" s="0"/>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Y606" s="0"/>
      <c r="HZ606" s="0"/>
      <c r="IA606" s="0"/>
      <c r="IB606" s="0"/>
      <c r="IC606" s="0"/>
      <c r="ID606" s="0"/>
      <c r="IE606" s="0"/>
      <c r="IF606" s="0"/>
      <c r="IG606" s="0"/>
      <c r="IH606" s="0"/>
      <c r="II606" s="0"/>
      <c r="IJ606" s="0"/>
      <c r="IK606" s="0"/>
      <c r="IL606" s="0"/>
      <c r="IM606" s="0"/>
      <c r="IN606" s="0"/>
      <c r="IO606" s="0"/>
      <c r="IP606" s="0"/>
      <c r="IQ606" s="0"/>
      <c r="IR606" s="0"/>
      <c r="IS606" s="0"/>
      <c r="IT606" s="0"/>
      <c r="IU606" s="0"/>
      <c r="IV606" s="0"/>
      <c r="IW606" s="0"/>
    </row>
    <row r="607" customFormat="false" ht="15" hidden="true" customHeight="false" outlineLevel="0" collapsed="false">
      <c r="A607" s="150" t="s">
        <v>1880</v>
      </c>
      <c r="B607" s="151" t="s">
        <v>1881</v>
      </c>
      <c r="C607" s="116" t="s">
        <v>122</v>
      </c>
      <c r="D607" s="117"/>
      <c r="E607" s="117" t="n">
        <v>0</v>
      </c>
      <c r="F607" s="118" t="s">
        <v>47</v>
      </c>
      <c r="G607" s="118" t="s">
        <v>47</v>
      </c>
      <c r="H607" s="118" t="n">
        <v>19716</v>
      </c>
      <c r="I607" s="125" t="s">
        <v>1353</v>
      </c>
      <c r="J607" s="120" t="n">
        <v>7</v>
      </c>
      <c r="K607" s="121" t="n">
        <v>1</v>
      </c>
      <c r="L607" s="126"/>
      <c r="M607" s="123"/>
      <c r="N607" s="127"/>
      <c r="O607" s="123"/>
      <c r="P607" s="127"/>
      <c r="Q607" s="124"/>
      <c r="R607" s="0"/>
      <c r="S607" s="0"/>
      <c r="T607" s="0"/>
      <c r="U607" s="0"/>
      <c r="V607" s="0"/>
      <c r="W607" s="0"/>
      <c r="X607" s="0"/>
      <c r="Y607" s="0"/>
      <c r="Z607" s="0"/>
      <c r="AA607" s="0"/>
      <c r="AB607" s="0"/>
      <c r="AC607" s="0"/>
      <c r="AD607" s="0"/>
      <c r="AE607" s="0"/>
      <c r="AF607" s="0"/>
      <c r="AG607" s="0"/>
      <c r="AH607" s="0"/>
      <c r="AI607" s="0"/>
      <c r="AJ607" s="0"/>
      <c r="AK607" s="0"/>
      <c r="AL607" s="0"/>
      <c r="AM607" s="0"/>
      <c r="AN607" s="0"/>
      <c r="AO607" s="0"/>
      <c r="AP607" s="0"/>
      <c r="AQ607" s="0"/>
      <c r="AR607" s="0"/>
      <c r="AS607" s="0"/>
      <c r="AT607" s="0"/>
      <c r="AU607" s="0"/>
      <c r="AV607" s="0"/>
      <c r="AW607" s="0"/>
      <c r="AX607" s="0"/>
      <c r="AY607" s="0"/>
      <c r="AZ607" s="0"/>
      <c r="BA607" s="0"/>
      <c r="BB607" s="0"/>
      <c r="BC607" s="0"/>
      <c r="BD607" s="0"/>
      <c r="BE607" s="0"/>
      <c r="BF607" s="0"/>
      <c r="BG607" s="0"/>
      <c r="BH607" s="0"/>
      <c r="BI607" s="0"/>
      <c r="BJ607" s="0"/>
      <c r="BK607" s="0"/>
      <c r="BL607" s="0"/>
      <c r="BM607" s="0"/>
      <c r="BN607" s="0"/>
      <c r="BO607" s="0"/>
      <c r="BP607" s="0"/>
      <c r="BQ607" s="0"/>
      <c r="BR607" s="0"/>
      <c r="BS607" s="0"/>
      <c r="BT607" s="0"/>
      <c r="BU607" s="0"/>
      <c r="BV607" s="0"/>
      <c r="BW607" s="0"/>
      <c r="BX607" s="0"/>
      <c r="BY607" s="0"/>
      <c r="BZ607" s="0"/>
      <c r="CA607" s="0"/>
      <c r="CB607" s="0"/>
      <c r="CC607" s="0"/>
      <c r="CD607" s="0"/>
      <c r="CE607" s="0"/>
      <c r="CF607" s="0"/>
      <c r="CG607" s="0"/>
      <c r="CH607" s="0"/>
      <c r="CI607" s="0"/>
      <c r="CJ607" s="0"/>
      <c r="CK607" s="0"/>
      <c r="CL607" s="0"/>
      <c r="CM607" s="0"/>
      <c r="CN607" s="0"/>
      <c r="CO607" s="0"/>
      <c r="CP607" s="0"/>
      <c r="CQ607" s="0"/>
      <c r="CR607" s="0"/>
      <c r="CS607" s="0"/>
      <c r="CT607" s="0"/>
      <c r="CU607" s="0"/>
      <c r="CV607" s="0"/>
      <c r="CW607" s="0"/>
      <c r="CX607" s="0"/>
      <c r="CY607" s="0"/>
      <c r="CZ607" s="0"/>
      <c r="DA607" s="0"/>
      <c r="DB607" s="0"/>
      <c r="DC607" s="0"/>
      <c r="DD607" s="0"/>
      <c r="DE607" s="0"/>
      <c r="DF607" s="0"/>
      <c r="DG607" s="0"/>
      <c r="DH607" s="0"/>
      <c r="DI607" s="0"/>
      <c r="DJ607" s="0"/>
      <c r="DK607" s="0"/>
      <c r="DL607" s="0"/>
      <c r="DM607" s="0"/>
      <c r="DN607" s="0"/>
      <c r="DO607" s="0"/>
      <c r="DP607" s="0"/>
      <c r="DQ607" s="0"/>
      <c r="DR607" s="0"/>
      <c r="DS607" s="0"/>
      <c r="DT607" s="0"/>
      <c r="DU607" s="0"/>
      <c r="DV607" s="0"/>
      <c r="DW607" s="0"/>
      <c r="DX607" s="0"/>
      <c r="DY607" s="0"/>
      <c r="DZ607" s="0"/>
      <c r="EA607" s="0"/>
      <c r="EB607" s="0"/>
      <c r="EC607" s="0"/>
      <c r="ED607" s="0"/>
      <c r="EE607" s="0"/>
      <c r="EF607" s="0"/>
      <c r="EG607" s="0"/>
      <c r="EH607" s="0"/>
      <c r="EI607" s="0"/>
      <c r="EJ607" s="0"/>
      <c r="EK607" s="0"/>
      <c r="EL607" s="0"/>
      <c r="EM607" s="0"/>
      <c r="EN607" s="0"/>
      <c r="EO607" s="0"/>
      <c r="EP607" s="0"/>
      <c r="EQ607" s="0"/>
      <c r="ER607" s="0"/>
      <c r="ES607" s="0"/>
      <c r="ET607" s="0"/>
      <c r="EU607" s="0"/>
      <c r="EV607" s="0"/>
      <c r="EW607" s="0"/>
      <c r="EX607" s="0"/>
      <c r="EY607" s="0"/>
      <c r="EZ607" s="0"/>
      <c r="FA607" s="0"/>
      <c r="FB607" s="0"/>
      <c r="FC607" s="0"/>
      <c r="FD607" s="0"/>
      <c r="FE607" s="0"/>
      <c r="FF607" s="0"/>
      <c r="FG607" s="0"/>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Y607" s="0"/>
      <c r="HZ607" s="0"/>
      <c r="IA607" s="0"/>
      <c r="IB607" s="0"/>
      <c r="IC607" s="0"/>
      <c r="ID607" s="0"/>
      <c r="IE607" s="0"/>
      <c r="IF607" s="0"/>
      <c r="IG607" s="0"/>
      <c r="IH607" s="0"/>
      <c r="II607" s="0"/>
      <c r="IJ607" s="0"/>
      <c r="IK607" s="0"/>
      <c r="IL607" s="0"/>
      <c r="IM607" s="0"/>
      <c r="IN607" s="0"/>
      <c r="IO607" s="0"/>
      <c r="IP607" s="0"/>
      <c r="IQ607" s="0"/>
      <c r="IR607" s="0"/>
      <c r="IS607" s="0"/>
      <c r="IT607" s="0"/>
      <c r="IU607" s="0"/>
      <c r="IV607" s="0"/>
      <c r="IW607" s="0"/>
    </row>
    <row r="608" customFormat="false" ht="15" hidden="false" customHeight="false" outlineLevel="0" collapsed="false">
      <c r="A608" s="114" t="s">
        <v>1882</v>
      </c>
      <c r="B608" s="115" t="s">
        <v>1883</v>
      </c>
      <c r="C608" s="116" t="s">
        <v>122</v>
      </c>
      <c r="D608" s="117" t="s">
        <v>11</v>
      </c>
      <c r="E608" s="117" t="n">
        <v>0</v>
      </c>
      <c r="F608" s="118" t="n">
        <v>10</v>
      </c>
      <c r="G608" s="118" t="n">
        <v>3</v>
      </c>
      <c r="H608" s="118" t="n">
        <v>1968</v>
      </c>
      <c r="I608" s="125" t="s">
        <v>1353</v>
      </c>
      <c r="J608" s="120" t="n">
        <v>7</v>
      </c>
      <c r="K608" s="121" t="n">
        <v>1</v>
      </c>
      <c r="L608" s="126"/>
      <c r="M608" s="123"/>
      <c r="N608" s="127"/>
      <c r="O608" s="123"/>
      <c r="P608" s="127"/>
      <c r="Q608" s="124"/>
      <c r="R608" s="0"/>
      <c r="S608" s="0"/>
      <c r="T608" s="0"/>
      <c r="U608" s="0"/>
      <c r="V608" s="0"/>
      <c r="W608" s="0"/>
      <c r="X608" s="0"/>
      <c r="Y608" s="0"/>
      <c r="Z608" s="0"/>
      <c r="AA608" s="0"/>
      <c r="AB608" s="0"/>
      <c r="AC608" s="0"/>
      <c r="AD608" s="0"/>
      <c r="AE608" s="0"/>
      <c r="AF608" s="0"/>
      <c r="AG608" s="0"/>
      <c r="AH608" s="0"/>
      <c r="AI608" s="0"/>
      <c r="AJ608" s="0"/>
      <c r="AK608" s="0"/>
      <c r="AL608" s="0"/>
      <c r="AM608" s="0"/>
      <c r="AN608" s="0"/>
      <c r="AO608" s="0"/>
      <c r="AP608" s="0"/>
      <c r="AQ608" s="0"/>
      <c r="AR608" s="0"/>
      <c r="AS608" s="0"/>
      <c r="AT608" s="0"/>
      <c r="AU608" s="0"/>
      <c r="AV608" s="0"/>
      <c r="AW608" s="0"/>
      <c r="AX608" s="0"/>
      <c r="AY608" s="0"/>
      <c r="AZ608" s="0"/>
      <c r="BA608" s="0"/>
      <c r="BB608" s="0"/>
      <c r="BC608" s="0"/>
      <c r="BD608" s="0"/>
      <c r="BE608" s="0"/>
      <c r="BF608" s="0"/>
      <c r="BG608" s="0"/>
      <c r="BH608" s="0"/>
      <c r="BI608" s="0"/>
      <c r="BJ608" s="0"/>
      <c r="BK608" s="0"/>
      <c r="BL608" s="0"/>
      <c r="BM608" s="0"/>
      <c r="BN608" s="0"/>
      <c r="BO608" s="0"/>
      <c r="BP608" s="0"/>
      <c r="BQ608" s="0"/>
      <c r="BR608" s="0"/>
      <c r="BS608" s="0"/>
      <c r="BT608" s="0"/>
      <c r="BU608" s="0"/>
      <c r="BV608" s="0"/>
      <c r="BW608" s="0"/>
      <c r="BX608" s="0"/>
      <c r="BY608" s="0"/>
      <c r="BZ608" s="0"/>
      <c r="CA608" s="0"/>
      <c r="CB608" s="0"/>
      <c r="CC608" s="0"/>
      <c r="CD608" s="0"/>
      <c r="CE608" s="0"/>
      <c r="CF608" s="0"/>
      <c r="CG608" s="0"/>
      <c r="CH608" s="0"/>
      <c r="CI608" s="0"/>
      <c r="CJ608" s="0"/>
      <c r="CK608" s="0"/>
      <c r="CL608" s="0"/>
      <c r="CM608" s="0"/>
      <c r="CN608" s="0"/>
      <c r="CO608" s="0"/>
      <c r="CP608" s="0"/>
      <c r="CQ608" s="0"/>
      <c r="CR608" s="0"/>
      <c r="CS608" s="0"/>
      <c r="CT608" s="0"/>
      <c r="CU608" s="0"/>
      <c r="CV608" s="0"/>
      <c r="CW608" s="0"/>
      <c r="CX608" s="0"/>
      <c r="CY608" s="0"/>
      <c r="CZ608" s="0"/>
      <c r="DA608" s="0"/>
      <c r="DB608" s="0"/>
      <c r="DC608" s="0"/>
      <c r="DD608" s="0"/>
      <c r="DE608" s="0"/>
      <c r="DF608" s="0"/>
      <c r="DG608" s="0"/>
      <c r="DH608" s="0"/>
      <c r="DI608" s="0"/>
      <c r="DJ608" s="0"/>
      <c r="DK608" s="0"/>
      <c r="DL608" s="0"/>
      <c r="DM608" s="0"/>
      <c r="DN608" s="0"/>
      <c r="DO608" s="0"/>
      <c r="DP608" s="0"/>
      <c r="DQ608" s="0"/>
      <c r="DR608" s="0"/>
      <c r="DS608" s="0"/>
      <c r="DT608" s="0"/>
      <c r="DU608" s="0"/>
      <c r="DV608" s="0"/>
      <c r="DW608" s="0"/>
      <c r="DX608" s="0"/>
      <c r="DY608" s="0"/>
      <c r="DZ608" s="0"/>
      <c r="EA608" s="0"/>
      <c r="EB608" s="0"/>
      <c r="EC608" s="0"/>
      <c r="ED608" s="0"/>
      <c r="EE608" s="0"/>
      <c r="EF608" s="0"/>
      <c r="EG608" s="0"/>
      <c r="EH608" s="0"/>
      <c r="EI608" s="0"/>
      <c r="EJ608" s="0"/>
      <c r="EK608" s="0"/>
      <c r="EL608" s="0"/>
      <c r="EM608" s="0"/>
      <c r="EN608" s="0"/>
      <c r="EO608" s="0"/>
      <c r="EP608" s="0"/>
      <c r="EQ608" s="0"/>
      <c r="ER608" s="0"/>
      <c r="ES608" s="0"/>
      <c r="ET608" s="0"/>
      <c r="EU608" s="0"/>
      <c r="EV608" s="0"/>
      <c r="EW608" s="0"/>
      <c r="EX608" s="0"/>
      <c r="EY608" s="0"/>
      <c r="EZ608" s="0"/>
      <c r="FA608" s="0"/>
      <c r="FB608" s="0"/>
      <c r="FC608" s="0"/>
      <c r="FD608" s="0"/>
      <c r="FE608" s="0"/>
      <c r="FF608" s="0"/>
      <c r="FG608" s="0"/>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row>
    <row r="609" customFormat="false" ht="15" hidden="true" customHeight="false" outlineLevel="0" collapsed="false">
      <c r="A609" s="150" t="s">
        <v>1884</v>
      </c>
      <c r="B609" s="151" t="s">
        <v>1885</v>
      </c>
      <c r="C609" s="116" t="s">
        <v>1468</v>
      </c>
      <c r="D609" s="117"/>
      <c r="E609" s="117" t="n">
        <v>0</v>
      </c>
      <c r="F609" s="118" t="s">
        <v>47</v>
      </c>
      <c r="G609" s="118" t="s">
        <v>47</v>
      </c>
      <c r="H609" s="118" t="n">
        <v>19726</v>
      </c>
      <c r="I609" s="125" t="s">
        <v>1353</v>
      </c>
      <c r="J609" s="120" t="n">
        <v>7</v>
      </c>
      <c r="K609" s="121" t="n">
        <v>1</v>
      </c>
      <c r="L609" s="126"/>
      <c r="M609" s="123"/>
      <c r="N609" s="127"/>
      <c r="O609" s="123"/>
      <c r="P609" s="127"/>
      <c r="Q609" s="124"/>
      <c r="R609" s="0"/>
      <c r="S609" s="0"/>
      <c r="T609" s="0"/>
      <c r="U609" s="0"/>
      <c r="V609" s="0"/>
      <c r="W609" s="0"/>
      <c r="X609" s="0"/>
      <c r="Y609" s="0"/>
      <c r="Z609" s="0"/>
      <c r="AA609" s="0"/>
      <c r="AB609" s="0"/>
      <c r="AC609" s="0"/>
      <c r="AD609" s="0"/>
      <c r="AE609" s="0"/>
      <c r="AF609" s="0"/>
      <c r="AG609" s="0"/>
      <c r="AH609" s="0"/>
      <c r="AI609" s="0"/>
      <c r="AJ609" s="0"/>
      <c r="AK609" s="0"/>
      <c r="AL609" s="0"/>
      <c r="AM609" s="0"/>
      <c r="AN609" s="0"/>
      <c r="AO609" s="0"/>
      <c r="AP609" s="0"/>
      <c r="AQ609" s="0"/>
      <c r="AR609" s="0"/>
      <c r="AS609" s="0"/>
      <c r="AT609" s="0"/>
      <c r="AU609" s="0"/>
      <c r="AV609" s="0"/>
      <c r="AW609" s="0"/>
      <c r="AX609" s="0"/>
      <c r="AY609" s="0"/>
      <c r="AZ609" s="0"/>
      <c r="BA609" s="0"/>
      <c r="BB609" s="0"/>
      <c r="BC609" s="0"/>
      <c r="BD609" s="0"/>
      <c r="BE609" s="0"/>
      <c r="BF609" s="0"/>
      <c r="BG609" s="0"/>
      <c r="BH609" s="0"/>
      <c r="BI609" s="0"/>
      <c r="BJ609" s="0"/>
      <c r="BK609" s="0"/>
      <c r="BL609" s="0"/>
      <c r="BM609" s="0"/>
      <c r="BN609" s="0"/>
      <c r="BO609" s="0"/>
      <c r="BP609" s="0"/>
      <c r="BQ609" s="0"/>
      <c r="BR609" s="0"/>
      <c r="BS609" s="0"/>
      <c r="BT609" s="0"/>
      <c r="BU609" s="0"/>
      <c r="BV609" s="0"/>
      <c r="BW609" s="0"/>
      <c r="BX609" s="0"/>
      <c r="BY609" s="0"/>
      <c r="BZ609" s="0"/>
      <c r="CA609" s="0"/>
      <c r="CB609" s="0"/>
      <c r="CC609" s="0"/>
      <c r="CD609" s="0"/>
      <c r="CE609" s="0"/>
      <c r="CF609" s="0"/>
      <c r="CG609" s="0"/>
      <c r="CH609" s="0"/>
      <c r="CI609" s="0"/>
      <c r="CJ609" s="0"/>
      <c r="CK609" s="0"/>
      <c r="CL609" s="0"/>
      <c r="CM609" s="0"/>
      <c r="CN609" s="0"/>
      <c r="CO609" s="0"/>
      <c r="CP609" s="0"/>
      <c r="CQ609" s="0"/>
      <c r="CR609" s="0"/>
      <c r="CS609" s="0"/>
      <c r="CT609" s="0"/>
      <c r="CU609" s="0"/>
      <c r="CV609" s="0"/>
      <c r="CW609" s="0"/>
      <c r="CX609" s="0"/>
      <c r="CY609" s="0"/>
      <c r="CZ609" s="0"/>
      <c r="DA609" s="0"/>
      <c r="DB609" s="0"/>
      <c r="DC609" s="0"/>
      <c r="DD609" s="0"/>
      <c r="DE609" s="0"/>
      <c r="DF609" s="0"/>
      <c r="DG609" s="0"/>
      <c r="DH609" s="0"/>
      <c r="DI609" s="0"/>
      <c r="DJ609" s="0"/>
      <c r="DK609" s="0"/>
      <c r="DL609" s="0"/>
      <c r="DM609" s="0"/>
      <c r="DN609" s="0"/>
      <c r="DO609" s="0"/>
      <c r="DP609" s="0"/>
      <c r="DQ609" s="0"/>
      <c r="DR609" s="0"/>
      <c r="DS609" s="0"/>
      <c r="DT609" s="0"/>
      <c r="DU609" s="0"/>
      <c r="DV609" s="0"/>
      <c r="DW609" s="0"/>
      <c r="DX609" s="0"/>
      <c r="DY609" s="0"/>
      <c r="DZ609" s="0"/>
      <c r="EA609" s="0"/>
      <c r="EB609" s="0"/>
      <c r="EC609" s="0"/>
      <c r="ED609" s="0"/>
      <c r="EE609" s="0"/>
      <c r="EF609" s="0"/>
      <c r="EG609" s="0"/>
      <c r="EH609" s="0"/>
      <c r="EI609" s="0"/>
      <c r="EJ609" s="0"/>
      <c r="EK609" s="0"/>
      <c r="EL609" s="0"/>
      <c r="EM609" s="0"/>
      <c r="EN609" s="0"/>
      <c r="EO609" s="0"/>
      <c r="EP609" s="0"/>
      <c r="EQ609" s="0"/>
      <c r="ER609" s="0"/>
      <c r="ES609" s="0"/>
      <c r="ET609" s="0"/>
      <c r="EU609" s="0"/>
      <c r="EV609" s="0"/>
      <c r="EW609" s="0"/>
      <c r="EX609" s="0"/>
      <c r="EY609" s="0"/>
      <c r="EZ609" s="0"/>
      <c r="FA609" s="0"/>
      <c r="FB609" s="0"/>
      <c r="FC609" s="0"/>
      <c r="FD609" s="0"/>
      <c r="FE609" s="0"/>
      <c r="FF609" s="0"/>
      <c r="FG609" s="0"/>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row>
    <row r="610" customFormat="false" ht="15" hidden="true" customHeight="false" outlineLevel="0" collapsed="false">
      <c r="A610" s="150" t="s">
        <v>1886</v>
      </c>
      <c r="B610" s="151" t="s">
        <v>1887</v>
      </c>
      <c r="C610" s="116" t="s">
        <v>1888</v>
      </c>
      <c r="D610" s="117"/>
      <c r="E610" s="117" t="n">
        <v>0</v>
      </c>
      <c r="F610" s="118" t="s">
        <v>47</v>
      </c>
      <c r="G610" s="118" t="s">
        <v>47</v>
      </c>
      <c r="H610" s="118" t="n">
        <v>19727</v>
      </c>
      <c r="I610" s="125" t="s">
        <v>1353</v>
      </c>
      <c r="J610" s="120" t="n">
        <v>7</v>
      </c>
      <c r="K610" s="121" t="n">
        <v>1</v>
      </c>
      <c r="L610" s="126"/>
      <c r="M610" s="123"/>
      <c r="N610" s="127"/>
      <c r="O610" s="123"/>
      <c r="P610" s="127"/>
      <c r="Q610" s="124"/>
      <c r="R610" s="0"/>
      <c r="S610" s="0"/>
      <c r="T610" s="0"/>
      <c r="U610" s="0"/>
      <c r="V610" s="0"/>
      <c r="W610" s="0"/>
      <c r="X610" s="0"/>
      <c r="Y610" s="0"/>
      <c r="Z610" s="0"/>
      <c r="AA610" s="0"/>
      <c r="AB610" s="0"/>
      <c r="AC610" s="0"/>
      <c r="AD610" s="0"/>
      <c r="AE610" s="0"/>
      <c r="AF610" s="0"/>
      <c r="AG610" s="0"/>
      <c r="AH610" s="0"/>
      <c r="AI610" s="0"/>
      <c r="AJ610" s="0"/>
      <c r="AK610" s="0"/>
      <c r="AL610" s="0"/>
      <c r="AM610" s="0"/>
      <c r="AN610" s="0"/>
      <c r="AO610" s="0"/>
      <c r="AP610" s="0"/>
      <c r="AQ610" s="0"/>
      <c r="AR610" s="0"/>
      <c r="AS610" s="0"/>
      <c r="AT610" s="0"/>
      <c r="AU610" s="0"/>
      <c r="AV610" s="0"/>
      <c r="AW610" s="0"/>
      <c r="AX610" s="0"/>
      <c r="AY610" s="0"/>
      <c r="AZ610" s="0"/>
      <c r="BA610" s="0"/>
      <c r="BB610" s="0"/>
      <c r="BC610" s="0"/>
      <c r="BD610" s="0"/>
      <c r="BE610" s="0"/>
      <c r="BF610" s="0"/>
      <c r="BG610" s="0"/>
      <c r="BH610" s="0"/>
      <c r="BI610" s="0"/>
      <c r="BJ610" s="0"/>
      <c r="BK610" s="0"/>
      <c r="BL610" s="0"/>
      <c r="BM610" s="0"/>
      <c r="BN610" s="0"/>
      <c r="BO610" s="0"/>
      <c r="BP610" s="0"/>
      <c r="BQ610" s="0"/>
      <c r="BR610" s="0"/>
      <c r="BS610" s="0"/>
      <c r="BT610" s="0"/>
      <c r="BU610" s="0"/>
      <c r="BV610" s="0"/>
      <c r="BW610" s="0"/>
      <c r="BX610" s="0"/>
      <c r="BY610" s="0"/>
      <c r="BZ610" s="0"/>
      <c r="CA610" s="0"/>
      <c r="CB610" s="0"/>
      <c r="CC610" s="0"/>
      <c r="CD610" s="0"/>
      <c r="CE610" s="0"/>
      <c r="CF610" s="0"/>
      <c r="CG610" s="0"/>
      <c r="CH610" s="0"/>
      <c r="CI610" s="0"/>
      <c r="CJ610" s="0"/>
      <c r="CK610" s="0"/>
      <c r="CL610" s="0"/>
      <c r="CM610" s="0"/>
      <c r="CN610" s="0"/>
      <c r="CO610" s="0"/>
      <c r="CP610" s="0"/>
      <c r="CQ610" s="0"/>
      <c r="CR610" s="0"/>
      <c r="CS610" s="0"/>
      <c r="CT610" s="0"/>
      <c r="CU610" s="0"/>
      <c r="CV610" s="0"/>
      <c r="CW610" s="0"/>
      <c r="CX610" s="0"/>
      <c r="CY610" s="0"/>
      <c r="CZ610" s="0"/>
      <c r="DA610" s="0"/>
      <c r="DB610" s="0"/>
      <c r="DC610" s="0"/>
      <c r="DD610" s="0"/>
      <c r="DE610" s="0"/>
      <c r="DF610" s="0"/>
      <c r="DG610" s="0"/>
      <c r="DH610" s="0"/>
      <c r="DI610" s="0"/>
      <c r="DJ610" s="0"/>
      <c r="DK610" s="0"/>
      <c r="DL610" s="0"/>
      <c r="DM610" s="0"/>
      <c r="DN610" s="0"/>
      <c r="DO610" s="0"/>
      <c r="DP610" s="0"/>
      <c r="DQ610" s="0"/>
      <c r="DR610" s="0"/>
      <c r="DS610" s="0"/>
      <c r="DT610" s="0"/>
      <c r="DU610" s="0"/>
      <c r="DV610" s="0"/>
      <c r="DW610" s="0"/>
      <c r="DX610" s="0"/>
      <c r="DY610" s="0"/>
      <c r="DZ610" s="0"/>
      <c r="EA610" s="0"/>
      <c r="EB610" s="0"/>
      <c r="EC610" s="0"/>
      <c r="ED610" s="0"/>
      <c r="EE610" s="0"/>
      <c r="EF610" s="0"/>
      <c r="EG610" s="0"/>
      <c r="EH610" s="0"/>
      <c r="EI610" s="0"/>
      <c r="EJ610" s="0"/>
      <c r="EK610" s="0"/>
      <c r="EL610" s="0"/>
      <c r="EM610" s="0"/>
      <c r="EN610" s="0"/>
      <c r="EO610" s="0"/>
      <c r="EP610" s="0"/>
      <c r="EQ610" s="0"/>
      <c r="ER610" s="0"/>
      <c r="ES610" s="0"/>
      <c r="ET610" s="0"/>
      <c r="EU610" s="0"/>
      <c r="EV610" s="0"/>
      <c r="EW610" s="0"/>
      <c r="EX610" s="0"/>
      <c r="EY610" s="0"/>
      <c r="EZ610" s="0"/>
      <c r="FA610" s="0"/>
      <c r="FB610" s="0"/>
      <c r="FC610" s="0"/>
      <c r="FD610" s="0"/>
      <c r="FE610" s="0"/>
      <c r="FF610" s="0"/>
      <c r="FG610" s="0"/>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row>
    <row r="611" customFormat="false" ht="15" hidden="true" customHeight="false" outlineLevel="0" collapsed="false">
      <c r="A611" s="150" t="s">
        <v>1889</v>
      </c>
      <c r="B611" s="151" t="s">
        <v>1890</v>
      </c>
      <c r="C611" s="116" t="s">
        <v>122</v>
      </c>
      <c r="D611" s="117"/>
      <c r="E611" s="117" t="n">
        <v>0</v>
      </c>
      <c r="F611" s="118" t="s">
        <v>47</v>
      </c>
      <c r="G611" s="118" t="s">
        <v>47</v>
      </c>
      <c r="H611" s="118" t="n">
        <v>19728</v>
      </c>
      <c r="I611" s="125" t="s">
        <v>1353</v>
      </c>
      <c r="J611" s="120" t="n">
        <v>7</v>
      </c>
      <c r="K611" s="121" t="n">
        <v>1</v>
      </c>
      <c r="L611" s="126"/>
      <c r="M611" s="123"/>
      <c r="N611" s="127"/>
      <c r="O611" s="123"/>
      <c r="P611" s="127"/>
      <c r="Q611" s="124"/>
      <c r="R611" s="0"/>
      <c r="S611" s="0"/>
      <c r="T611" s="0"/>
      <c r="U611" s="0"/>
      <c r="V611" s="0"/>
      <c r="W611" s="0"/>
      <c r="X611" s="0"/>
      <c r="Y611" s="0"/>
      <c r="Z611" s="0"/>
      <c r="AA611" s="0"/>
      <c r="AB611" s="0"/>
      <c r="AC611" s="0"/>
      <c r="AD611" s="0"/>
      <c r="AE611" s="0"/>
      <c r="AF611" s="0"/>
      <c r="AG611" s="0"/>
      <c r="AH611" s="0"/>
      <c r="AI611" s="0"/>
      <c r="AJ611" s="0"/>
      <c r="AK611" s="0"/>
      <c r="AL611" s="0"/>
      <c r="AM611" s="0"/>
      <c r="AN611" s="0"/>
      <c r="AO611" s="0"/>
      <c r="AP611" s="0"/>
      <c r="AQ611" s="0"/>
      <c r="AR611" s="0"/>
      <c r="AS611" s="0"/>
      <c r="AT611" s="0"/>
      <c r="AU611" s="0"/>
      <c r="AV611" s="0"/>
      <c r="AW611" s="0"/>
      <c r="AX611" s="0"/>
      <c r="AY611" s="0"/>
      <c r="AZ611" s="0"/>
      <c r="BA611" s="0"/>
      <c r="BB611" s="0"/>
      <c r="BC611" s="0"/>
      <c r="BD611" s="0"/>
      <c r="BE611" s="0"/>
      <c r="BF611" s="0"/>
      <c r="BG611" s="0"/>
      <c r="BH611" s="0"/>
      <c r="BI611" s="0"/>
      <c r="BJ611" s="0"/>
      <c r="BK611" s="0"/>
      <c r="BL611" s="0"/>
      <c r="BM611" s="0"/>
      <c r="BN611" s="0"/>
      <c r="BO611" s="0"/>
      <c r="BP611" s="0"/>
      <c r="BQ611" s="0"/>
      <c r="BR611" s="0"/>
      <c r="BS611" s="0"/>
      <c r="BT611" s="0"/>
      <c r="BU611" s="0"/>
      <c r="BV611" s="0"/>
      <c r="BW611" s="0"/>
      <c r="BX611" s="0"/>
      <c r="BY611" s="0"/>
      <c r="BZ611" s="0"/>
      <c r="CA611" s="0"/>
      <c r="CB611" s="0"/>
      <c r="CC611" s="0"/>
      <c r="CD611" s="0"/>
      <c r="CE611" s="0"/>
      <c r="CF611" s="0"/>
      <c r="CG611" s="0"/>
      <c r="CH611" s="0"/>
      <c r="CI611" s="0"/>
      <c r="CJ611" s="0"/>
      <c r="CK611" s="0"/>
      <c r="CL611" s="0"/>
      <c r="CM611" s="0"/>
      <c r="CN611" s="0"/>
      <c r="CO611" s="0"/>
      <c r="CP611" s="0"/>
      <c r="CQ611" s="0"/>
      <c r="CR611" s="0"/>
      <c r="CS611" s="0"/>
      <c r="CT611" s="0"/>
      <c r="CU611" s="0"/>
      <c r="CV611" s="0"/>
      <c r="CW611" s="0"/>
      <c r="CX611" s="0"/>
      <c r="CY611" s="0"/>
      <c r="CZ611" s="0"/>
      <c r="DA611" s="0"/>
      <c r="DB611" s="0"/>
      <c r="DC611" s="0"/>
      <c r="DD611" s="0"/>
      <c r="DE611" s="0"/>
      <c r="DF611" s="0"/>
      <c r="DG611" s="0"/>
      <c r="DH611" s="0"/>
      <c r="DI611" s="0"/>
      <c r="DJ611" s="0"/>
      <c r="DK611" s="0"/>
      <c r="DL611" s="0"/>
      <c r="DM611" s="0"/>
      <c r="DN611" s="0"/>
      <c r="DO611" s="0"/>
      <c r="DP611" s="0"/>
      <c r="DQ611" s="0"/>
      <c r="DR611" s="0"/>
      <c r="DS611" s="0"/>
      <c r="DT611" s="0"/>
      <c r="DU611" s="0"/>
      <c r="DV611" s="0"/>
      <c r="DW611" s="0"/>
      <c r="DX611" s="0"/>
      <c r="DY611" s="0"/>
      <c r="DZ611" s="0"/>
      <c r="EA611" s="0"/>
      <c r="EB611" s="0"/>
      <c r="EC611" s="0"/>
      <c r="ED611" s="0"/>
      <c r="EE611" s="0"/>
      <c r="EF611" s="0"/>
      <c r="EG611" s="0"/>
      <c r="EH611" s="0"/>
      <c r="EI611" s="0"/>
      <c r="EJ611" s="0"/>
      <c r="EK611" s="0"/>
      <c r="EL611" s="0"/>
      <c r="EM611" s="0"/>
      <c r="EN611" s="0"/>
      <c r="EO611" s="0"/>
      <c r="EP611" s="0"/>
      <c r="EQ611" s="0"/>
      <c r="ER611" s="0"/>
      <c r="ES611" s="0"/>
      <c r="ET611" s="0"/>
      <c r="EU611" s="0"/>
      <c r="EV611" s="0"/>
      <c r="EW611" s="0"/>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Y611" s="0"/>
      <c r="HZ611" s="0"/>
      <c r="IA611" s="0"/>
      <c r="IB611" s="0"/>
      <c r="IC611" s="0"/>
      <c r="ID611" s="0"/>
      <c r="IE611" s="0"/>
      <c r="IF611" s="0"/>
      <c r="IG611" s="0"/>
      <c r="IH611" s="0"/>
      <c r="II611" s="0"/>
      <c r="IJ611" s="0"/>
      <c r="IK611" s="0"/>
      <c r="IL611" s="0"/>
      <c r="IM611" s="0"/>
      <c r="IN611" s="0"/>
      <c r="IO611" s="0"/>
      <c r="IP611" s="0"/>
      <c r="IQ611" s="0"/>
      <c r="IR611" s="0"/>
      <c r="IS611" s="0"/>
      <c r="IT611" s="0"/>
      <c r="IU611" s="0"/>
      <c r="IV611" s="0"/>
      <c r="IW611" s="0"/>
    </row>
    <row r="612" customFormat="false" ht="15" hidden="true" customHeight="false" outlineLevel="0" collapsed="false">
      <c r="A612" s="150" t="s">
        <v>1891</v>
      </c>
      <c r="B612" s="151" t="s">
        <v>1892</v>
      </c>
      <c r="C612" s="116" t="s">
        <v>1893</v>
      </c>
      <c r="D612" s="117"/>
      <c r="E612" s="117" t="n">
        <v>0</v>
      </c>
      <c r="F612" s="118" t="s">
        <v>47</v>
      </c>
      <c r="G612" s="118" t="s">
        <v>47</v>
      </c>
      <c r="H612" s="118" t="n">
        <v>19729</v>
      </c>
      <c r="I612" s="125" t="s">
        <v>1353</v>
      </c>
      <c r="J612" s="120" t="n">
        <v>7</v>
      </c>
      <c r="K612" s="121" t="n">
        <v>1</v>
      </c>
      <c r="L612" s="126"/>
      <c r="M612" s="123"/>
      <c r="N612" s="127"/>
      <c r="O612" s="123"/>
      <c r="P612" s="127"/>
      <c r="Q612" s="124"/>
      <c r="R612" s="0"/>
      <c r="S612" s="0"/>
      <c r="T612" s="0"/>
      <c r="U612" s="0"/>
      <c r="V612" s="0"/>
      <c r="W612" s="0"/>
      <c r="X612" s="0"/>
      <c r="Y612" s="0"/>
      <c r="Z612" s="0"/>
      <c r="AA612" s="0"/>
      <c r="AB612" s="0"/>
      <c r="AC612" s="0"/>
      <c r="AD612" s="0"/>
      <c r="AE612" s="0"/>
      <c r="AF612" s="0"/>
      <c r="AG612" s="0"/>
      <c r="AH612" s="0"/>
      <c r="AI612" s="0"/>
      <c r="AJ612" s="0"/>
      <c r="AK612" s="0"/>
      <c r="AL612" s="0"/>
      <c r="AM612" s="0"/>
      <c r="AN612" s="0"/>
      <c r="AO612" s="0"/>
      <c r="AP612" s="0"/>
      <c r="AQ612" s="0"/>
      <c r="AR612" s="0"/>
      <c r="AS612" s="0"/>
      <c r="AT612" s="0"/>
      <c r="AU612" s="0"/>
      <c r="AV612" s="0"/>
      <c r="AW612" s="0"/>
      <c r="AX612" s="0"/>
      <c r="AY612" s="0"/>
      <c r="AZ612" s="0"/>
      <c r="BA612" s="0"/>
      <c r="BB612" s="0"/>
      <c r="BC612" s="0"/>
      <c r="BD612" s="0"/>
      <c r="BE612" s="0"/>
      <c r="BF612" s="0"/>
      <c r="BG612" s="0"/>
      <c r="BH612" s="0"/>
      <c r="BI612" s="0"/>
      <c r="BJ612" s="0"/>
      <c r="BK612" s="0"/>
      <c r="BL612" s="0"/>
      <c r="BM612" s="0"/>
      <c r="BN612" s="0"/>
      <c r="BO612" s="0"/>
      <c r="BP612" s="0"/>
      <c r="BQ612" s="0"/>
      <c r="BR612" s="0"/>
      <c r="BS612" s="0"/>
      <c r="BT612" s="0"/>
      <c r="BU612" s="0"/>
      <c r="BV612" s="0"/>
      <c r="BW612" s="0"/>
      <c r="BX612" s="0"/>
      <c r="BY612" s="0"/>
      <c r="BZ612" s="0"/>
      <c r="CA612" s="0"/>
      <c r="CB612" s="0"/>
      <c r="CC612" s="0"/>
      <c r="CD612" s="0"/>
      <c r="CE612" s="0"/>
      <c r="CF612" s="0"/>
      <c r="CG612" s="0"/>
      <c r="CH612" s="0"/>
      <c r="CI612" s="0"/>
      <c r="CJ612" s="0"/>
      <c r="CK612" s="0"/>
      <c r="CL612" s="0"/>
      <c r="CM612" s="0"/>
      <c r="CN612" s="0"/>
      <c r="CO612" s="0"/>
      <c r="CP612" s="0"/>
      <c r="CQ612" s="0"/>
      <c r="CR612" s="0"/>
      <c r="CS612" s="0"/>
      <c r="CT612" s="0"/>
      <c r="CU612" s="0"/>
      <c r="CV612" s="0"/>
      <c r="CW612" s="0"/>
      <c r="CX612" s="0"/>
      <c r="CY612" s="0"/>
      <c r="CZ612" s="0"/>
      <c r="DA612" s="0"/>
      <c r="DB612" s="0"/>
      <c r="DC612" s="0"/>
      <c r="DD612" s="0"/>
      <c r="DE612" s="0"/>
      <c r="DF612" s="0"/>
      <c r="DG612" s="0"/>
      <c r="DH612" s="0"/>
      <c r="DI612" s="0"/>
      <c r="DJ612" s="0"/>
      <c r="DK612" s="0"/>
      <c r="DL612" s="0"/>
      <c r="DM612" s="0"/>
      <c r="DN612" s="0"/>
      <c r="DO612" s="0"/>
      <c r="DP612" s="0"/>
      <c r="DQ612" s="0"/>
      <c r="DR612" s="0"/>
      <c r="DS612" s="0"/>
      <c r="DT612" s="0"/>
      <c r="DU612" s="0"/>
      <c r="DV612" s="0"/>
      <c r="DW612" s="0"/>
      <c r="DX612" s="0"/>
      <c r="DY612" s="0"/>
      <c r="DZ612" s="0"/>
      <c r="EA612" s="0"/>
      <c r="EB612" s="0"/>
      <c r="EC612" s="0"/>
      <c r="ED612" s="0"/>
      <c r="EE612" s="0"/>
      <c r="EF612" s="0"/>
      <c r="EG612" s="0"/>
      <c r="EH612" s="0"/>
      <c r="EI612" s="0"/>
      <c r="EJ612" s="0"/>
      <c r="EK612" s="0"/>
      <c r="EL612" s="0"/>
      <c r="EM612" s="0"/>
      <c r="EN612" s="0"/>
      <c r="EO612" s="0"/>
      <c r="EP612" s="0"/>
      <c r="EQ612" s="0"/>
      <c r="ER612" s="0"/>
      <c r="ES612" s="0"/>
      <c r="ET612" s="0"/>
      <c r="EU612" s="0"/>
      <c r="EV612" s="0"/>
      <c r="EW612" s="0"/>
      <c r="EX612" s="0"/>
      <c r="EY612" s="0"/>
      <c r="EZ612" s="0"/>
      <c r="FA612" s="0"/>
      <c r="FB612" s="0"/>
      <c r="FC612" s="0"/>
      <c r="FD612" s="0"/>
      <c r="FE612" s="0"/>
      <c r="FF612" s="0"/>
      <c r="FG612" s="0"/>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Y612" s="0"/>
      <c r="HZ612" s="0"/>
      <c r="IA612" s="0"/>
      <c r="IB612" s="0"/>
      <c r="IC612" s="0"/>
      <c r="ID612" s="0"/>
      <c r="IE612" s="0"/>
      <c r="IF612" s="0"/>
      <c r="IG612" s="0"/>
      <c r="IH612" s="0"/>
      <c r="II612" s="0"/>
      <c r="IJ612" s="0"/>
      <c r="IK612" s="0"/>
      <c r="IL612" s="0"/>
      <c r="IM612" s="0"/>
      <c r="IN612" s="0"/>
      <c r="IO612" s="0"/>
      <c r="IP612" s="0"/>
      <c r="IQ612" s="0"/>
      <c r="IR612" s="0"/>
      <c r="IS612" s="0"/>
      <c r="IT612" s="0"/>
      <c r="IU612" s="0"/>
      <c r="IV612" s="0"/>
      <c r="IW612" s="0"/>
    </row>
    <row r="613" customFormat="false" ht="15" hidden="true" customHeight="false" outlineLevel="0" collapsed="false">
      <c r="A613" s="150" t="s">
        <v>1894</v>
      </c>
      <c r="B613" s="151" t="s">
        <v>1895</v>
      </c>
      <c r="C613" s="116" t="s">
        <v>122</v>
      </c>
      <c r="D613" s="117"/>
      <c r="E613" s="117" t="n">
        <v>0</v>
      </c>
      <c r="F613" s="118" t="s">
        <v>47</v>
      </c>
      <c r="G613" s="118" t="s">
        <v>47</v>
      </c>
      <c r="H613" s="118" t="n">
        <v>19730</v>
      </c>
      <c r="I613" s="125" t="s">
        <v>1353</v>
      </c>
      <c r="J613" s="120" t="n">
        <v>7</v>
      </c>
      <c r="K613" s="121" t="n">
        <v>1</v>
      </c>
      <c r="L613" s="126"/>
      <c r="M613" s="123"/>
      <c r="N613" s="127"/>
      <c r="O613" s="123"/>
      <c r="P613" s="127"/>
      <c r="Q613" s="124"/>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0"/>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row>
    <row r="614" customFormat="false" ht="15" hidden="true" customHeight="false" outlineLevel="0" collapsed="false">
      <c r="A614" s="150" t="s">
        <v>1896</v>
      </c>
      <c r="B614" s="151" t="s">
        <v>1897</v>
      </c>
      <c r="C614" s="116" t="s">
        <v>1898</v>
      </c>
      <c r="D614" s="117"/>
      <c r="E614" s="117" t="n">
        <v>0</v>
      </c>
      <c r="F614" s="118" t="s">
        <v>47</v>
      </c>
      <c r="G614" s="118" t="s">
        <v>47</v>
      </c>
      <c r="H614" s="118" t="n">
        <v>19731</v>
      </c>
      <c r="I614" s="125" t="s">
        <v>1353</v>
      </c>
      <c r="J614" s="120" t="n">
        <v>7</v>
      </c>
      <c r="K614" s="121" t="n">
        <v>1</v>
      </c>
      <c r="L614" s="126"/>
      <c r="M614" s="123"/>
      <c r="N614" s="127"/>
      <c r="O614" s="123"/>
      <c r="P614" s="127"/>
      <c r="Q614" s="124"/>
      <c r="R614" s="0"/>
      <c r="S614" s="0"/>
      <c r="T614" s="0"/>
      <c r="U614" s="0"/>
      <c r="V614" s="0"/>
      <c r="W614" s="0"/>
      <c r="X614" s="0"/>
      <c r="Y614" s="0"/>
      <c r="Z614" s="0"/>
      <c r="AA614" s="0"/>
      <c r="AB614" s="0"/>
      <c r="AC614" s="0"/>
      <c r="AD614" s="0"/>
      <c r="AE614" s="0"/>
      <c r="AF614" s="0"/>
      <c r="AG614" s="0"/>
      <c r="AH614" s="0"/>
      <c r="AI614" s="0"/>
      <c r="AJ614" s="0"/>
      <c r="AK614" s="0"/>
      <c r="AL614" s="0"/>
      <c r="AM614" s="0"/>
      <c r="AN614" s="0"/>
      <c r="AO614" s="0"/>
      <c r="AP614" s="0"/>
      <c r="AQ614" s="0"/>
      <c r="AR614" s="0"/>
      <c r="AS614" s="0"/>
      <c r="AT614" s="0"/>
      <c r="AU614" s="0"/>
      <c r="AV614" s="0"/>
      <c r="AW614" s="0"/>
      <c r="AX614" s="0"/>
      <c r="AY614" s="0"/>
      <c r="AZ614" s="0"/>
      <c r="BA614" s="0"/>
      <c r="BB614" s="0"/>
      <c r="BC614" s="0"/>
      <c r="BD614" s="0"/>
      <c r="BE614" s="0"/>
      <c r="BF614" s="0"/>
      <c r="BG614" s="0"/>
      <c r="BH614" s="0"/>
      <c r="BI614" s="0"/>
      <c r="BJ614" s="0"/>
      <c r="BK614" s="0"/>
      <c r="BL614" s="0"/>
      <c r="BM614" s="0"/>
      <c r="BN614" s="0"/>
      <c r="BO614" s="0"/>
      <c r="BP614" s="0"/>
      <c r="BQ614" s="0"/>
      <c r="BR614" s="0"/>
      <c r="BS614" s="0"/>
      <c r="BT614" s="0"/>
      <c r="BU614" s="0"/>
      <c r="BV614" s="0"/>
      <c r="BW614" s="0"/>
      <c r="BX614" s="0"/>
      <c r="BY614" s="0"/>
      <c r="BZ614" s="0"/>
      <c r="CA614" s="0"/>
      <c r="CB614" s="0"/>
      <c r="CC614" s="0"/>
      <c r="CD614" s="0"/>
      <c r="CE614" s="0"/>
      <c r="CF614" s="0"/>
      <c r="CG614" s="0"/>
      <c r="CH614" s="0"/>
      <c r="CI614" s="0"/>
      <c r="CJ614" s="0"/>
      <c r="CK614" s="0"/>
      <c r="CL614" s="0"/>
      <c r="CM614" s="0"/>
      <c r="CN614" s="0"/>
      <c r="CO614" s="0"/>
      <c r="CP614" s="0"/>
      <c r="CQ614" s="0"/>
      <c r="CR614" s="0"/>
      <c r="CS614" s="0"/>
      <c r="CT614" s="0"/>
      <c r="CU614" s="0"/>
      <c r="CV614" s="0"/>
      <c r="CW614" s="0"/>
      <c r="CX614" s="0"/>
      <c r="CY614" s="0"/>
      <c r="CZ614" s="0"/>
      <c r="DA614" s="0"/>
      <c r="DB614" s="0"/>
      <c r="DC614" s="0"/>
      <c r="DD614" s="0"/>
      <c r="DE614" s="0"/>
      <c r="DF614" s="0"/>
      <c r="DG614" s="0"/>
      <c r="DH614" s="0"/>
      <c r="DI614" s="0"/>
      <c r="DJ614" s="0"/>
      <c r="DK614" s="0"/>
      <c r="DL614" s="0"/>
      <c r="DM614" s="0"/>
      <c r="DN614" s="0"/>
      <c r="DO614" s="0"/>
      <c r="DP614" s="0"/>
      <c r="DQ614" s="0"/>
      <c r="DR614" s="0"/>
      <c r="DS614" s="0"/>
      <c r="DT614" s="0"/>
      <c r="DU614" s="0"/>
      <c r="DV614" s="0"/>
      <c r="DW614" s="0"/>
      <c r="DX614" s="0"/>
      <c r="DY614" s="0"/>
      <c r="DZ614" s="0"/>
      <c r="EA614" s="0"/>
      <c r="EB614" s="0"/>
      <c r="EC614" s="0"/>
      <c r="ED614" s="0"/>
      <c r="EE614" s="0"/>
      <c r="EF614" s="0"/>
      <c r="EG614" s="0"/>
      <c r="EH614" s="0"/>
      <c r="EI614" s="0"/>
      <c r="EJ614" s="0"/>
      <c r="EK614" s="0"/>
      <c r="EL614" s="0"/>
      <c r="EM614" s="0"/>
      <c r="EN614" s="0"/>
      <c r="EO614" s="0"/>
      <c r="EP614" s="0"/>
      <c r="EQ614" s="0"/>
      <c r="ER614" s="0"/>
      <c r="ES614" s="0"/>
      <c r="ET614" s="0"/>
      <c r="EU614" s="0"/>
      <c r="EV614" s="0"/>
      <c r="EW614" s="0"/>
      <c r="EX614" s="0"/>
      <c r="EY614" s="0"/>
      <c r="EZ614" s="0"/>
      <c r="FA614" s="0"/>
      <c r="FB614" s="0"/>
      <c r="FC614" s="0"/>
      <c r="FD614" s="0"/>
      <c r="FE614" s="0"/>
      <c r="FF614" s="0"/>
      <c r="FG614" s="0"/>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Y614" s="0"/>
      <c r="HZ614" s="0"/>
      <c r="IA614" s="0"/>
      <c r="IB614" s="0"/>
      <c r="IC614" s="0"/>
      <c r="ID614" s="0"/>
      <c r="IE614" s="0"/>
      <c r="IF614" s="0"/>
      <c r="IG614" s="0"/>
      <c r="IH614" s="0"/>
      <c r="II614" s="0"/>
      <c r="IJ614" s="0"/>
      <c r="IK614" s="0"/>
      <c r="IL614" s="0"/>
      <c r="IM614" s="0"/>
      <c r="IN614" s="0"/>
      <c r="IO614" s="0"/>
      <c r="IP614" s="0"/>
      <c r="IQ614" s="0"/>
      <c r="IR614" s="0"/>
      <c r="IS614" s="0"/>
      <c r="IT614" s="0"/>
      <c r="IU614" s="0"/>
      <c r="IV614" s="0"/>
      <c r="IW614" s="0"/>
    </row>
    <row r="615" customFormat="false" ht="15" hidden="true" customHeight="false" outlineLevel="0" collapsed="false">
      <c r="A615" s="150" t="s">
        <v>1899</v>
      </c>
      <c r="B615" s="151" t="s">
        <v>1900</v>
      </c>
      <c r="C615" s="116" t="s">
        <v>122</v>
      </c>
      <c r="D615" s="117"/>
      <c r="E615" s="117" t="n">
        <v>0</v>
      </c>
      <c r="F615" s="118" t="s">
        <v>47</v>
      </c>
      <c r="G615" s="118" t="s">
        <v>47</v>
      </c>
      <c r="H615" s="118" t="n">
        <v>1818</v>
      </c>
      <c r="I615" s="125" t="s">
        <v>1353</v>
      </c>
      <c r="J615" s="120" t="n">
        <v>7</v>
      </c>
      <c r="K615" s="121" t="n">
        <v>1</v>
      </c>
      <c r="L615" s="126"/>
      <c r="M615" s="123"/>
      <c r="N615" s="127"/>
      <c r="O615" s="123"/>
      <c r="P615" s="127"/>
      <c r="Q615" s="124"/>
      <c r="R615" s="0"/>
      <c r="S615" s="0"/>
      <c r="T615" s="0"/>
      <c r="U615" s="0"/>
      <c r="V615" s="0"/>
      <c r="W615" s="0"/>
      <c r="X615" s="0"/>
      <c r="Y615" s="0"/>
      <c r="Z615" s="0"/>
      <c r="AA615" s="0"/>
      <c r="AB615" s="0"/>
      <c r="AC615" s="0"/>
      <c r="AD615" s="0"/>
      <c r="AE615" s="0"/>
      <c r="AF615" s="0"/>
      <c r="AG615" s="0"/>
      <c r="AH615" s="0"/>
      <c r="AI615" s="0"/>
      <c r="AJ615" s="0"/>
      <c r="AK615" s="0"/>
      <c r="AL615" s="0"/>
      <c r="AM615" s="0"/>
      <c r="AN615" s="0"/>
      <c r="AO615" s="0"/>
      <c r="AP615" s="0"/>
      <c r="AQ615" s="0"/>
      <c r="AR615" s="0"/>
      <c r="AS615" s="0"/>
      <c r="AT615" s="0"/>
      <c r="AU615" s="0"/>
      <c r="AV615" s="0"/>
      <c r="AW615" s="0"/>
      <c r="AX615" s="0"/>
      <c r="AY615" s="0"/>
      <c r="AZ615" s="0"/>
      <c r="BA615" s="0"/>
      <c r="BB615" s="0"/>
      <c r="BC615" s="0"/>
      <c r="BD615" s="0"/>
      <c r="BE615" s="0"/>
      <c r="BF615" s="0"/>
      <c r="BG615" s="0"/>
      <c r="BH615" s="0"/>
      <c r="BI615" s="0"/>
      <c r="BJ615" s="0"/>
      <c r="BK615" s="0"/>
      <c r="BL615" s="0"/>
      <c r="BM615" s="0"/>
      <c r="BN615" s="0"/>
      <c r="BO615" s="0"/>
      <c r="BP615" s="0"/>
      <c r="BQ615" s="0"/>
      <c r="BR615" s="0"/>
      <c r="BS615" s="0"/>
      <c r="BT615" s="0"/>
      <c r="BU615" s="0"/>
      <c r="BV615" s="0"/>
      <c r="BW615" s="0"/>
      <c r="BX615" s="0"/>
      <c r="BY615" s="0"/>
      <c r="BZ615" s="0"/>
      <c r="CA615" s="0"/>
      <c r="CB615" s="0"/>
      <c r="CC615" s="0"/>
      <c r="CD615" s="0"/>
      <c r="CE615" s="0"/>
      <c r="CF615" s="0"/>
      <c r="CG615" s="0"/>
      <c r="CH615" s="0"/>
      <c r="CI615" s="0"/>
      <c r="CJ615" s="0"/>
      <c r="CK615" s="0"/>
      <c r="CL615" s="0"/>
      <c r="CM615" s="0"/>
      <c r="CN615" s="0"/>
      <c r="CO615" s="0"/>
      <c r="CP615" s="0"/>
      <c r="CQ615" s="0"/>
      <c r="CR615" s="0"/>
      <c r="CS615" s="0"/>
      <c r="CT615" s="0"/>
      <c r="CU615" s="0"/>
      <c r="CV615" s="0"/>
      <c r="CW615" s="0"/>
      <c r="CX615" s="0"/>
      <c r="CY615" s="0"/>
      <c r="CZ615" s="0"/>
      <c r="DA615" s="0"/>
      <c r="DB615" s="0"/>
      <c r="DC615" s="0"/>
      <c r="DD615" s="0"/>
      <c r="DE615" s="0"/>
      <c r="DF615" s="0"/>
      <c r="DG615" s="0"/>
      <c r="DH615" s="0"/>
      <c r="DI615" s="0"/>
      <c r="DJ615" s="0"/>
      <c r="DK615" s="0"/>
      <c r="DL615" s="0"/>
      <c r="DM615" s="0"/>
      <c r="DN615" s="0"/>
      <c r="DO615" s="0"/>
      <c r="DP615" s="0"/>
      <c r="DQ615" s="0"/>
      <c r="DR615" s="0"/>
      <c r="DS615" s="0"/>
      <c r="DT615" s="0"/>
      <c r="DU615" s="0"/>
      <c r="DV615" s="0"/>
      <c r="DW615" s="0"/>
      <c r="DX615" s="0"/>
      <c r="DY615" s="0"/>
      <c r="DZ615" s="0"/>
      <c r="EA615" s="0"/>
      <c r="EB615" s="0"/>
      <c r="EC615" s="0"/>
      <c r="ED615" s="0"/>
      <c r="EE615" s="0"/>
      <c r="EF615" s="0"/>
      <c r="EG615" s="0"/>
      <c r="EH615" s="0"/>
      <c r="EI615" s="0"/>
      <c r="EJ615" s="0"/>
      <c r="EK615" s="0"/>
      <c r="EL615" s="0"/>
      <c r="EM615" s="0"/>
      <c r="EN615" s="0"/>
      <c r="EO615" s="0"/>
      <c r="EP615" s="0"/>
      <c r="EQ615" s="0"/>
      <c r="ER615" s="0"/>
      <c r="ES615" s="0"/>
      <c r="ET615" s="0"/>
      <c r="EU615" s="0"/>
      <c r="EV615" s="0"/>
      <c r="EW615" s="0"/>
      <c r="EX615" s="0"/>
      <c r="EY615" s="0"/>
      <c r="EZ615" s="0"/>
      <c r="FA615" s="0"/>
      <c r="FB615" s="0"/>
      <c r="FC615" s="0"/>
      <c r="FD615" s="0"/>
      <c r="FE615" s="0"/>
      <c r="FF615" s="0"/>
      <c r="FG615" s="0"/>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row>
    <row r="616" customFormat="false" ht="15" hidden="true" customHeight="false" outlineLevel="0" collapsed="false">
      <c r="A616" s="150" t="s">
        <v>1901</v>
      </c>
      <c r="B616" s="151" t="s">
        <v>1902</v>
      </c>
      <c r="C616" s="116" t="s">
        <v>1903</v>
      </c>
      <c r="D616" s="117"/>
      <c r="E616" s="117" t="n">
        <v>0</v>
      </c>
      <c r="F616" s="118" t="s">
        <v>47</v>
      </c>
      <c r="G616" s="118" t="s">
        <v>47</v>
      </c>
      <c r="H616" s="118" t="n">
        <v>19732</v>
      </c>
      <c r="I616" s="125" t="s">
        <v>1353</v>
      </c>
      <c r="J616" s="120" t="n">
        <v>7</v>
      </c>
      <c r="K616" s="121" t="n">
        <v>1</v>
      </c>
      <c r="L616" s="126"/>
      <c r="M616" s="123"/>
      <c r="N616" s="127"/>
      <c r="O616" s="123"/>
      <c r="P616" s="127"/>
      <c r="Q616" s="124"/>
      <c r="R616" s="0"/>
      <c r="S616" s="0"/>
      <c r="T616" s="0"/>
      <c r="U616" s="0"/>
      <c r="V616" s="0"/>
      <c r="W616" s="0"/>
      <c r="X616" s="0"/>
      <c r="Y616" s="0"/>
      <c r="Z616" s="0"/>
      <c r="AA616" s="0"/>
      <c r="AB616" s="0"/>
      <c r="AC616" s="0"/>
      <c r="AD616" s="0"/>
      <c r="AE616" s="0"/>
      <c r="AF616" s="0"/>
      <c r="AG616" s="0"/>
      <c r="AH616" s="0"/>
      <c r="AI616" s="0"/>
      <c r="AJ616" s="0"/>
      <c r="AK616" s="0"/>
      <c r="AL616" s="0"/>
      <c r="AM616" s="0"/>
      <c r="AN616" s="0"/>
      <c r="AO616" s="0"/>
      <c r="AP616" s="0"/>
      <c r="AQ616" s="0"/>
      <c r="AR616" s="0"/>
      <c r="AS616" s="0"/>
      <c r="AT616" s="0"/>
      <c r="AU616" s="0"/>
      <c r="AV616" s="0"/>
      <c r="AW616" s="0"/>
      <c r="AX616" s="0"/>
      <c r="AY616" s="0"/>
      <c r="AZ616" s="0"/>
      <c r="BA616" s="0"/>
      <c r="BB616" s="0"/>
      <c r="BC616" s="0"/>
      <c r="BD616" s="0"/>
      <c r="BE616" s="0"/>
      <c r="BF616" s="0"/>
      <c r="BG616" s="0"/>
      <c r="BH616" s="0"/>
      <c r="BI616" s="0"/>
      <c r="BJ616" s="0"/>
      <c r="BK616" s="0"/>
      <c r="BL616" s="0"/>
      <c r="BM616" s="0"/>
      <c r="BN616" s="0"/>
      <c r="BO616" s="0"/>
      <c r="BP616" s="0"/>
      <c r="BQ616" s="0"/>
      <c r="BR616" s="0"/>
      <c r="BS616" s="0"/>
      <c r="BT616" s="0"/>
      <c r="BU616" s="0"/>
      <c r="BV616" s="0"/>
      <c r="BW616" s="0"/>
      <c r="BX616" s="0"/>
      <c r="BY616" s="0"/>
      <c r="BZ616" s="0"/>
      <c r="CA616" s="0"/>
      <c r="CB616" s="0"/>
      <c r="CC616" s="0"/>
      <c r="CD616" s="0"/>
      <c r="CE616" s="0"/>
      <c r="CF616" s="0"/>
      <c r="CG616" s="0"/>
      <c r="CH616" s="0"/>
      <c r="CI616" s="0"/>
      <c r="CJ616" s="0"/>
      <c r="CK616" s="0"/>
      <c r="CL616" s="0"/>
      <c r="CM616" s="0"/>
      <c r="CN616" s="0"/>
      <c r="CO616" s="0"/>
      <c r="CP616" s="0"/>
      <c r="CQ616" s="0"/>
      <c r="CR616" s="0"/>
      <c r="CS616" s="0"/>
      <c r="CT616" s="0"/>
      <c r="CU616" s="0"/>
      <c r="CV616" s="0"/>
      <c r="CW616" s="0"/>
      <c r="CX616" s="0"/>
      <c r="CY616" s="0"/>
      <c r="CZ616" s="0"/>
      <c r="DA616" s="0"/>
      <c r="DB616" s="0"/>
      <c r="DC616" s="0"/>
      <c r="DD616" s="0"/>
      <c r="DE616" s="0"/>
      <c r="DF616" s="0"/>
      <c r="DG616" s="0"/>
      <c r="DH616" s="0"/>
      <c r="DI616" s="0"/>
      <c r="DJ616" s="0"/>
      <c r="DK616" s="0"/>
      <c r="DL616" s="0"/>
      <c r="DM616" s="0"/>
      <c r="DN616" s="0"/>
      <c r="DO616" s="0"/>
      <c r="DP616" s="0"/>
      <c r="DQ616" s="0"/>
      <c r="DR616" s="0"/>
      <c r="DS616" s="0"/>
      <c r="DT616" s="0"/>
      <c r="DU616" s="0"/>
      <c r="DV616" s="0"/>
      <c r="DW616" s="0"/>
      <c r="DX616" s="0"/>
      <c r="DY616" s="0"/>
      <c r="DZ616" s="0"/>
      <c r="EA616" s="0"/>
      <c r="EB616" s="0"/>
      <c r="EC616" s="0"/>
      <c r="ED616" s="0"/>
      <c r="EE616" s="0"/>
      <c r="EF616" s="0"/>
      <c r="EG616" s="0"/>
      <c r="EH616" s="0"/>
      <c r="EI616" s="0"/>
      <c r="EJ616" s="0"/>
      <c r="EK616" s="0"/>
      <c r="EL616" s="0"/>
      <c r="EM616" s="0"/>
      <c r="EN616" s="0"/>
      <c r="EO616" s="0"/>
      <c r="EP616" s="0"/>
      <c r="EQ616" s="0"/>
      <c r="ER616" s="0"/>
      <c r="ES616" s="0"/>
      <c r="ET616" s="0"/>
      <c r="EU616" s="0"/>
      <c r="EV616" s="0"/>
      <c r="EW616" s="0"/>
      <c r="EX616" s="0"/>
      <c r="EY616" s="0"/>
      <c r="EZ616" s="0"/>
      <c r="FA616" s="0"/>
      <c r="FB616" s="0"/>
      <c r="FC616" s="0"/>
      <c r="FD616" s="0"/>
      <c r="FE616" s="0"/>
      <c r="FF616" s="0"/>
      <c r="FG616" s="0"/>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row>
    <row r="617" customFormat="false" ht="15" hidden="true" customHeight="false" outlineLevel="0" collapsed="false">
      <c r="A617" s="150" t="s">
        <v>1904</v>
      </c>
      <c r="B617" s="151" t="s">
        <v>1905</v>
      </c>
      <c r="C617" s="116" t="s">
        <v>122</v>
      </c>
      <c r="D617" s="117"/>
      <c r="E617" s="117" t="n">
        <v>0</v>
      </c>
      <c r="F617" s="118" t="s">
        <v>47</v>
      </c>
      <c r="G617" s="118" t="s">
        <v>47</v>
      </c>
      <c r="H617" s="118" t="n">
        <v>1819</v>
      </c>
      <c r="I617" s="125" t="s">
        <v>1353</v>
      </c>
      <c r="J617" s="120" t="n">
        <v>7</v>
      </c>
      <c r="K617" s="121" t="n">
        <v>1</v>
      </c>
      <c r="L617" s="126"/>
      <c r="M617" s="123"/>
      <c r="N617" s="127"/>
      <c r="O617" s="123"/>
      <c r="P617" s="127"/>
      <c r="Q617" s="124"/>
      <c r="R617" s="0"/>
      <c r="S617" s="0"/>
      <c r="T617" s="0"/>
      <c r="U617" s="0"/>
      <c r="V617" s="0"/>
      <c r="W617" s="0"/>
      <c r="X617" s="0"/>
      <c r="Y617" s="0"/>
      <c r="Z617" s="0"/>
      <c r="AA617" s="0"/>
      <c r="AB617" s="0"/>
      <c r="AC617" s="0"/>
      <c r="AD617" s="0"/>
      <c r="AE617" s="0"/>
      <c r="AF617" s="0"/>
      <c r="AG617" s="0"/>
      <c r="AH617" s="0"/>
      <c r="AI617" s="0"/>
      <c r="AJ617" s="0"/>
      <c r="AK617" s="0"/>
      <c r="AL617" s="0"/>
      <c r="AM617" s="0"/>
      <c r="AN617" s="0"/>
      <c r="AO617" s="0"/>
      <c r="AP617" s="0"/>
      <c r="AQ617" s="0"/>
      <c r="AR617" s="0"/>
      <c r="AS617" s="0"/>
      <c r="AT617" s="0"/>
      <c r="AU617" s="0"/>
      <c r="AV617" s="0"/>
      <c r="AW617" s="0"/>
      <c r="AX617" s="0"/>
      <c r="AY617" s="0"/>
      <c r="AZ617" s="0"/>
      <c r="BA617" s="0"/>
      <c r="BB617" s="0"/>
      <c r="BC617" s="0"/>
      <c r="BD617" s="0"/>
      <c r="BE617" s="0"/>
      <c r="BF617" s="0"/>
      <c r="BG617" s="0"/>
      <c r="BH617" s="0"/>
      <c r="BI617" s="0"/>
      <c r="BJ617" s="0"/>
      <c r="BK617" s="0"/>
      <c r="BL617" s="0"/>
      <c r="BM617" s="0"/>
      <c r="BN617" s="0"/>
      <c r="BO617" s="0"/>
      <c r="BP617" s="0"/>
      <c r="BQ617" s="0"/>
      <c r="BR617" s="0"/>
      <c r="BS617" s="0"/>
      <c r="BT617" s="0"/>
      <c r="BU617" s="0"/>
      <c r="BV617" s="0"/>
      <c r="BW617" s="0"/>
      <c r="BX617" s="0"/>
      <c r="BY617" s="0"/>
      <c r="BZ617" s="0"/>
      <c r="CA617" s="0"/>
      <c r="CB617" s="0"/>
      <c r="CC617" s="0"/>
      <c r="CD617" s="0"/>
      <c r="CE617" s="0"/>
      <c r="CF617" s="0"/>
      <c r="CG617" s="0"/>
      <c r="CH617" s="0"/>
      <c r="CI617" s="0"/>
      <c r="CJ617" s="0"/>
      <c r="CK617" s="0"/>
      <c r="CL617" s="0"/>
      <c r="CM617" s="0"/>
      <c r="CN617" s="0"/>
      <c r="CO617" s="0"/>
      <c r="CP617" s="0"/>
      <c r="CQ617" s="0"/>
      <c r="CR617" s="0"/>
      <c r="CS617" s="0"/>
      <c r="CT617" s="0"/>
      <c r="CU617" s="0"/>
      <c r="CV617" s="0"/>
      <c r="CW617" s="0"/>
      <c r="CX617" s="0"/>
      <c r="CY617" s="0"/>
      <c r="CZ617" s="0"/>
      <c r="DA617" s="0"/>
      <c r="DB617" s="0"/>
      <c r="DC617" s="0"/>
      <c r="DD617" s="0"/>
      <c r="DE617" s="0"/>
      <c r="DF617" s="0"/>
      <c r="DG617" s="0"/>
      <c r="DH617" s="0"/>
      <c r="DI617" s="0"/>
      <c r="DJ617" s="0"/>
      <c r="DK617" s="0"/>
      <c r="DL617" s="0"/>
      <c r="DM617" s="0"/>
      <c r="DN617" s="0"/>
      <c r="DO617" s="0"/>
      <c r="DP617" s="0"/>
      <c r="DQ617" s="0"/>
      <c r="DR617" s="0"/>
      <c r="DS617" s="0"/>
      <c r="DT617" s="0"/>
      <c r="DU617" s="0"/>
      <c r="DV617" s="0"/>
      <c r="DW617" s="0"/>
      <c r="DX617" s="0"/>
      <c r="DY617" s="0"/>
      <c r="DZ617" s="0"/>
      <c r="EA617" s="0"/>
      <c r="EB617" s="0"/>
      <c r="EC617" s="0"/>
      <c r="ED617" s="0"/>
      <c r="EE617" s="0"/>
      <c r="EF617" s="0"/>
      <c r="EG617" s="0"/>
      <c r="EH617" s="0"/>
      <c r="EI617" s="0"/>
      <c r="EJ617" s="0"/>
      <c r="EK617" s="0"/>
      <c r="EL617" s="0"/>
      <c r="EM617" s="0"/>
      <c r="EN617" s="0"/>
      <c r="EO617" s="0"/>
      <c r="EP617" s="0"/>
      <c r="EQ617" s="0"/>
      <c r="ER617" s="0"/>
      <c r="ES617" s="0"/>
      <c r="ET617" s="0"/>
      <c r="EU617" s="0"/>
      <c r="EV617" s="0"/>
      <c r="EW617" s="0"/>
      <c r="EX617" s="0"/>
      <c r="EY617" s="0"/>
      <c r="EZ617" s="0"/>
      <c r="FA617" s="0"/>
      <c r="FB617" s="0"/>
      <c r="FC617" s="0"/>
      <c r="FD617" s="0"/>
      <c r="FE617" s="0"/>
      <c r="FF617" s="0"/>
      <c r="FG617" s="0"/>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row>
    <row r="618" customFormat="false" ht="15" hidden="false" customHeight="false" outlineLevel="0" collapsed="false">
      <c r="A618" s="114" t="s">
        <v>1906</v>
      </c>
      <c r="B618" s="115" t="s">
        <v>1907</v>
      </c>
      <c r="C618" s="116" t="s">
        <v>122</v>
      </c>
      <c r="D618" s="117" t="s">
        <v>11</v>
      </c>
      <c r="E618" s="117" t="n">
        <v>0</v>
      </c>
      <c r="F618" s="118" t="n">
        <v>8</v>
      </c>
      <c r="G618" s="118" t="n">
        <v>2</v>
      </c>
      <c r="H618" s="118" t="n">
        <v>1598</v>
      </c>
      <c r="I618" s="125" t="s">
        <v>1353</v>
      </c>
      <c r="J618" s="120" t="n">
        <v>7</v>
      </c>
      <c r="K618" s="121" t="n">
        <v>1</v>
      </c>
      <c r="L618" s="126"/>
      <c r="M618" s="123"/>
      <c r="N618" s="127"/>
      <c r="O618" s="123"/>
      <c r="P618" s="127"/>
      <c r="Q618" s="124"/>
      <c r="R618" s="0"/>
      <c r="S618" s="0"/>
      <c r="T618" s="0"/>
      <c r="U618" s="0"/>
      <c r="V618" s="0"/>
      <c r="W618" s="0"/>
      <c r="X618" s="0"/>
      <c r="Y618" s="0"/>
      <c r="Z618" s="0"/>
      <c r="AA618" s="0"/>
      <c r="AB618" s="0"/>
      <c r="AC618" s="0"/>
      <c r="AD618" s="0"/>
      <c r="AE618" s="0"/>
      <c r="AF618" s="0"/>
      <c r="AG618" s="0"/>
      <c r="AH618" s="0"/>
      <c r="AI618" s="0"/>
      <c r="AJ618" s="0"/>
      <c r="AK618" s="0"/>
      <c r="AL618" s="0"/>
      <c r="AM618" s="0"/>
      <c r="AN618" s="0"/>
      <c r="AO618" s="0"/>
      <c r="AP618" s="0"/>
      <c r="AQ618" s="0"/>
      <c r="AR618" s="0"/>
      <c r="AS618" s="0"/>
      <c r="AT618" s="0"/>
      <c r="AU618" s="0"/>
      <c r="AV618" s="0"/>
      <c r="AW618" s="0"/>
      <c r="AX618" s="0"/>
      <c r="AY618" s="0"/>
      <c r="AZ618" s="0"/>
      <c r="BA618" s="0"/>
      <c r="BB618" s="0"/>
      <c r="BC618" s="0"/>
      <c r="BD618" s="0"/>
      <c r="BE618" s="0"/>
      <c r="BF618" s="0"/>
      <c r="BG618" s="0"/>
      <c r="BH618" s="0"/>
      <c r="BI618" s="0"/>
      <c r="BJ618" s="0"/>
      <c r="BK618" s="0"/>
      <c r="BL618" s="0"/>
      <c r="BM618" s="0"/>
      <c r="BN618" s="0"/>
      <c r="BO618" s="0"/>
      <c r="BP618" s="0"/>
      <c r="BQ618" s="0"/>
      <c r="BR618" s="0"/>
      <c r="BS618" s="0"/>
      <c r="BT618" s="0"/>
      <c r="BU618" s="0"/>
      <c r="BV618" s="0"/>
      <c r="BW618" s="0"/>
      <c r="BX618" s="0"/>
      <c r="BY618" s="0"/>
      <c r="BZ618" s="0"/>
      <c r="CA618" s="0"/>
      <c r="CB618" s="0"/>
      <c r="CC618" s="0"/>
      <c r="CD618" s="0"/>
      <c r="CE618" s="0"/>
      <c r="CF618" s="0"/>
      <c r="CG618" s="0"/>
      <c r="CH618" s="0"/>
      <c r="CI618" s="0"/>
      <c r="CJ618" s="0"/>
      <c r="CK618" s="0"/>
      <c r="CL618" s="0"/>
      <c r="CM618" s="0"/>
      <c r="CN618" s="0"/>
      <c r="CO618" s="0"/>
      <c r="CP618" s="0"/>
      <c r="CQ618" s="0"/>
      <c r="CR618" s="0"/>
      <c r="CS618" s="0"/>
      <c r="CT618" s="0"/>
      <c r="CU618" s="0"/>
      <c r="CV618" s="0"/>
      <c r="CW618" s="0"/>
      <c r="CX618" s="0"/>
      <c r="CY618" s="0"/>
      <c r="CZ618" s="0"/>
      <c r="DA618" s="0"/>
      <c r="DB618" s="0"/>
      <c r="DC618" s="0"/>
      <c r="DD618" s="0"/>
      <c r="DE618" s="0"/>
      <c r="DF618" s="0"/>
      <c r="DG618" s="0"/>
      <c r="DH618" s="0"/>
      <c r="DI618" s="0"/>
      <c r="DJ618" s="0"/>
      <c r="DK618" s="0"/>
      <c r="DL618" s="0"/>
      <c r="DM618" s="0"/>
      <c r="DN618" s="0"/>
      <c r="DO618" s="0"/>
      <c r="DP618" s="0"/>
      <c r="DQ618" s="0"/>
      <c r="DR618" s="0"/>
      <c r="DS618" s="0"/>
      <c r="DT618" s="0"/>
      <c r="DU618" s="0"/>
      <c r="DV618" s="0"/>
      <c r="DW618" s="0"/>
      <c r="DX618" s="0"/>
      <c r="DY618" s="0"/>
      <c r="DZ618" s="0"/>
      <c r="EA618" s="0"/>
      <c r="EB618" s="0"/>
      <c r="EC618" s="0"/>
      <c r="ED618" s="0"/>
      <c r="EE618" s="0"/>
      <c r="EF618" s="0"/>
      <c r="EG618" s="0"/>
      <c r="EH618" s="0"/>
      <c r="EI618" s="0"/>
      <c r="EJ618" s="0"/>
      <c r="EK618" s="0"/>
      <c r="EL618" s="0"/>
      <c r="EM618" s="0"/>
      <c r="EN618" s="0"/>
      <c r="EO618" s="0"/>
      <c r="EP618" s="0"/>
      <c r="EQ618" s="0"/>
      <c r="ER618" s="0"/>
      <c r="ES618" s="0"/>
      <c r="ET618" s="0"/>
      <c r="EU618" s="0"/>
      <c r="EV618" s="0"/>
      <c r="EW618" s="0"/>
      <c r="EX618" s="0"/>
      <c r="EY618" s="0"/>
      <c r="EZ618" s="0"/>
      <c r="FA618" s="0"/>
      <c r="FB618" s="0"/>
      <c r="FC618" s="0"/>
      <c r="FD618" s="0"/>
      <c r="FE618" s="0"/>
      <c r="FF618" s="0"/>
      <c r="FG618" s="0"/>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row>
    <row r="619" customFormat="false" ht="15" hidden="false" customHeight="false" outlineLevel="0" collapsed="false">
      <c r="A619" s="114" t="s">
        <v>1908</v>
      </c>
      <c r="B619" s="115" t="s">
        <v>1909</v>
      </c>
      <c r="C619" s="116" t="s">
        <v>1910</v>
      </c>
      <c r="D619" s="117" t="s">
        <v>11</v>
      </c>
      <c r="E619" s="117" t="n">
        <v>0</v>
      </c>
      <c r="F619" s="118" t="n">
        <v>6</v>
      </c>
      <c r="G619" s="118" t="n">
        <v>2</v>
      </c>
      <c r="H619" s="118" t="n">
        <v>1632</v>
      </c>
      <c r="I619" s="125" t="s">
        <v>1353</v>
      </c>
      <c r="J619" s="120" t="n">
        <v>7</v>
      </c>
      <c r="K619" s="121" t="n">
        <v>1</v>
      </c>
      <c r="L619" s="126"/>
      <c r="M619" s="123"/>
      <c r="N619" s="127"/>
      <c r="O619" s="123"/>
      <c r="P619" s="127"/>
      <c r="Q619" s="124"/>
      <c r="R619" s="0"/>
      <c r="S619" s="0"/>
      <c r="T619" s="0"/>
      <c r="U619" s="0"/>
      <c r="V619" s="0"/>
      <c r="W619" s="0"/>
      <c r="X619" s="0"/>
      <c r="Y619" s="0"/>
      <c r="Z619" s="0"/>
      <c r="AA619" s="0"/>
      <c r="AB619" s="0"/>
      <c r="AC619" s="0"/>
      <c r="AD619" s="0"/>
      <c r="AE619" s="0"/>
      <c r="AF619" s="0"/>
      <c r="AG619" s="0"/>
      <c r="AH619" s="0"/>
      <c r="AI619" s="0"/>
      <c r="AJ619" s="0"/>
      <c r="AK619" s="0"/>
      <c r="AL619" s="0"/>
      <c r="AM619" s="0"/>
      <c r="AN619" s="0"/>
      <c r="AO619" s="0"/>
      <c r="AP619" s="0"/>
      <c r="AQ619" s="0"/>
      <c r="AR619" s="0"/>
      <c r="AS619" s="0"/>
      <c r="AT619" s="0"/>
      <c r="AU619" s="0"/>
      <c r="AV619" s="0"/>
      <c r="AW619" s="0"/>
      <c r="AX619" s="0"/>
      <c r="AY619" s="0"/>
      <c r="AZ619" s="0"/>
      <c r="BA619" s="0"/>
      <c r="BB619" s="0"/>
      <c r="BC619" s="0"/>
      <c r="BD619" s="0"/>
      <c r="BE619" s="0"/>
      <c r="BF619" s="0"/>
      <c r="BG619" s="0"/>
      <c r="BH619" s="0"/>
      <c r="BI619" s="0"/>
      <c r="BJ619" s="0"/>
      <c r="BK619" s="0"/>
      <c r="BL619" s="0"/>
      <c r="BM619" s="0"/>
      <c r="BN619" s="0"/>
      <c r="BO619" s="0"/>
      <c r="BP619" s="0"/>
      <c r="BQ619" s="0"/>
      <c r="BR619" s="0"/>
      <c r="BS619" s="0"/>
      <c r="BT619" s="0"/>
      <c r="BU619" s="0"/>
      <c r="BV619" s="0"/>
      <c r="BW619" s="0"/>
      <c r="BX619" s="0"/>
      <c r="BY619" s="0"/>
      <c r="BZ619" s="0"/>
      <c r="CA619" s="0"/>
      <c r="CB619" s="0"/>
      <c r="CC619" s="0"/>
      <c r="CD619" s="0"/>
      <c r="CE619" s="0"/>
      <c r="CF619" s="0"/>
      <c r="CG619" s="0"/>
      <c r="CH619" s="0"/>
      <c r="CI619" s="0"/>
      <c r="CJ619" s="0"/>
      <c r="CK619" s="0"/>
      <c r="CL619" s="0"/>
      <c r="CM619" s="0"/>
      <c r="CN619" s="0"/>
      <c r="CO619" s="0"/>
      <c r="CP619" s="0"/>
      <c r="CQ619" s="0"/>
      <c r="CR619" s="0"/>
      <c r="CS619" s="0"/>
      <c r="CT619" s="0"/>
      <c r="CU619" s="0"/>
      <c r="CV619" s="0"/>
      <c r="CW619" s="0"/>
      <c r="CX619" s="0"/>
      <c r="CY619" s="0"/>
      <c r="CZ619" s="0"/>
      <c r="DA619" s="0"/>
      <c r="DB619" s="0"/>
      <c r="DC619" s="0"/>
      <c r="DD619" s="0"/>
      <c r="DE619" s="0"/>
      <c r="DF619" s="0"/>
      <c r="DG619" s="0"/>
      <c r="DH619" s="0"/>
      <c r="DI619" s="0"/>
      <c r="DJ619" s="0"/>
      <c r="DK619" s="0"/>
      <c r="DL619" s="0"/>
      <c r="DM619" s="0"/>
      <c r="DN619" s="0"/>
      <c r="DO619" s="0"/>
      <c r="DP619" s="0"/>
      <c r="DQ619" s="0"/>
      <c r="DR619" s="0"/>
      <c r="DS619" s="0"/>
      <c r="DT619" s="0"/>
      <c r="DU619" s="0"/>
      <c r="DV619" s="0"/>
      <c r="DW619" s="0"/>
      <c r="DX619" s="0"/>
      <c r="DY619" s="0"/>
      <c r="DZ619" s="0"/>
      <c r="EA619" s="0"/>
      <c r="EB619" s="0"/>
      <c r="EC619" s="0"/>
      <c r="ED619" s="0"/>
      <c r="EE619" s="0"/>
      <c r="EF619" s="0"/>
      <c r="EG619" s="0"/>
      <c r="EH619" s="0"/>
      <c r="EI619" s="0"/>
      <c r="EJ619" s="0"/>
      <c r="EK619" s="0"/>
      <c r="EL619" s="0"/>
      <c r="EM619" s="0"/>
      <c r="EN619" s="0"/>
      <c r="EO619" s="0"/>
      <c r="EP619" s="0"/>
      <c r="EQ619" s="0"/>
      <c r="ER619" s="0"/>
      <c r="ES619" s="0"/>
      <c r="ET619" s="0"/>
      <c r="EU619" s="0"/>
      <c r="EV619" s="0"/>
      <c r="EW619" s="0"/>
      <c r="EX619" s="0"/>
      <c r="EY619" s="0"/>
      <c r="EZ619" s="0"/>
      <c r="FA619" s="0"/>
      <c r="FB619" s="0"/>
      <c r="FC619" s="0"/>
      <c r="FD619" s="0"/>
      <c r="FE619" s="0"/>
      <c r="FF619" s="0"/>
      <c r="FG619" s="0"/>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row>
    <row r="620" customFormat="false" ht="15" hidden="true" customHeight="false" outlineLevel="0" collapsed="false">
      <c r="A620" s="150" t="s">
        <v>1911</v>
      </c>
      <c r="B620" s="151" t="s">
        <v>1912</v>
      </c>
      <c r="C620" s="116" t="s">
        <v>1433</v>
      </c>
      <c r="D620" s="117"/>
      <c r="E620" s="117" t="n">
        <v>0</v>
      </c>
      <c r="F620" s="118" t="s">
        <v>47</v>
      </c>
      <c r="G620" s="118" t="s">
        <v>47</v>
      </c>
      <c r="H620" s="118" t="n">
        <v>19740</v>
      </c>
      <c r="I620" s="125" t="s">
        <v>1353</v>
      </c>
      <c r="J620" s="120" t="n">
        <v>7</v>
      </c>
      <c r="K620" s="121" t="n">
        <v>1</v>
      </c>
      <c r="L620" s="126"/>
      <c r="M620" s="123"/>
      <c r="N620" s="127"/>
      <c r="O620" s="123"/>
      <c r="P620" s="127"/>
      <c r="Q620" s="124"/>
      <c r="R620" s="0"/>
      <c r="S620" s="0"/>
      <c r="T620" s="0"/>
      <c r="U620" s="0"/>
      <c r="V620" s="0"/>
      <c r="W620" s="0"/>
      <c r="X620" s="0"/>
      <c r="Y620" s="0"/>
      <c r="Z620" s="0"/>
      <c r="AA620" s="0"/>
      <c r="AB620" s="0"/>
      <c r="AC620" s="0"/>
      <c r="AD620" s="0"/>
      <c r="AE620" s="0"/>
      <c r="AF620" s="0"/>
      <c r="AG620" s="0"/>
      <c r="AH620" s="0"/>
      <c r="AI620" s="0"/>
      <c r="AJ620" s="0"/>
      <c r="AK620" s="0"/>
      <c r="AL620" s="0"/>
      <c r="AM620" s="0"/>
      <c r="AN620" s="0"/>
      <c r="AO620" s="0"/>
      <c r="AP620" s="0"/>
      <c r="AQ620" s="0"/>
      <c r="AR620" s="0"/>
      <c r="AS620" s="0"/>
      <c r="AT620" s="0"/>
      <c r="AU620" s="0"/>
      <c r="AV620" s="0"/>
      <c r="AW620" s="0"/>
      <c r="AX620" s="0"/>
      <c r="AY620" s="0"/>
      <c r="AZ620" s="0"/>
      <c r="BA620" s="0"/>
      <c r="BB620" s="0"/>
      <c r="BC620" s="0"/>
      <c r="BD620" s="0"/>
      <c r="BE620" s="0"/>
      <c r="BF620" s="0"/>
      <c r="BG620" s="0"/>
      <c r="BH620" s="0"/>
      <c r="BI620" s="0"/>
      <c r="BJ620" s="0"/>
      <c r="BK620" s="0"/>
      <c r="BL620" s="0"/>
      <c r="BM620" s="0"/>
      <c r="BN620" s="0"/>
      <c r="BO620" s="0"/>
      <c r="BP620" s="0"/>
      <c r="BQ620" s="0"/>
      <c r="BR620" s="0"/>
      <c r="BS620" s="0"/>
      <c r="BT620" s="0"/>
      <c r="BU620" s="0"/>
      <c r="BV620" s="0"/>
      <c r="BW620" s="0"/>
      <c r="BX620" s="0"/>
      <c r="BY620" s="0"/>
      <c r="BZ620" s="0"/>
      <c r="CA620" s="0"/>
      <c r="CB620" s="0"/>
      <c r="CC620" s="0"/>
      <c r="CD620" s="0"/>
      <c r="CE620" s="0"/>
      <c r="CF620" s="0"/>
      <c r="CG620" s="0"/>
      <c r="CH620" s="0"/>
      <c r="CI620" s="0"/>
      <c r="CJ620" s="0"/>
      <c r="CK620" s="0"/>
      <c r="CL620" s="0"/>
      <c r="CM620" s="0"/>
      <c r="CN620" s="0"/>
      <c r="CO620" s="0"/>
      <c r="CP620" s="0"/>
      <c r="CQ620" s="0"/>
      <c r="CR620" s="0"/>
      <c r="CS620" s="0"/>
      <c r="CT620" s="0"/>
      <c r="CU620" s="0"/>
      <c r="CV620" s="0"/>
      <c r="CW620" s="0"/>
      <c r="CX620" s="0"/>
      <c r="CY620" s="0"/>
      <c r="CZ620" s="0"/>
      <c r="DA620" s="0"/>
      <c r="DB620" s="0"/>
      <c r="DC620" s="0"/>
      <c r="DD620" s="0"/>
      <c r="DE620" s="0"/>
      <c r="DF620" s="0"/>
      <c r="DG620" s="0"/>
      <c r="DH620" s="0"/>
      <c r="DI620" s="0"/>
      <c r="DJ620" s="0"/>
      <c r="DK620" s="0"/>
      <c r="DL620" s="0"/>
      <c r="DM620" s="0"/>
      <c r="DN620" s="0"/>
      <c r="DO620" s="0"/>
      <c r="DP620" s="0"/>
      <c r="DQ620" s="0"/>
      <c r="DR620" s="0"/>
      <c r="DS620" s="0"/>
      <c r="DT620" s="0"/>
      <c r="DU620" s="0"/>
      <c r="DV620" s="0"/>
      <c r="DW620" s="0"/>
      <c r="DX620" s="0"/>
      <c r="DY620" s="0"/>
      <c r="DZ620" s="0"/>
      <c r="EA620" s="0"/>
      <c r="EB620" s="0"/>
      <c r="EC620" s="0"/>
      <c r="ED620" s="0"/>
      <c r="EE620" s="0"/>
      <c r="EF620" s="0"/>
      <c r="EG620" s="0"/>
      <c r="EH620" s="0"/>
      <c r="EI620" s="0"/>
      <c r="EJ620" s="0"/>
      <c r="EK620" s="0"/>
      <c r="EL620" s="0"/>
      <c r="EM620" s="0"/>
      <c r="EN620" s="0"/>
      <c r="EO620" s="0"/>
      <c r="EP620" s="0"/>
      <c r="EQ620" s="0"/>
      <c r="ER620" s="0"/>
      <c r="ES620" s="0"/>
      <c r="ET620" s="0"/>
      <c r="EU620" s="0"/>
      <c r="EV620" s="0"/>
      <c r="EW620" s="0"/>
      <c r="EX620" s="0"/>
      <c r="EY620" s="0"/>
      <c r="EZ620" s="0"/>
      <c r="FA620" s="0"/>
      <c r="FB620" s="0"/>
      <c r="FC620" s="0"/>
      <c r="FD620" s="0"/>
      <c r="FE620" s="0"/>
      <c r="FF620" s="0"/>
      <c r="FG620" s="0"/>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row>
    <row r="621" customFormat="false" ht="15" hidden="true" customHeight="false" outlineLevel="0" collapsed="false">
      <c r="A621" s="150" t="s">
        <v>1913</v>
      </c>
      <c r="B621" s="151" t="s">
        <v>1914</v>
      </c>
      <c r="C621" s="116" t="s">
        <v>1915</v>
      </c>
      <c r="D621" s="117"/>
      <c r="E621" s="117" t="n">
        <v>0</v>
      </c>
      <c r="F621" s="118" t="s">
        <v>47</v>
      </c>
      <c r="G621" s="118" t="s">
        <v>47</v>
      </c>
      <c r="H621" s="118" t="n">
        <v>19742</v>
      </c>
      <c r="I621" s="125" t="s">
        <v>1353</v>
      </c>
      <c r="J621" s="120" t="n">
        <v>7</v>
      </c>
      <c r="K621" s="121" t="n">
        <v>1</v>
      </c>
      <c r="L621" s="126"/>
      <c r="M621" s="123"/>
      <c r="N621" s="127"/>
      <c r="O621" s="123"/>
      <c r="P621" s="127"/>
      <c r="Q621" s="124"/>
      <c r="R621" s="0"/>
      <c r="S621" s="0"/>
      <c r="T621" s="0"/>
      <c r="U621" s="0"/>
      <c r="V621" s="0"/>
      <c r="W621" s="0"/>
      <c r="X621" s="0"/>
      <c r="Y621" s="0"/>
      <c r="Z621" s="0"/>
      <c r="AA621" s="0"/>
      <c r="AB621" s="0"/>
      <c r="AC621" s="0"/>
      <c r="AD621" s="0"/>
      <c r="AE621" s="0"/>
      <c r="AF621" s="0"/>
      <c r="AG621" s="0"/>
      <c r="AH621" s="0"/>
      <c r="AI621" s="0"/>
      <c r="AJ621" s="0"/>
      <c r="AK621" s="0"/>
      <c r="AL621" s="0"/>
      <c r="AM621" s="0"/>
      <c r="AN621" s="0"/>
      <c r="AO621" s="0"/>
      <c r="AP621" s="0"/>
      <c r="AQ621" s="0"/>
      <c r="AR621" s="0"/>
      <c r="AS621" s="0"/>
      <c r="AT621" s="0"/>
      <c r="AU621" s="0"/>
      <c r="AV621" s="0"/>
      <c r="AW621" s="0"/>
      <c r="AX621" s="0"/>
      <c r="AY621" s="0"/>
      <c r="AZ621" s="0"/>
      <c r="BA621" s="0"/>
      <c r="BB621" s="0"/>
      <c r="BC621" s="0"/>
      <c r="BD621" s="0"/>
      <c r="BE621" s="0"/>
      <c r="BF621" s="0"/>
      <c r="BG621" s="0"/>
      <c r="BH621" s="0"/>
      <c r="BI621" s="0"/>
      <c r="BJ621" s="0"/>
      <c r="BK621" s="0"/>
      <c r="BL621" s="0"/>
      <c r="BM621" s="0"/>
      <c r="BN621" s="0"/>
      <c r="BO621" s="0"/>
      <c r="BP621" s="0"/>
      <c r="BQ621" s="0"/>
      <c r="BR621" s="0"/>
      <c r="BS621" s="0"/>
      <c r="BT621" s="0"/>
      <c r="BU621" s="0"/>
      <c r="BV621" s="0"/>
      <c r="BW621" s="0"/>
      <c r="BX621" s="0"/>
      <c r="BY621" s="0"/>
      <c r="BZ621" s="0"/>
      <c r="CA621" s="0"/>
      <c r="CB621" s="0"/>
      <c r="CC621" s="0"/>
      <c r="CD621" s="0"/>
      <c r="CE621" s="0"/>
      <c r="CF621" s="0"/>
      <c r="CG621" s="0"/>
      <c r="CH621" s="0"/>
      <c r="CI621" s="0"/>
      <c r="CJ621" s="0"/>
      <c r="CK621" s="0"/>
      <c r="CL621" s="0"/>
      <c r="CM621" s="0"/>
      <c r="CN621" s="0"/>
      <c r="CO621" s="0"/>
      <c r="CP621" s="0"/>
      <c r="CQ621" s="0"/>
      <c r="CR621" s="0"/>
      <c r="CS621" s="0"/>
      <c r="CT621" s="0"/>
      <c r="CU621" s="0"/>
      <c r="CV621" s="0"/>
      <c r="CW621" s="0"/>
      <c r="CX621" s="0"/>
      <c r="CY621" s="0"/>
      <c r="CZ621" s="0"/>
      <c r="DA621" s="0"/>
      <c r="DB621" s="0"/>
      <c r="DC621" s="0"/>
      <c r="DD621" s="0"/>
      <c r="DE621" s="0"/>
      <c r="DF621" s="0"/>
      <c r="DG621" s="0"/>
      <c r="DH621" s="0"/>
      <c r="DI621" s="0"/>
      <c r="DJ621" s="0"/>
      <c r="DK621" s="0"/>
      <c r="DL621" s="0"/>
      <c r="DM621" s="0"/>
      <c r="DN621" s="0"/>
      <c r="DO621" s="0"/>
      <c r="DP621" s="0"/>
      <c r="DQ621" s="0"/>
      <c r="DR621" s="0"/>
      <c r="DS621" s="0"/>
      <c r="DT621" s="0"/>
      <c r="DU621" s="0"/>
      <c r="DV621" s="0"/>
      <c r="DW621" s="0"/>
      <c r="DX621" s="0"/>
      <c r="DY621" s="0"/>
      <c r="DZ621" s="0"/>
      <c r="EA621" s="0"/>
      <c r="EB621" s="0"/>
      <c r="EC621" s="0"/>
      <c r="ED621" s="0"/>
      <c r="EE621" s="0"/>
      <c r="EF621" s="0"/>
      <c r="EG621" s="0"/>
      <c r="EH621" s="0"/>
      <c r="EI621" s="0"/>
      <c r="EJ621" s="0"/>
      <c r="EK621" s="0"/>
      <c r="EL621" s="0"/>
      <c r="EM621" s="0"/>
      <c r="EN621" s="0"/>
      <c r="EO621" s="0"/>
      <c r="EP621" s="0"/>
      <c r="EQ621" s="0"/>
      <c r="ER621" s="0"/>
      <c r="ES621" s="0"/>
      <c r="ET621" s="0"/>
      <c r="EU621" s="0"/>
      <c r="EV621" s="0"/>
      <c r="EW621" s="0"/>
      <c r="EX621" s="0"/>
      <c r="EY621" s="0"/>
      <c r="EZ621" s="0"/>
      <c r="FA621" s="0"/>
      <c r="FB621" s="0"/>
      <c r="FC621" s="0"/>
      <c r="FD621" s="0"/>
      <c r="FE621" s="0"/>
      <c r="FF621" s="0"/>
      <c r="FG621" s="0"/>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row>
    <row r="622" customFormat="false" ht="15" hidden="false" customHeight="false" outlineLevel="0" collapsed="false">
      <c r="A622" s="114" t="s">
        <v>1916</v>
      </c>
      <c r="B622" s="115" t="s">
        <v>1917</v>
      </c>
      <c r="C622" s="116" t="s">
        <v>122</v>
      </c>
      <c r="D622" s="117" t="s">
        <v>11</v>
      </c>
      <c r="E622" s="117" t="n">
        <v>0</v>
      </c>
      <c r="F622" s="118" t="n">
        <v>5</v>
      </c>
      <c r="G622" s="118" t="n">
        <v>1</v>
      </c>
      <c r="H622" s="118" t="n">
        <v>1681</v>
      </c>
      <c r="I622" s="125" t="s">
        <v>1353</v>
      </c>
      <c r="J622" s="120" t="n">
        <v>7</v>
      </c>
      <c r="K622" s="121" t="n">
        <v>1</v>
      </c>
      <c r="L622" s="126"/>
      <c r="M622" s="123"/>
      <c r="N622" s="127"/>
      <c r="O622" s="123"/>
      <c r="P622" s="127"/>
      <c r="Q622" s="124"/>
      <c r="R622" s="0"/>
      <c r="S622" s="0"/>
      <c r="T622" s="0"/>
      <c r="U622" s="0"/>
      <c r="V622" s="0"/>
      <c r="W622" s="0"/>
      <c r="X622" s="0"/>
      <c r="Y622" s="0"/>
      <c r="Z622" s="0"/>
      <c r="AA622" s="0"/>
      <c r="AB622" s="0"/>
      <c r="AC622" s="0"/>
      <c r="AD622" s="0"/>
      <c r="AE622" s="0"/>
      <c r="AF622" s="0"/>
      <c r="AG622" s="0"/>
      <c r="AH622" s="0"/>
      <c r="AI622" s="0"/>
      <c r="AJ622" s="0"/>
      <c r="AK622" s="0"/>
      <c r="AL622" s="0"/>
      <c r="AM622" s="0"/>
      <c r="AN622" s="0"/>
      <c r="AO622" s="0"/>
      <c r="AP622" s="0"/>
      <c r="AQ622" s="0"/>
      <c r="AR622" s="0"/>
      <c r="AS622" s="0"/>
      <c r="AT622" s="0"/>
      <c r="AU622" s="0"/>
      <c r="AV622" s="0"/>
      <c r="AW622" s="0"/>
      <c r="AX622" s="0"/>
      <c r="AY622" s="0"/>
      <c r="AZ622" s="0"/>
      <c r="BA622" s="0"/>
      <c r="BB622" s="0"/>
      <c r="BC622" s="0"/>
      <c r="BD622" s="0"/>
      <c r="BE622" s="0"/>
      <c r="BF622" s="0"/>
      <c r="BG622" s="0"/>
      <c r="BH622" s="0"/>
      <c r="BI622" s="0"/>
      <c r="BJ622" s="0"/>
      <c r="BK622" s="0"/>
      <c r="BL622" s="0"/>
      <c r="BM622" s="0"/>
      <c r="BN622" s="0"/>
      <c r="BO622" s="0"/>
      <c r="BP622" s="0"/>
      <c r="BQ622" s="0"/>
      <c r="BR622" s="0"/>
      <c r="BS622" s="0"/>
      <c r="BT622" s="0"/>
      <c r="BU622" s="0"/>
      <c r="BV622" s="0"/>
      <c r="BW622" s="0"/>
      <c r="BX622" s="0"/>
      <c r="BY622" s="0"/>
      <c r="BZ622" s="0"/>
      <c r="CA622" s="0"/>
      <c r="CB622" s="0"/>
      <c r="CC622" s="0"/>
      <c r="CD622" s="0"/>
      <c r="CE622" s="0"/>
      <c r="CF622" s="0"/>
      <c r="CG622" s="0"/>
      <c r="CH622" s="0"/>
      <c r="CI622" s="0"/>
      <c r="CJ622" s="0"/>
      <c r="CK622" s="0"/>
      <c r="CL622" s="0"/>
      <c r="CM622" s="0"/>
      <c r="CN622" s="0"/>
      <c r="CO622" s="0"/>
      <c r="CP622" s="0"/>
      <c r="CQ622" s="0"/>
      <c r="CR622" s="0"/>
      <c r="CS622" s="0"/>
      <c r="CT622" s="0"/>
      <c r="CU622" s="0"/>
      <c r="CV622" s="0"/>
      <c r="CW622" s="0"/>
      <c r="CX622" s="0"/>
      <c r="CY622" s="0"/>
      <c r="CZ622" s="0"/>
      <c r="DA622" s="0"/>
      <c r="DB622" s="0"/>
      <c r="DC622" s="0"/>
      <c r="DD622" s="0"/>
      <c r="DE622" s="0"/>
      <c r="DF622" s="0"/>
      <c r="DG622" s="0"/>
      <c r="DH622" s="0"/>
      <c r="DI622" s="0"/>
      <c r="DJ622" s="0"/>
      <c r="DK622" s="0"/>
      <c r="DL622" s="0"/>
      <c r="DM622" s="0"/>
      <c r="DN622" s="0"/>
      <c r="DO622" s="0"/>
      <c r="DP622" s="0"/>
      <c r="DQ622" s="0"/>
      <c r="DR622" s="0"/>
      <c r="DS622" s="0"/>
      <c r="DT622" s="0"/>
      <c r="DU622" s="0"/>
      <c r="DV622" s="0"/>
      <c r="DW622" s="0"/>
      <c r="DX622" s="0"/>
      <c r="DY622" s="0"/>
      <c r="DZ622" s="0"/>
      <c r="EA622" s="0"/>
      <c r="EB622" s="0"/>
      <c r="EC622" s="0"/>
      <c r="ED622" s="0"/>
      <c r="EE622" s="0"/>
      <c r="EF622" s="0"/>
      <c r="EG622" s="0"/>
      <c r="EH622" s="0"/>
      <c r="EI622" s="0"/>
      <c r="EJ622" s="0"/>
      <c r="EK622" s="0"/>
      <c r="EL622" s="0"/>
      <c r="EM622" s="0"/>
      <c r="EN622" s="0"/>
      <c r="EO622" s="0"/>
      <c r="EP622" s="0"/>
      <c r="EQ622" s="0"/>
      <c r="ER622" s="0"/>
      <c r="ES622" s="0"/>
      <c r="ET622" s="0"/>
      <c r="EU622" s="0"/>
      <c r="EV622" s="0"/>
      <c r="EW622" s="0"/>
      <c r="EX622" s="0"/>
      <c r="EY622" s="0"/>
      <c r="EZ622" s="0"/>
      <c r="FA622" s="0"/>
      <c r="FB622" s="0"/>
      <c r="FC622" s="0"/>
      <c r="FD622" s="0"/>
      <c r="FE622" s="0"/>
      <c r="FF622" s="0"/>
      <c r="FG622" s="0"/>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row>
    <row r="623" customFormat="false" ht="15" hidden="true" customHeight="false" outlineLevel="0" collapsed="false">
      <c r="A623" s="150" t="s">
        <v>1918</v>
      </c>
      <c r="B623" s="151" t="s">
        <v>1919</v>
      </c>
      <c r="C623" s="116" t="s">
        <v>509</v>
      </c>
      <c r="D623" s="117"/>
      <c r="E623" s="117" t="n">
        <v>0</v>
      </c>
      <c r="F623" s="118" t="s">
        <v>47</v>
      </c>
      <c r="G623" s="118" t="s">
        <v>47</v>
      </c>
      <c r="H623" s="118" t="n">
        <v>19745</v>
      </c>
      <c r="I623" s="125" t="s">
        <v>1353</v>
      </c>
      <c r="J623" s="120" t="n">
        <v>7</v>
      </c>
      <c r="K623" s="121" t="n">
        <v>1</v>
      </c>
      <c r="L623" s="126"/>
      <c r="M623" s="123"/>
      <c r="N623" s="127"/>
      <c r="O623" s="123"/>
      <c r="P623" s="127"/>
      <c r="Q623" s="124"/>
      <c r="R623" s="0"/>
      <c r="S623" s="0"/>
      <c r="T623" s="0"/>
      <c r="U623" s="0"/>
      <c r="V623" s="0"/>
      <c r="W623" s="0"/>
      <c r="X623" s="0"/>
      <c r="Y623" s="0"/>
      <c r="Z623" s="0"/>
      <c r="AA623" s="0"/>
      <c r="AB623" s="0"/>
      <c r="AC623" s="0"/>
      <c r="AD623" s="0"/>
      <c r="AE623" s="0"/>
      <c r="AF623" s="0"/>
      <c r="AG623" s="0"/>
      <c r="AH623" s="0"/>
      <c r="AI623" s="0"/>
      <c r="AJ623" s="0"/>
      <c r="AK623" s="0"/>
      <c r="AL623" s="0"/>
      <c r="AM623" s="0"/>
      <c r="AN623" s="0"/>
      <c r="AO623" s="0"/>
      <c r="AP623" s="0"/>
      <c r="AQ623" s="0"/>
      <c r="AR623" s="0"/>
      <c r="AS623" s="0"/>
      <c r="AT623" s="0"/>
      <c r="AU623" s="0"/>
      <c r="AV623" s="0"/>
      <c r="AW623" s="0"/>
      <c r="AX623" s="0"/>
      <c r="AY623" s="0"/>
      <c r="AZ623" s="0"/>
      <c r="BA623" s="0"/>
      <c r="BB623" s="0"/>
      <c r="BC623" s="0"/>
      <c r="BD623" s="0"/>
      <c r="BE623" s="0"/>
      <c r="BF623" s="0"/>
      <c r="BG623" s="0"/>
      <c r="BH623" s="0"/>
      <c r="BI623" s="0"/>
      <c r="BJ623" s="0"/>
      <c r="BK623" s="0"/>
      <c r="BL623" s="0"/>
      <c r="BM623" s="0"/>
      <c r="BN623" s="0"/>
      <c r="BO623" s="0"/>
      <c r="BP623" s="0"/>
      <c r="BQ623" s="0"/>
      <c r="BR623" s="0"/>
      <c r="BS623" s="0"/>
      <c r="BT623" s="0"/>
      <c r="BU623" s="0"/>
      <c r="BV623" s="0"/>
      <c r="BW623" s="0"/>
      <c r="BX623" s="0"/>
      <c r="BY623" s="0"/>
      <c r="BZ623" s="0"/>
      <c r="CA623" s="0"/>
      <c r="CB623" s="0"/>
      <c r="CC623" s="0"/>
      <c r="CD623" s="0"/>
      <c r="CE623" s="0"/>
      <c r="CF623" s="0"/>
      <c r="CG623" s="0"/>
      <c r="CH623" s="0"/>
      <c r="CI623" s="0"/>
      <c r="CJ623" s="0"/>
      <c r="CK623" s="0"/>
      <c r="CL623" s="0"/>
      <c r="CM623" s="0"/>
      <c r="CN623" s="0"/>
      <c r="CO623" s="0"/>
      <c r="CP623" s="0"/>
      <c r="CQ623" s="0"/>
      <c r="CR623" s="0"/>
      <c r="CS623" s="0"/>
      <c r="CT623" s="0"/>
      <c r="CU623" s="0"/>
      <c r="CV623" s="0"/>
      <c r="CW623" s="0"/>
      <c r="CX623" s="0"/>
      <c r="CY623" s="0"/>
      <c r="CZ623" s="0"/>
      <c r="DA623" s="0"/>
      <c r="DB623" s="0"/>
      <c r="DC623" s="0"/>
      <c r="DD623" s="0"/>
      <c r="DE623" s="0"/>
      <c r="DF623" s="0"/>
      <c r="DG623" s="0"/>
      <c r="DH623" s="0"/>
      <c r="DI623" s="0"/>
      <c r="DJ623" s="0"/>
      <c r="DK623" s="0"/>
      <c r="DL623" s="0"/>
      <c r="DM623" s="0"/>
      <c r="DN623" s="0"/>
      <c r="DO623" s="0"/>
      <c r="DP623" s="0"/>
      <c r="DQ623" s="0"/>
      <c r="DR623" s="0"/>
      <c r="DS623" s="0"/>
      <c r="DT623" s="0"/>
      <c r="DU623" s="0"/>
      <c r="DV623" s="0"/>
      <c r="DW623" s="0"/>
      <c r="DX623" s="0"/>
      <c r="DY623" s="0"/>
      <c r="DZ623" s="0"/>
      <c r="EA623" s="0"/>
      <c r="EB623" s="0"/>
      <c r="EC623" s="0"/>
      <c r="ED623" s="0"/>
      <c r="EE623" s="0"/>
      <c r="EF623" s="0"/>
      <c r="EG623" s="0"/>
      <c r="EH623" s="0"/>
      <c r="EI623" s="0"/>
      <c r="EJ623" s="0"/>
      <c r="EK623" s="0"/>
      <c r="EL623" s="0"/>
      <c r="EM623" s="0"/>
      <c r="EN623" s="0"/>
      <c r="EO623" s="0"/>
      <c r="EP623" s="0"/>
      <c r="EQ623" s="0"/>
      <c r="ER623" s="0"/>
      <c r="ES623" s="0"/>
      <c r="ET623" s="0"/>
      <c r="EU623" s="0"/>
      <c r="EV623" s="0"/>
      <c r="EW623" s="0"/>
      <c r="EX623" s="0"/>
      <c r="EY623" s="0"/>
      <c r="EZ623" s="0"/>
      <c r="FA623" s="0"/>
      <c r="FB623" s="0"/>
      <c r="FC623" s="0"/>
      <c r="FD623" s="0"/>
      <c r="FE623" s="0"/>
      <c r="FF623" s="0"/>
      <c r="FG623" s="0"/>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row>
    <row r="624" customFormat="false" ht="15" hidden="true" customHeight="false" outlineLevel="0" collapsed="false">
      <c r="A624" s="150" t="s">
        <v>1920</v>
      </c>
      <c r="B624" s="151" t="s">
        <v>1921</v>
      </c>
      <c r="C624" s="116" t="s">
        <v>122</v>
      </c>
      <c r="D624" s="117"/>
      <c r="E624" s="117" t="n">
        <v>0</v>
      </c>
      <c r="F624" s="118" t="s">
        <v>47</v>
      </c>
      <c r="G624" s="118" t="s">
        <v>47</v>
      </c>
      <c r="H624" s="118" t="n">
        <v>1680</v>
      </c>
      <c r="I624" s="125" t="s">
        <v>1353</v>
      </c>
      <c r="J624" s="120" t="n">
        <v>7</v>
      </c>
      <c r="K624" s="121" t="n">
        <v>1</v>
      </c>
      <c r="L624" s="126"/>
      <c r="M624" s="123"/>
      <c r="N624" s="127"/>
      <c r="O624" s="123"/>
      <c r="P624" s="127"/>
      <c r="Q624" s="124"/>
      <c r="R624" s="0"/>
      <c r="S624" s="0"/>
      <c r="T624" s="0"/>
      <c r="U624" s="0"/>
      <c r="V624" s="0"/>
      <c r="W624" s="0"/>
      <c r="X624" s="0"/>
      <c r="Y624" s="0"/>
      <c r="Z624" s="0"/>
      <c r="AA624" s="0"/>
      <c r="AB624" s="0"/>
      <c r="AC624" s="0"/>
      <c r="AD624" s="0"/>
      <c r="AE624" s="0"/>
      <c r="AF624" s="0"/>
      <c r="AG624" s="0"/>
      <c r="AH624" s="0"/>
      <c r="AI624" s="0"/>
      <c r="AJ624" s="0"/>
      <c r="AK624" s="0"/>
      <c r="AL624" s="0"/>
      <c r="AM624" s="0"/>
      <c r="AN624" s="0"/>
      <c r="AO624" s="0"/>
      <c r="AP624" s="0"/>
      <c r="AQ624" s="0"/>
      <c r="AR624" s="0"/>
      <c r="AS624" s="0"/>
      <c r="AT624" s="0"/>
      <c r="AU624" s="0"/>
      <c r="AV624" s="0"/>
      <c r="AW624" s="0"/>
      <c r="AX624" s="0"/>
      <c r="AY624" s="0"/>
      <c r="AZ624" s="0"/>
      <c r="BA624" s="0"/>
      <c r="BB624" s="0"/>
      <c r="BC624" s="0"/>
      <c r="BD624" s="0"/>
      <c r="BE624" s="0"/>
      <c r="BF624" s="0"/>
      <c r="BG624" s="0"/>
      <c r="BH624" s="0"/>
      <c r="BI624" s="0"/>
      <c r="BJ624" s="0"/>
      <c r="BK624" s="0"/>
      <c r="BL624" s="0"/>
      <c r="BM624" s="0"/>
      <c r="BN624" s="0"/>
      <c r="BO624" s="0"/>
      <c r="BP624" s="0"/>
      <c r="BQ624" s="0"/>
      <c r="BR624" s="0"/>
      <c r="BS624" s="0"/>
      <c r="BT624" s="0"/>
      <c r="BU624" s="0"/>
      <c r="BV624" s="0"/>
      <c r="BW624" s="0"/>
      <c r="BX624" s="0"/>
      <c r="BY624" s="0"/>
      <c r="BZ624" s="0"/>
      <c r="CA624" s="0"/>
      <c r="CB624" s="0"/>
      <c r="CC624" s="0"/>
      <c r="CD624" s="0"/>
      <c r="CE624" s="0"/>
      <c r="CF624" s="0"/>
      <c r="CG624" s="0"/>
      <c r="CH624" s="0"/>
      <c r="CI624" s="0"/>
      <c r="CJ624" s="0"/>
      <c r="CK624" s="0"/>
      <c r="CL624" s="0"/>
      <c r="CM624" s="0"/>
      <c r="CN624" s="0"/>
      <c r="CO624" s="0"/>
      <c r="CP624" s="0"/>
      <c r="CQ624" s="0"/>
      <c r="CR624" s="0"/>
      <c r="CS624" s="0"/>
      <c r="CT624" s="0"/>
      <c r="CU624" s="0"/>
      <c r="CV624" s="0"/>
      <c r="CW624" s="0"/>
      <c r="CX624" s="0"/>
      <c r="CY624" s="0"/>
      <c r="CZ624" s="0"/>
      <c r="DA624" s="0"/>
      <c r="DB624" s="0"/>
      <c r="DC624" s="0"/>
      <c r="DD624" s="0"/>
      <c r="DE624" s="0"/>
      <c r="DF624" s="0"/>
      <c r="DG624" s="0"/>
      <c r="DH624" s="0"/>
      <c r="DI624" s="0"/>
      <c r="DJ624" s="0"/>
      <c r="DK624" s="0"/>
      <c r="DL624" s="0"/>
      <c r="DM624" s="0"/>
      <c r="DN624" s="0"/>
      <c r="DO624" s="0"/>
      <c r="DP624" s="0"/>
      <c r="DQ624" s="0"/>
      <c r="DR624" s="0"/>
      <c r="DS624" s="0"/>
      <c r="DT624" s="0"/>
      <c r="DU624" s="0"/>
      <c r="DV624" s="0"/>
      <c r="DW624" s="0"/>
      <c r="DX624" s="0"/>
      <c r="DY624" s="0"/>
      <c r="DZ624" s="0"/>
      <c r="EA624" s="0"/>
      <c r="EB624" s="0"/>
      <c r="EC624" s="0"/>
      <c r="ED624" s="0"/>
      <c r="EE624" s="0"/>
      <c r="EF624" s="0"/>
      <c r="EG624" s="0"/>
      <c r="EH624" s="0"/>
      <c r="EI624" s="0"/>
      <c r="EJ624" s="0"/>
      <c r="EK624" s="0"/>
      <c r="EL624" s="0"/>
      <c r="EM624" s="0"/>
      <c r="EN624" s="0"/>
      <c r="EO624" s="0"/>
      <c r="EP624" s="0"/>
      <c r="EQ624" s="0"/>
      <c r="ER624" s="0"/>
      <c r="ES624" s="0"/>
      <c r="ET624" s="0"/>
      <c r="EU624" s="0"/>
      <c r="EV624" s="0"/>
      <c r="EW624" s="0"/>
      <c r="EX624" s="0"/>
      <c r="EY624" s="0"/>
      <c r="EZ624" s="0"/>
      <c r="FA624" s="0"/>
      <c r="FB624" s="0"/>
      <c r="FC624" s="0"/>
      <c r="FD624" s="0"/>
      <c r="FE624" s="0"/>
      <c r="FF624" s="0"/>
      <c r="FG624" s="0"/>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row>
    <row r="625" customFormat="false" ht="15" hidden="false" customHeight="false" outlineLevel="0" collapsed="false">
      <c r="A625" s="180"/>
      <c r="B625" s="181" t="s">
        <v>1922</v>
      </c>
      <c r="C625" s="182"/>
      <c r="D625" s="131" t="s">
        <v>11</v>
      </c>
      <c r="E625" s="131" t="n">
        <v>1</v>
      </c>
      <c r="F625" s="183"/>
      <c r="G625" s="183"/>
      <c r="H625" s="183"/>
      <c r="I625" s="184" t="s">
        <v>1324</v>
      </c>
      <c r="J625" s="185" t="n">
        <v>8</v>
      </c>
      <c r="K625" s="185"/>
      <c r="L625" s="186"/>
      <c r="M625" s="187"/>
      <c r="N625" s="187"/>
      <c r="O625" s="187"/>
      <c r="P625" s="187"/>
      <c r="Q625" s="188"/>
      <c r="R625" s="0"/>
      <c r="S625" s="0"/>
      <c r="T625" s="0"/>
      <c r="U625" s="0"/>
      <c r="V625" s="0"/>
      <c r="W625" s="0"/>
      <c r="X625" s="0"/>
      <c r="Y625" s="0"/>
      <c r="Z625" s="0"/>
      <c r="AA625" s="0"/>
      <c r="AB625" s="0"/>
      <c r="AC625" s="0"/>
      <c r="AD625" s="0"/>
      <c r="AE625" s="0"/>
      <c r="AF625" s="0"/>
      <c r="AG625" s="0"/>
      <c r="AH625" s="0"/>
      <c r="AI625" s="0"/>
      <c r="AJ625" s="0"/>
      <c r="AK625" s="0"/>
      <c r="AL625" s="0"/>
      <c r="AM625" s="0"/>
      <c r="AN625" s="0"/>
      <c r="AO625" s="0"/>
      <c r="AP625" s="0"/>
      <c r="AQ625" s="0"/>
      <c r="AR625" s="0"/>
      <c r="AS625" s="0"/>
      <c r="AT625" s="0"/>
      <c r="AU625" s="0"/>
      <c r="AV625" s="0"/>
      <c r="AW625" s="0"/>
      <c r="AX625" s="0"/>
      <c r="AY625" s="0"/>
      <c r="AZ625" s="0"/>
      <c r="BA625" s="0"/>
      <c r="BB625" s="0"/>
      <c r="BC625" s="0"/>
      <c r="BD625" s="0"/>
      <c r="BE625" s="0"/>
      <c r="BF625" s="0"/>
      <c r="BG625" s="0"/>
      <c r="BH625" s="0"/>
      <c r="BI625" s="0"/>
      <c r="BJ625" s="0"/>
      <c r="BK625" s="0"/>
      <c r="BL625" s="0"/>
      <c r="BM625" s="0"/>
      <c r="BN625" s="0"/>
      <c r="BO625" s="0"/>
      <c r="BP625" s="0"/>
      <c r="BQ625" s="0"/>
      <c r="BR625" s="0"/>
      <c r="BS625" s="0"/>
      <c r="BT625" s="0"/>
      <c r="BU625" s="0"/>
      <c r="BV625" s="0"/>
      <c r="BW625" s="0"/>
      <c r="BX625" s="0"/>
      <c r="BY625" s="0"/>
      <c r="BZ625" s="0"/>
      <c r="CA625" s="0"/>
      <c r="CB625" s="0"/>
      <c r="CC625" s="0"/>
      <c r="CD625" s="0"/>
      <c r="CE625" s="0"/>
      <c r="CF625" s="0"/>
      <c r="CG625" s="0"/>
      <c r="CH625" s="0"/>
      <c r="CI625" s="0"/>
      <c r="CJ625" s="0"/>
      <c r="CK625" s="0"/>
      <c r="CL625" s="0"/>
      <c r="CM625" s="0"/>
      <c r="CN625" s="0"/>
      <c r="CO625" s="0"/>
      <c r="CP625" s="0"/>
      <c r="CQ625" s="0"/>
      <c r="CR625" s="0"/>
      <c r="CS625" s="0"/>
      <c r="CT625" s="0"/>
      <c r="CU625" s="0"/>
      <c r="CV625" s="0"/>
      <c r="CW625" s="0"/>
      <c r="CX625" s="0"/>
      <c r="CY625" s="0"/>
      <c r="CZ625" s="0"/>
      <c r="DA625" s="0"/>
      <c r="DB625" s="0"/>
      <c r="DC625" s="0"/>
      <c r="DD625" s="0"/>
      <c r="DE625" s="0"/>
      <c r="DF625" s="0"/>
      <c r="DG625" s="0"/>
      <c r="DH625" s="0"/>
      <c r="DI625" s="0"/>
      <c r="DJ625" s="0"/>
      <c r="DK625" s="0"/>
      <c r="DL625" s="0"/>
      <c r="DM625" s="0"/>
      <c r="DN625" s="0"/>
      <c r="DO625" s="0"/>
      <c r="DP625" s="0"/>
      <c r="DQ625" s="0"/>
      <c r="DR625" s="0"/>
      <c r="DS625" s="0"/>
      <c r="DT625" s="0"/>
      <c r="DU625" s="0"/>
      <c r="DV625" s="0"/>
      <c r="DW625" s="0"/>
      <c r="DX625" s="0"/>
      <c r="DY625" s="0"/>
      <c r="DZ625" s="0"/>
      <c r="EA625" s="0"/>
      <c r="EB625" s="0"/>
      <c r="EC625" s="0"/>
      <c r="ED625" s="0"/>
      <c r="EE625" s="0"/>
      <c r="EF625" s="0"/>
      <c r="EG625" s="0"/>
      <c r="EH625" s="0"/>
      <c r="EI625" s="0"/>
      <c r="EJ625" s="0"/>
      <c r="EK625" s="0"/>
      <c r="EL625" s="0"/>
      <c r="EM625" s="0"/>
      <c r="EN625" s="0"/>
      <c r="EO625" s="0"/>
      <c r="EP625" s="0"/>
      <c r="EQ625" s="0"/>
      <c r="ER625" s="0"/>
      <c r="ES625" s="0"/>
      <c r="ET625" s="0"/>
      <c r="EU625" s="0"/>
      <c r="EV625" s="0"/>
      <c r="EW625" s="0"/>
      <c r="EX625" s="0"/>
      <c r="EY625" s="0"/>
      <c r="EZ625" s="0"/>
      <c r="FA625" s="0"/>
      <c r="FB625" s="0"/>
      <c r="FC625" s="0"/>
      <c r="FD625" s="0"/>
      <c r="FE625" s="0"/>
      <c r="FF625" s="0"/>
      <c r="FG625" s="0"/>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row>
    <row r="626" customFormat="false" ht="15" hidden="false" customHeight="false" outlineLevel="0" collapsed="false">
      <c r="A626" s="114" t="s">
        <v>1923</v>
      </c>
      <c r="B626" s="115" t="s">
        <v>1924</v>
      </c>
      <c r="C626" s="147" t="s">
        <v>122</v>
      </c>
      <c r="D626" s="117" t="s">
        <v>11</v>
      </c>
      <c r="E626" s="117" t="n">
        <v>0</v>
      </c>
      <c r="F626" s="118" t="n">
        <v>7</v>
      </c>
      <c r="G626" s="118" t="n">
        <v>3</v>
      </c>
      <c r="H626" s="141" t="n">
        <v>1459</v>
      </c>
      <c r="I626" s="125" t="s">
        <v>1333</v>
      </c>
      <c r="J626" s="120" t="n">
        <v>8</v>
      </c>
      <c r="K626" s="121" t="n">
        <v>4</v>
      </c>
      <c r="L626" s="126" t="s">
        <v>1925</v>
      </c>
      <c r="M626" s="123" t="s">
        <v>1926</v>
      </c>
      <c r="N626" s="127"/>
      <c r="O626" s="123"/>
      <c r="P626" s="127"/>
      <c r="Q626" s="124"/>
      <c r="R626" s="0"/>
      <c r="S626" s="0"/>
      <c r="T626" s="0"/>
      <c r="U626" s="0"/>
      <c r="V626" s="0"/>
      <c r="W626" s="0"/>
      <c r="X626" s="0"/>
      <c r="Y626" s="0"/>
      <c r="Z626" s="0"/>
      <c r="AA626" s="0"/>
      <c r="AB626" s="0"/>
      <c r="AC626" s="0"/>
      <c r="AD626" s="0"/>
      <c r="AE626" s="0"/>
      <c r="AF626" s="0"/>
      <c r="AG626" s="0"/>
      <c r="AH626" s="0"/>
      <c r="AI626" s="0"/>
      <c r="AJ626" s="0"/>
      <c r="AK626" s="0"/>
      <c r="AL626" s="0"/>
      <c r="AM626" s="0"/>
      <c r="AN626" s="0"/>
      <c r="AO626" s="0"/>
      <c r="AP626" s="0"/>
      <c r="AQ626" s="0"/>
      <c r="AR626" s="0"/>
      <c r="AS626" s="0"/>
      <c r="AT626" s="0"/>
      <c r="AU626" s="0"/>
      <c r="AV626" s="0"/>
      <c r="AW626" s="0"/>
      <c r="AX626" s="0"/>
      <c r="AY626" s="0"/>
      <c r="AZ626" s="0"/>
      <c r="BA626" s="0"/>
      <c r="BB626" s="0"/>
      <c r="BC626" s="0"/>
      <c r="BD626" s="0"/>
      <c r="BE626" s="0"/>
      <c r="BF626" s="0"/>
      <c r="BG626" s="0"/>
      <c r="BH626" s="0"/>
      <c r="BI626" s="0"/>
      <c r="BJ626" s="0"/>
      <c r="BK626" s="0"/>
      <c r="BL626" s="0"/>
      <c r="BM626" s="0"/>
      <c r="BN626" s="0"/>
      <c r="BO626" s="0"/>
      <c r="BP626" s="0"/>
      <c r="BQ626" s="0"/>
      <c r="BR626" s="0"/>
      <c r="BS626" s="0"/>
      <c r="BT626" s="0"/>
      <c r="BU626" s="0"/>
      <c r="BV626" s="0"/>
      <c r="BW626" s="0"/>
      <c r="BX626" s="0"/>
      <c r="BY626" s="0"/>
      <c r="BZ626" s="0"/>
      <c r="CA626" s="0"/>
      <c r="CB626" s="0"/>
      <c r="CC626" s="0"/>
      <c r="CD626" s="0"/>
      <c r="CE626" s="0"/>
      <c r="CF626" s="0"/>
      <c r="CG626" s="0"/>
      <c r="CH626" s="0"/>
      <c r="CI626" s="0"/>
      <c r="CJ626" s="0"/>
      <c r="CK626" s="0"/>
      <c r="CL626" s="0"/>
      <c r="CM626" s="0"/>
      <c r="CN626" s="0"/>
      <c r="CO626" s="0"/>
      <c r="CP626" s="0"/>
      <c r="CQ626" s="0"/>
      <c r="CR626" s="0"/>
      <c r="CS626" s="0"/>
      <c r="CT626" s="0"/>
      <c r="CU626" s="0"/>
      <c r="CV626" s="0"/>
      <c r="CW626" s="0"/>
      <c r="CX626" s="0"/>
      <c r="CY626" s="0"/>
      <c r="CZ626" s="0"/>
      <c r="DA626" s="0"/>
      <c r="DB626" s="0"/>
      <c r="DC626" s="0"/>
      <c r="DD626" s="0"/>
      <c r="DE626" s="0"/>
      <c r="DF626" s="0"/>
      <c r="DG626" s="0"/>
      <c r="DH626" s="0"/>
      <c r="DI626" s="0"/>
      <c r="DJ626" s="0"/>
      <c r="DK626" s="0"/>
      <c r="DL626" s="0"/>
      <c r="DM626" s="0"/>
      <c r="DN626" s="0"/>
      <c r="DO626" s="0"/>
      <c r="DP626" s="0"/>
      <c r="DQ626" s="0"/>
      <c r="DR626" s="0"/>
      <c r="DS626" s="0"/>
      <c r="DT626" s="0"/>
      <c r="DU626" s="0"/>
      <c r="DV626" s="0"/>
      <c r="DW626" s="0"/>
      <c r="DX626" s="0"/>
      <c r="DY626" s="0"/>
      <c r="DZ626" s="0"/>
      <c r="EA626" s="0"/>
      <c r="EB626" s="0"/>
      <c r="EC626" s="0"/>
      <c r="ED626" s="0"/>
      <c r="EE626" s="0"/>
      <c r="EF626" s="0"/>
      <c r="EG626" s="0"/>
      <c r="EH626" s="0"/>
      <c r="EI626" s="0"/>
      <c r="EJ626" s="0"/>
      <c r="EK626" s="0"/>
      <c r="EL626" s="0"/>
      <c r="EM626" s="0"/>
      <c r="EN626" s="0"/>
      <c r="EO626" s="0"/>
      <c r="EP626" s="0"/>
      <c r="EQ626" s="0"/>
      <c r="ER626" s="0"/>
      <c r="ES626" s="0"/>
      <c r="ET626" s="0"/>
      <c r="EU626" s="0"/>
      <c r="EV626" s="0"/>
      <c r="EW626" s="0"/>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row>
    <row r="627" customFormat="false" ht="15" hidden="true" customHeight="false" outlineLevel="0" collapsed="false">
      <c r="A627" s="150" t="s">
        <v>1927</v>
      </c>
      <c r="B627" s="151" t="s">
        <v>1928</v>
      </c>
      <c r="C627" s="147" t="s">
        <v>1929</v>
      </c>
      <c r="D627" s="117"/>
      <c r="E627" s="117" t="n">
        <v>0</v>
      </c>
      <c r="F627" s="141" t="s">
        <v>47</v>
      </c>
      <c r="G627" s="141" t="s">
        <v>47</v>
      </c>
      <c r="H627" s="141" t="n">
        <v>19748</v>
      </c>
      <c r="I627" s="125" t="s">
        <v>1333</v>
      </c>
      <c r="J627" s="120" t="n">
        <v>8</v>
      </c>
      <c r="K627" s="121" t="n">
        <v>4</v>
      </c>
      <c r="L627" s="126"/>
      <c r="M627" s="123"/>
      <c r="N627" s="127"/>
      <c r="O627" s="123"/>
      <c r="P627" s="127"/>
      <c r="Q627" s="124"/>
      <c r="R627" s="0"/>
      <c r="S627" s="0"/>
      <c r="T627" s="0"/>
      <c r="U627" s="0"/>
      <c r="V627" s="0"/>
      <c r="W627" s="0"/>
      <c r="X627" s="0"/>
      <c r="Y627" s="0"/>
      <c r="Z627" s="0"/>
      <c r="AA627" s="0"/>
      <c r="AB627" s="0"/>
      <c r="AC627" s="0"/>
      <c r="AD627" s="0"/>
      <c r="AE627" s="0"/>
      <c r="AF627" s="0"/>
      <c r="AG627" s="0"/>
      <c r="AH627" s="0"/>
      <c r="AI627" s="0"/>
      <c r="AJ627" s="0"/>
      <c r="AK627" s="0"/>
      <c r="AL627" s="0"/>
      <c r="AM627" s="0"/>
      <c r="AN627" s="0"/>
      <c r="AO627" s="0"/>
      <c r="AP627" s="0"/>
      <c r="AQ627" s="0"/>
      <c r="AR627" s="0"/>
      <c r="AS627" s="0"/>
      <c r="AT627" s="0"/>
      <c r="AU627" s="0"/>
      <c r="AV627" s="0"/>
      <c r="AW627" s="0"/>
      <c r="AX627" s="0"/>
      <c r="AY627" s="0"/>
      <c r="AZ627" s="0"/>
      <c r="BA627" s="0"/>
      <c r="BB627" s="0"/>
      <c r="BC627" s="0"/>
      <c r="BD627" s="0"/>
      <c r="BE627" s="0"/>
      <c r="BF627" s="0"/>
      <c r="BG627" s="0"/>
      <c r="BH627" s="0"/>
      <c r="BI627" s="0"/>
      <c r="BJ627" s="0"/>
      <c r="BK627" s="0"/>
      <c r="BL627" s="0"/>
      <c r="BM627" s="0"/>
      <c r="BN627" s="0"/>
      <c r="BO627" s="0"/>
      <c r="BP627" s="0"/>
      <c r="BQ627" s="0"/>
      <c r="BR627" s="0"/>
      <c r="BS627" s="0"/>
      <c r="BT627" s="0"/>
      <c r="BU627" s="0"/>
      <c r="BV627" s="0"/>
      <c r="BW627" s="0"/>
      <c r="BX627" s="0"/>
      <c r="BY627" s="0"/>
      <c r="BZ627" s="0"/>
      <c r="CA627" s="0"/>
      <c r="CB627" s="0"/>
      <c r="CC627" s="0"/>
      <c r="CD627" s="0"/>
      <c r="CE627" s="0"/>
      <c r="CF627" s="0"/>
      <c r="CG627" s="0"/>
      <c r="CH627" s="0"/>
      <c r="CI627" s="0"/>
      <c r="CJ627" s="0"/>
      <c r="CK627" s="0"/>
      <c r="CL627" s="0"/>
      <c r="CM627" s="0"/>
      <c r="CN627" s="0"/>
      <c r="CO627" s="0"/>
      <c r="CP627" s="0"/>
      <c r="CQ627" s="0"/>
      <c r="CR627" s="0"/>
      <c r="CS627" s="0"/>
      <c r="CT627" s="0"/>
      <c r="CU627" s="0"/>
      <c r="CV627" s="0"/>
      <c r="CW627" s="0"/>
      <c r="CX627" s="0"/>
      <c r="CY627" s="0"/>
      <c r="CZ627" s="0"/>
      <c r="DA627" s="0"/>
      <c r="DB627" s="0"/>
      <c r="DC627" s="0"/>
      <c r="DD627" s="0"/>
      <c r="DE627" s="0"/>
      <c r="DF627" s="0"/>
      <c r="DG627" s="0"/>
      <c r="DH627" s="0"/>
      <c r="DI627" s="0"/>
      <c r="DJ627" s="0"/>
      <c r="DK627" s="0"/>
      <c r="DL627" s="0"/>
      <c r="DM627" s="0"/>
      <c r="DN627" s="0"/>
      <c r="DO627" s="0"/>
      <c r="DP627" s="0"/>
      <c r="DQ627" s="0"/>
      <c r="DR627" s="0"/>
      <c r="DS627" s="0"/>
      <c r="DT627" s="0"/>
      <c r="DU627" s="0"/>
      <c r="DV627" s="0"/>
      <c r="DW627" s="0"/>
      <c r="DX627" s="0"/>
      <c r="DY627" s="0"/>
      <c r="DZ627" s="0"/>
      <c r="EA627" s="0"/>
      <c r="EB627" s="0"/>
      <c r="EC627" s="0"/>
      <c r="ED627" s="0"/>
      <c r="EE627" s="0"/>
      <c r="EF627" s="0"/>
      <c r="EG627" s="0"/>
      <c r="EH627" s="0"/>
      <c r="EI627" s="0"/>
      <c r="EJ627" s="0"/>
      <c r="EK627" s="0"/>
      <c r="EL627" s="0"/>
      <c r="EM627" s="0"/>
      <c r="EN627" s="0"/>
      <c r="EO627" s="0"/>
      <c r="EP627" s="0"/>
      <c r="EQ627" s="0"/>
      <c r="ER627" s="0"/>
      <c r="ES627" s="0"/>
      <c r="ET627" s="0"/>
      <c r="EU627" s="0"/>
      <c r="EV627" s="0"/>
      <c r="EW627" s="0"/>
      <c r="EX627" s="0"/>
      <c r="EY627" s="0"/>
      <c r="EZ627" s="0"/>
      <c r="FA627" s="0"/>
      <c r="FB627" s="0"/>
      <c r="FC627" s="0"/>
      <c r="FD627" s="0"/>
      <c r="FE627" s="0"/>
      <c r="FF627" s="0"/>
      <c r="FG627" s="0"/>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row>
    <row r="628" customFormat="false" ht="15" hidden="false" customHeight="false" outlineLevel="0" collapsed="false">
      <c r="A628" s="114" t="s">
        <v>1930</v>
      </c>
      <c r="B628" s="115" t="s">
        <v>1931</v>
      </c>
      <c r="C628" s="147" t="s">
        <v>122</v>
      </c>
      <c r="D628" s="117" t="s">
        <v>11</v>
      </c>
      <c r="E628" s="117" t="n">
        <v>0</v>
      </c>
      <c r="F628" s="118" t="n">
        <v>10</v>
      </c>
      <c r="G628" s="118" t="n">
        <v>1</v>
      </c>
      <c r="H628" s="141" t="n">
        <v>1543</v>
      </c>
      <c r="I628" s="125" t="s">
        <v>1333</v>
      </c>
      <c r="J628" s="120" t="n">
        <v>8</v>
      </c>
      <c r="K628" s="121" t="n">
        <v>4</v>
      </c>
      <c r="L628" s="126"/>
      <c r="M628" s="123"/>
      <c r="N628" s="127"/>
      <c r="O628" s="123"/>
      <c r="P628" s="127"/>
      <c r="Q628" s="124"/>
      <c r="R628" s="0"/>
      <c r="S628" s="0"/>
      <c r="T628" s="0"/>
      <c r="U628" s="0"/>
      <c r="V628" s="0"/>
      <c r="W628" s="0"/>
      <c r="X628" s="0"/>
      <c r="Y628" s="0"/>
      <c r="Z628" s="0"/>
      <c r="AA628" s="0"/>
      <c r="AB628" s="0"/>
      <c r="AC628" s="0"/>
      <c r="AD628" s="0"/>
      <c r="AE628" s="0"/>
      <c r="AF628" s="0"/>
      <c r="AG628" s="0"/>
      <c r="AH628" s="0"/>
      <c r="AI628" s="0"/>
      <c r="AJ628" s="0"/>
      <c r="AK628" s="0"/>
      <c r="AL628" s="0"/>
      <c r="AM628" s="0"/>
      <c r="AN628" s="0"/>
      <c r="AO628" s="0"/>
      <c r="AP628" s="0"/>
      <c r="AQ628" s="0"/>
      <c r="AR628" s="0"/>
      <c r="AS628" s="0"/>
      <c r="AT628" s="0"/>
      <c r="AU628" s="0"/>
      <c r="AV628" s="0"/>
      <c r="AW628" s="0"/>
      <c r="AX628" s="0"/>
      <c r="AY628" s="0"/>
      <c r="AZ628" s="0"/>
      <c r="BA628" s="0"/>
      <c r="BB628" s="0"/>
      <c r="BC628" s="0"/>
      <c r="BD628" s="0"/>
      <c r="BE628" s="0"/>
      <c r="BF628" s="0"/>
      <c r="BG628" s="0"/>
      <c r="BH628" s="0"/>
      <c r="BI628" s="0"/>
      <c r="BJ628" s="0"/>
      <c r="BK628" s="0"/>
      <c r="BL628" s="0"/>
      <c r="BM628" s="0"/>
      <c r="BN628" s="0"/>
      <c r="BO628" s="0"/>
      <c r="BP628" s="0"/>
      <c r="BQ628" s="0"/>
      <c r="BR628" s="0"/>
      <c r="BS628" s="0"/>
      <c r="BT628" s="0"/>
      <c r="BU628" s="0"/>
      <c r="BV628" s="0"/>
      <c r="BW628" s="0"/>
      <c r="BX628" s="0"/>
      <c r="BY628" s="0"/>
      <c r="BZ628" s="0"/>
      <c r="CA628" s="0"/>
      <c r="CB628" s="0"/>
      <c r="CC628" s="0"/>
      <c r="CD628" s="0"/>
      <c r="CE628" s="0"/>
      <c r="CF628" s="0"/>
      <c r="CG628" s="0"/>
      <c r="CH628" s="0"/>
      <c r="CI628" s="0"/>
      <c r="CJ628" s="0"/>
      <c r="CK628" s="0"/>
      <c r="CL628" s="0"/>
      <c r="CM628" s="0"/>
      <c r="CN628" s="0"/>
      <c r="CO628" s="0"/>
      <c r="CP628" s="0"/>
      <c r="CQ628" s="0"/>
      <c r="CR628" s="0"/>
      <c r="CS628" s="0"/>
      <c r="CT628" s="0"/>
      <c r="CU628" s="0"/>
      <c r="CV628" s="0"/>
      <c r="CW628" s="0"/>
      <c r="CX628" s="0"/>
      <c r="CY628" s="0"/>
      <c r="CZ628" s="0"/>
      <c r="DA628" s="0"/>
      <c r="DB628" s="0"/>
      <c r="DC628" s="0"/>
      <c r="DD628" s="0"/>
      <c r="DE628" s="0"/>
      <c r="DF628" s="0"/>
      <c r="DG628" s="0"/>
      <c r="DH628" s="0"/>
      <c r="DI628" s="0"/>
      <c r="DJ628" s="0"/>
      <c r="DK628" s="0"/>
      <c r="DL628" s="0"/>
      <c r="DM628" s="0"/>
      <c r="DN628" s="0"/>
      <c r="DO628" s="0"/>
      <c r="DP628" s="0"/>
      <c r="DQ628" s="0"/>
      <c r="DR628" s="0"/>
      <c r="DS628" s="0"/>
      <c r="DT628" s="0"/>
      <c r="DU628" s="0"/>
      <c r="DV628" s="0"/>
      <c r="DW628" s="0"/>
      <c r="DX628" s="0"/>
      <c r="DY628" s="0"/>
      <c r="DZ628" s="0"/>
      <c r="EA628" s="0"/>
      <c r="EB628" s="0"/>
      <c r="EC628" s="0"/>
      <c r="ED628" s="0"/>
      <c r="EE628" s="0"/>
      <c r="EF628" s="0"/>
      <c r="EG628" s="0"/>
      <c r="EH628" s="0"/>
      <c r="EI628" s="0"/>
      <c r="EJ628" s="0"/>
      <c r="EK628" s="0"/>
      <c r="EL628" s="0"/>
      <c r="EM628" s="0"/>
      <c r="EN628" s="0"/>
      <c r="EO628" s="0"/>
      <c r="EP628" s="0"/>
      <c r="EQ628" s="0"/>
      <c r="ER628" s="0"/>
      <c r="ES628" s="0"/>
      <c r="ET628" s="0"/>
      <c r="EU628" s="0"/>
      <c r="EV628" s="0"/>
      <c r="EW628" s="0"/>
      <c r="EX628" s="0"/>
      <c r="EY628" s="0"/>
      <c r="EZ628" s="0"/>
      <c r="FA628" s="0"/>
      <c r="FB628" s="0"/>
      <c r="FC628" s="0"/>
      <c r="FD628" s="0"/>
      <c r="FE628" s="0"/>
      <c r="FF628" s="0"/>
      <c r="FG628" s="0"/>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row>
    <row r="629" customFormat="false" ht="15" hidden="true" customHeight="false" outlineLevel="0" collapsed="false">
      <c r="A629" s="150" t="s">
        <v>1932</v>
      </c>
      <c r="B629" s="151" t="s">
        <v>1933</v>
      </c>
      <c r="C629" s="147" t="s">
        <v>122</v>
      </c>
      <c r="D629" s="117"/>
      <c r="E629" s="117" t="n">
        <v>0</v>
      </c>
      <c r="F629" s="118" t="s">
        <v>47</v>
      </c>
      <c r="G629" s="118" t="s">
        <v>47</v>
      </c>
      <c r="H629" s="141" t="n">
        <v>19530</v>
      </c>
      <c r="I629" s="125" t="s">
        <v>1333</v>
      </c>
      <c r="J629" s="120" t="n">
        <v>8</v>
      </c>
      <c r="K629" s="121" t="n">
        <v>4</v>
      </c>
      <c r="L629" s="126"/>
      <c r="M629" s="123"/>
      <c r="N629" s="127"/>
      <c r="O629" s="123"/>
      <c r="P629" s="127"/>
      <c r="Q629" s="124"/>
      <c r="R629" s="0"/>
      <c r="S629" s="0"/>
      <c r="T629" s="0"/>
      <c r="U629" s="0"/>
      <c r="V629" s="0"/>
      <c r="W629" s="0"/>
      <c r="X629" s="0"/>
      <c r="Y629" s="0"/>
      <c r="Z629" s="0"/>
      <c r="AA629" s="0"/>
      <c r="AB629" s="0"/>
      <c r="AC629" s="0"/>
      <c r="AD629" s="0"/>
      <c r="AE629" s="0"/>
      <c r="AF629" s="0"/>
      <c r="AG629" s="0"/>
      <c r="AH629" s="0"/>
      <c r="AI629" s="0"/>
      <c r="AJ629" s="0"/>
      <c r="AK629" s="0"/>
      <c r="AL629" s="0"/>
      <c r="AM629" s="0"/>
      <c r="AN629" s="0"/>
      <c r="AO629" s="0"/>
      <c r="AP629" s="0"/>
      <c r="AQ629" s="0"/>
      <c r="AR629" s="0"/>
      <c r="AS629" s="0"/>
      <c r="AT629" s="0"/>
      <c r="AU629" s="0"/>
      <c r="AV629" s="0"/>
      <c r="AW629" s="0"/>
      <c r="AX629" s="0"/>
      <c r="AY629" s="0"/>
      <c r="AZ629" s="0"/>
      <c r="BA629" s="0"/>
      <c r="BB629" s="0"/>
      <c r="BC629" s="0"/>
      <c r="BD629" s="0"/>
      <c r="BE629" s="0"/>
      <c r="BF629" s="0"/>
      <c r="BG629" s="0"/>
      <c r="BH629" s="0"/>
      <c r="BI629" s="0"/>
      <c r="BJ629" s="0"/>
      <c r="BK629" s="0"/>
      <c r="BL629" s="0"/>
      <c r="BM629" s="0"/>
      <c r="BN629" s="0"/>
      <c r="BO629" s="0"/>
      <c r="BP629" s="0"/>
      <c r="BQ629" s="0"/>
      <c r="BR629" s="0"/>
      <c r="BS629" s="0"/>
      <c r="BT629" s="0"/>
      <c r="BU629" s="0"/>
      <c r="BV629" s="0"/>
      <c r="BW629" s="0"/>
      <c r="BX629" s="0"/>
      <c r="BY629" s="0"/>
      <c r="BZ629" s="0"/>
      <c r="CA629" s="0"/>
      <c r="CB629" s="0"/>
      <c r="CC629" s="0"/>
      <c r="CD629" s="0"/>
      <c r="CE629" s="0"/>
      <c r="CF629" s="0"/>
      <c r="CG629" s="0"/>
      <c r="CH629" s="0"/>
      <c r="CI629" s="0"/>
      <c r="CJ629" s="0"/>
      <c r="CK629" s="0"/>
      <c r="CL629" s="0"/>
      <c r="CM629" s="0"/>
      <c r="CN629" s="0"/>
      <c r="CO629" s="0"/>
      <c r="CP629" s="0"/>
      <c r="CQ629" s="0"/>
      <c r="CR629" s="0"/>
      <c r="CS629" s="0"/>
      <c r="CT629" s="0"/>
      <c r="CU629" s="0"/>
      <c r="CV629" s="0"/>
      <c r="CW629" s="0"/>
      <c r="CX629" s="0"/>
      <c r="CY629" s="0"/>
      <c r="CZ629" s="0"/>
      <c r="DA629" s="0"/>
      <c r="DB629" s="0"/>
      <c r="DC629" s="0"/>
      <c r="DD629" s="0"/>
      <c r="DE629" s="0"/>
      <c r="DF629" s="0"/>
      <c r="DG629" s="0"/>
      <c r="DH629" s="0"/>
      <c r="DI629" s="0"/>
      <c r="DJ629" s="0"/>
      <c r="DK629" s="0"/>
      <c r="DL629" s="0"/>
      <c r="DM629" s="0"/>
      <c r="DN629" s="0"/>
      <c r="DO629" s="0"/>
      <c r="DP629" s="0"/>
      <c r="DQ629" s="0"/>
      <c r="DR629" s="0"/>
      <c r="DS629" s="0"/>
      <c r="DT629" s="0"/>
      <c r="DU629" s="0"/>
      <c r="DV629" s="0"/>
      <c r="DW629" s="0"/>
      <c r="DX629" s="0"/>
      <c r="DY629" s="0"/>
      <c r="DZ629" s="0"/>
      <c r="EA629" s="0"/>
      <c r="EB629" s="0"/>
      <c r="EC629" s="0"/>
      <c r="ED629" s="0"/>
      <c r="EE629" s="0"/>
      <c r="EF629" s="0"/>
      <c r="EG629" s="0"/>
      <c r="EH629" s="0"/>
      <c r="EI629" s="0"/>
      <c r="EJ629" s="0"/>
      <c r="EK629" s="0"/>
      <c r="EL629" s="0"/>
      <c r="EM629" s="0"/>
      <c r="EN629" s="0"/>
      <c r="EO629" s="0"/>
      <c r="EP629" s="0"/>
      <c r="EQ629" s="0"/>
      <c r="ER629" s="0"/>
      <c r="ES629" s="0"/>
      <c r="ET629" s="0"/>
      <c r="EU629" s="0"/>
      <c r="EV629" s="0"/>
      <c r="EW629" s="0"/>
      <c r="EX629" s="0"/>
      <c r="EY629" s="0"/>
      <c r="EZ629" s="0"/>
      <c r="FA629" s="0"/>
      <c r="FB629" s="0"/>
      <c r="FC629" s="0"/>
      <c r="FD629" s="0"/>
      <c r="FE629" s="0"/>
      <c r="FF629" s="0"/>
      <c r="FG629" s="0"/>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row>
    <row r="630" customFormat="false" ht="15" hidden="false" customHeight="false" outlineLevel="0" collapsed="false">
      <c r="A630" s="114" t="s">
        <v>1934</v>
      </c>
      <c r="B630" s="115" t="s">
        <v>1935</v>
      </c>
      <c r="C630" s="147" t="s">
        <v>1936</v>
      </c>
      <c r="D630" s="117" t="s">
        <v>11</v>
      </c>
      <c r="E630" s="117" t="n">
        <v>0</v>
      </c>
      <c r="F630" s="118" t="n">
        <v>14</v>
      </c>
      <c r="G630" s="118" t="n">
        <v>2</v>
      </c>
      <c r="H630" s="141" t="n">
        <v>1977</v>
      </c>
      <c r="I630" s="125" t="s">
        <v>1333</v>
      </c>
      <c r="J630" s="120" t="n">
        <v>8</v>
      </c>
      <c r="K630" s="121" t="n">
        <v>4</v>
      </c>
      <c r="L630" s="126" t="s">
        <v>1937</v>
      </c>
      <c r="M630" s="123" t="s">
        <v>1938</v>
      </c>
      <c r="N630" s="127" t="s">
        <v>1939</v>
      </c>
      <c r="O630" s="123" t="s">
        <v>1940</v>
      </c>
      <c r="P630" s="127"/>
      <c r="Q630" s="124"/>
      <c r="R630" s="0"/>
      <c r="S630" s="0"/>
      <c r="T630" s="0"/>
      <c r="U630" s="0"/>
      <c r="V630" s="0"/>
      <c r="W630" s="0"/>
      <c r="X630" s="0"/>
      <c r="Y630" s="0"/>
      <c r="Z630" s="0"/>
      <c r="AA630" s="0"/>
      <c r="AB630" s="0"/>
      <c r="AC630" s="0"/>
      <c r="AD630" s="0"/>
      <c r="AE630" s="0"/>
      <c r="AF630" s="0"/>
      <c r="AG630" s="0"/>
      <c r="AH630" s="0"/>
      <c r="AI630" s="0"/>
      <c r="AJ630" s="0"/>
      <c r="AK630" s="0"/>
      <c r="AL630" s="0"/>
      <c r="AM630" s="0"/>
      <c r="AN630" s="0"/>
      <c r="AO630" s="0"/>
      <c r="AP630" s="0"/>
      <c r="AQ630" s="0"/>
      <c r="AR630" s="0"/>
      <c r="AS630" s="0"/>
      <c r="AT630" s="0"/>
      <c r="AU630" s="0"/>
      <c r="AV630" s="0"/>
      <c r="AW630" s="0"/>
      <c r="AX630" s="0"/>
      <c r="AY630" s="0"/>
      <c r="AZ630" s="0"/>
      <c r="BA630" s="0"/>
      <c r="BB630" s="0"/>
      <c r="BC630" s="0"/>
      <c r="BD630" s="0"/>
      <c r="BE630" s="0"/>
      <c r="BF630" s="0"/>
      <c r="BG630" s="0"/>
      <c r="BH630" s="0"/>
      <c r="BI630" s="0"/>
      <c r="BJ630" s="0"/>
      <c r="BK630" s="0"/>
      <c r="BL630" s="0"/>
      <c r="BM630" s="0"/>
      <c r="BN630" s="0"/>
      <c r="BO630" s="0"/>
      <c r="BP630" s="0"/>
      <c r="BQ630" s="0"/>
      <c r="BR630" s="0"/>
      <c r="BS630" s="0"/>
      <c r="BT630" s="0"/>
      <c r="BU630" s="0"/>
      <c r="BV630" s="0"/>
      <c r="BW630" s="0"/>
      <c r="BX630" s="0"/>
      <c r="BY630" s="0"/>
      <c r="BZ630" s="0"/>
      <c r="CA630" s="0"/>
      <c r="CB630" s="0"/>
      <c r="CC630" s="0"/>
      <c r="CD630" s="0"/>
      <c r="CE630" s="0"/>
      <c r="CF630" s="0"/>
      <c r="CG630" s="0"/>
      <c r="CH630" s="0"/>
      <c r="CI630" s="0"/>
      <c r="CJ630" s="0"/>
      <c r="CK630" s="0"/>
      <c r="CL630" s="0"/>
      <c r="CM630" s="0"/>
      <c r="CN630" s="0"/>
      <c r="CO630" s="0"/>
      <c r="CP630" s="0"/>
      <c r="CQ630" s="0"/>
      <c r="CR630" s="0"/>
      <c r="CS630" s="0"/>
      <c r="CT630" s="0"/>
      <c r="CU630" s="0"/>
      <c r="CV630" s="0"/>
      <c r="CW630" s="0"/>
      <c r="CX630" s="0"/>
      <c r="CY630" s="0"/>
      <c r="CZ630" s="0"/>
      <c r="DA630" s="0"/>
      <c r="DB630" s="0"/>
      <c r="DC630" s="0"/>
      <c r="DD630" s="0"/>
      <c r="DE630" s="0"/>
      <c r="DF630" s="0"/>
      <c r="DG630" s="0"/>
      <c r="DH630" s="0"/>
      <c r="DI630" s="0"/>
      <c r="DJ630" s="0"/>
      <c r="DK630" s="0"/>
      <c r="DL630" s="0"/>
      <c r="DM630" s="0"/>
      <c r="DN630" s="0"/>
      <c r="DO630" s="0"/>
      <c r="DP630" s="0"/>
      <c r="DQ630" s="0"/>
      <c r="DR630" s="0"/>
      <c r="DS630" s="0"/>
      <c r="DT630" s="0"/>
      <c r="DU630" s="0"/>
      <c r="DV630" s="0"/>
      <c r="DW630" s="0"/>
      <c r="DX630" s="0"/>
      <c r="DY630" s="0"/>
      <c r="DZ630" s="0"/>
      <c r="EA630" s="0"/>
      <c r="EB630" s="0"/>
      <c r="EC630" s="0"/>
      <c r="ED630" s="0"/>
      <c r="EE630" s="0"/>
      <c r="EF630" s="0"/>
      <c r="EG630" s="0"/>
      <c r="EH630" s="0"/>
      <c r="EI630" s="0"/>
      <c r="EJ630" s="0"/>
      <c r="EK630" s="0"/>
      <c r="EL630" s="0"/>
      <c r="EM630" s="0"/>
      <c r="EN630" s="0"/>
      <c r="EO630" s="0"/>
      <c r="EP630" s="0"/>
      <c r="EQ630" s="0"/>
      <c r="ER630" s="0"/>
      <c r="ES630" s="0"/>
      <c r="ET630" s="0"/>
      <c r="EU630" s="0"/>
      <c r="EV630" s="0"/>
      <c r="EW630" s="0"/>
      <c r="EX630" s="0"/>
      <c r="EY630" s="0"/>
      <c r="EZ630" s="0"/>
      <c r="FA630" s="0"/>
      <c r="FB630" s="0"/>
      <c r="FC630" s="0"/>
      <c r="FD630" s="0"/>
      <c r="FE630" s="0"/>
      <c r="FF630" s="0"/>
      <c r="FG630" s="0"/>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row>
    <row r="631" customFormat="false" ht="15" hidden="true" customHeight="false" outlineLevel="0" collapsed="false">
      <c r="A631" s="150" t="s">
        <v>1941</v>
      </c>
      <c r="B631" s="151" t="s">
        <v>1942</v>
      </c>
      <c r="C631" s="116" t="s">
        <v>1943</v>
      </c>
      <c r="D631" s="117"/>
      <c r="E631" s="117" t="n">
        <v>0</v>
      </c>
      <c r="F631" s="118" t="s">
        <v>47</v>
      </c>
      <c r="G631" s="118" t="s">
        <v>47</v>
      </c>
      <c r="H631" s="118" t="n">
        <v>19533</v>
      </c>
      <c r="I631" s="119" t="s">
        <v>1333</v>
      </c>
      <c r="J631" s="120" t="n">
        <v>8</v>
      </c>
      <c r="K631" s="121" t="n">
        <v>4</v>
      </c>
      <c r="L631" s="122" t="s">
        <v>1944</v>
      </c>
      <c r="M631" s="123" t="s">
        <v>1945</v>
      </c>
      <c r="N631" s="123"/>
      <c r="O631" s="123"/>
      <c r="P631" s="123"/>
      <c r="Q631" s="124"/>
      <c r="R631" s="0"/>
      <c r="S631" s="0"/>
      <c r="T631" s="0"/>
      <c r="U631" s="0"/>
      <c r="V631" s="0"/>
      <c r="W631" s="0"/>
      <c r="X631" s="0"/>
      <c r="Y631" s="0"/>
      <c r="Z631" s="0"/>
      <c r="AA631" s="0"/>
      <c r="AB631" s="0"/>
      <c r="AC631" s="0"/>
      <c r="AD631" s="0"/>
      <c r="AE631" s="0"/>
      <c r="AF631" s="0"/>
      <c r="AG631" s="0"/>
      <c r="AH631" s="0"/>
      <c r="AI631" s="0"/>
      <c r="AJ631" s="0"/>
      <c r="AK631" s="0"/>
      <c r="AL631" s="0"/>
      <c r="AM631" s="0"/>
      <c r="AN631" s="0"/>
      <c r="AO631" s="0"/>
      <c r="AP631" s="0"/>
      <c r="AQ631" s="0"/>
      <c r="AR631" s="0"/>
      <c r="AS631" s="0"/>
      <c r="AT631" s="0"/>
      <c r="AU631" s="0"/>
      <c r="AV631" s="0"/>
      <c r="AW631" s="0"/>
      <c r="AX631" s="0"/>
      <c r="AY631" s="0"/>
      <c r="AZ631" s="0"/>
      <c r="BA631" s="0"/>
      <c r="BB631" s="0"/>
      <c r="BC631" s="0"/>
      <c r="BD631" s="0"/>
      <c r="BE631" s="0"/>
      <c r="BF631" s="0"/>
      <c r="BG631" s="0"/>
      <c r="BH631" s="0"/>
      <c r="BI631" s="0"/>
      <c r="BJ631" s="0"/>
      <c r="BK631" s="0"/>
      <c r="BL631" s="0"/>
      <c r="BM631" s="0"/>
      <c r="BN631" s="0"/>
      <c r="BO631" s="0"/>
      <c r="BP631" s="0"/>
      <c r="BQ631" s="0"/>
      <c r="BR631" s="0"/>
      <c r="BS631" s="0"/>
      <c r="BT631" s="0"/>
      <c r="BU631" s="0"/>
      <c r="BV631" s="0"/>
      <c r="BW631" s="0"/>
      <c r="BX631" s="0"/>
      <c r="BY631" s="0"/>
      <c r="BZ631" s="0"/>
      <c r="CA631" s="0"/>
      <c r="CB631" s="0"/>
      <c r="CC631" s="0"/>
      <c r="CD631" s="0"/>
      <c r="CE631" s="0"/>
      <c r="CF631" s="0"/>
      <c r="CG631" s="0"/>
      <c r="CH631" s="0"/>
      <c r="CI631" s="0"/>
      <c r="CJ631" s="0"/>
      <c r="CK631" s="0"/>
      <c r="CL631" s="0"/>
      <c r="CM631" s="0"/>
      <c r="CN631" s="0"/>
      <c r="CO631" s="0"/>
      <c r="CP631" s="0"/>
      <c r="CQ631" s="0"/>
      <c r="CR631" s="0"/>
      <c r="CS631" s="0"/>
      <c r="CT631" s="0"/>
      <c r="CU631" s="0"/>
      <c r="CV631" s="0"/>
      <c r="CW631" s="0"/>
      <c r="CX631" s="0"/>
      <c r="CY631" s="0"/>
      <c r="CZ631" s="0"/>
      <c r="DA631" s="0"/>
      <c r="DB631" s="0"/>
      <c r="DC631" s="0"/>
      <c r="DD631" s="0"/>
      <c r="DE631" s="0"/>
      <c r="DF631" s="0"/>
      <c r="DG631" s="0"/>
      <c r="DH631" s="0"/>
      <c r="DI631" s="0"/>
      <c r="DJ631" s="0"/>
      <c r="DK631" s="0"/>
      <c r="DL631" s="0"/>
      <c r="DM631" s="0"/>
      <c r="DN631" s="0"/>
      <c r="DO631" s="0"/>
      <c r="DP631" s="0"/>
      <c r="DQ631" s="0"/>
      <c r="DR631" s="0"/>
      <c r="DS631" s="0"/>
      <c r="DT631" s="0"/>
      <c r="DU631" s="0"/>
      <c r="DV631" s="0"/>
      <c r="DW631" s="0"/>
      <c r="DX631" s="0"/>
      <c r="DY631" s="0"/>
      <c r="DZ631" s="0"/>
      <c r="EA631" s="0"/>
      <c r="EB631" s="0"/>
      <c r="EC631" s="0"/>
      <c r="ED631" s="0"/>
      <c r="EE631" s="0"/>
      <c r="EF631" s="0"/>
      <c r="EG631" s="0"/>
      <c r="EH631" s="0"/>
      <c r="EI631" s="0"/>
      <c r="EJ631" s="0"/>
      <c r="EK631" s="0"/>
      <c r="EL631" s="0"/>
      <c r="EM631" s="0"/>
      <c r="EN631" s="0"/>
      <c r="EO631" s="0"/>
      <c r="EP631" s="0"/>
      <c r="EQ631" s="0"/>
      <c r="ER631" s="0"/>
      <c r="ES631" s="0"/>
      <c r="ET631" s="0"/>
      <c r="EU631" s="0"/>
      <c r="EV631" s="0"/>
      <c r="EW631" s="0"/>
      <c r="EX631" s="0"/>
      <c r="EY631" s="0"/>
      <c r="EZ631" s="0"/>
      <c r="FA631" s="0"/>
      <c r="FB631" s="0"/>
      <c r="FC631" s="0"/>
      <c r="FD631" s="0"/>
      <c r="FE631" s="0"/>
      <c r="FF631" s="0"/>
      <c r="FG631" s="0"/>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row>
    <row r="632" customFormat="false" ht="15" hidden="false" customHeight="false" outlineLevel="0" collapsed="false">
      <c r="A632" s="114" t="s">
        <v>1946</v>
      </c>
      <c r="B632" s="115" t="s">
        <v>1947</v>
      </c>
      <c r="C632" s="147" t="s">
        <v>122</v>
      </c>
      <c r="D632" s="117" t="s">
        <v>11</v>
      </c>
      <c r="E632" s="117" t="n">
        <v>0</v>
      </c>
      <c r="F632" s="118" t="n">
        <v>9</v>
      </c>
      <c r="G632" s="118" t="n">
        <v>2</v>
      </c>
      <c r="H632" s="141" t="n">
        <v>1464</v>
      </c>
      <c r="I632" s="119" t="s">
        <v>1333</v>
      </c>
      <c r="J632" s="120" t="n">
        <v>8</v>
      </c>
      <c r="K632" s="121" t="n">
        <v>4</v>
      </c>
      <c r="L632" s="122"/>
      <c r="M632" s="123"/>
      <c r="N632" s="123"/>
      <c r="O632" s="123"/>
      <c r="P632" s="123"/>
      <c r="Q632" s="124"/>
      <c r="R632" s="0"/>
      <c r="S632" s="0"/>
      <c r="T632" s="0"/>
      <c r="U632" s="0"/>
      <c r="V632" s="0"/>
      <c r="W632" s="0"/>
      <c r="X632" s="0"/>
      <c r="Y632" s="0"/>
      <c r="Z632" s="0"/>
      <c r="AA632" s="0"/>
      <c r="AB632" s="0"/>
      <c r="AC632" s="0"/>
      <c r="AD632" s="0"/>
      <c r="AE632" s="0"/>
      <c r="AF632" s="0"/>
      <c r="AG632" s="0"/>
      <c r="AH632" s="0"/>
      <c r="AI632" s="0"/>
      <c r="AJ632" s="0"/>
      <c r="AK632" s="0"/>
      <c r="AL632" s="0"/>
      <c r="AM632" s="0"/>
      <c r="AN632" s="0"/>
      <c r="AO632" s="0"/>
      <c r="AP632" s="0"/>
      <c r="AQ632" s="0"/>
      <c r="AR632" s="0"/>
      <c r="AS632" s="0"/>
      <c r="AT632" s="0"/>
      <c r="AU632" s="0"/>
      <c r="AV632" s="0"/>
      <c r="AW632" s="0"/>
      <c r="AX632" s="0"/>
      <c r="AY632" s="0"/>
      <c r="AZ632" s="0"/>
      <c r="BA632" s="0"/>
      <c r="BB632" s="0"/>
      <c r="BC632" s="0"/>
      <c r="BD632" s="0"/>
      <c r="BE632" s="0"/>
      <c r="BF632" s="0"/>
      <c r="BG632" s="0"/>
      <c r="BH632" s="0"/>
      <c r="BI632" s="0"/>
      <c r="BJ632" s="0"/>
      <c r="BK632" s="0"/>
      <c r="BL632" s="0"/>
      <c r="BM632" s="0"/>
      <c r="BN632" s="0"/>
      <c r="BO632" s="0"/>
      <c r="BP632" s="0"/>
      <c r="BQ632" s="0"/>
      <c r="BR632" s="0"/>
      <c r="BS632" s="0"/>
      <c r="BT632" s="0"/>
      <c r="BU632" s="0"/>
      <c r="BV632" s="0"/>
      <c r="BW632" s="0"/>
      <c r="BX632" s="0"/>
      <c r="BY632" s="0"/>
      <c r="BZ632" s="0"/>
      <c r="CA632" s="0"/>
      <c r="CB632" s="0"/>
      <c r="CC632" s="0"/>
      <c r="CD632" s="0"/>
      <c r="CE632" s="0"/>
      <c r="CF632" s="0"/>
      <c r="CG632" s="0"/>
      <c r="CH632" s="0"/>
      <c r="CI632" s="0"/>
      <c r="CJ632" s="0"/>
      <c r="CK632" s="0"/>
      <c r="CL632" s="0"/>
      <c r="CM632" s="0"/>
      <c r="CN632" s="0"/>
      <c r="CO632" s="0"/>
      <c r="CP632" s="0"/>
      <c r="CQ632" s="0"/>
      <c r="CR632" s="0"/>
      <c r="CS632" s="0"/>
      <c r="CT632" s="0"/>
      <c r="CU632" s="0"/>
      <c r="CV632" s="0"/>
      <c r="CW632" s="0"/>
      <c r="CX632" s="0"/>
      <c r="CY632" s="0"/>
      <c r="CZ632" s="0"/>
      <c r="DA632" s="0"/>
      <c r="DB632" s="0"/>
      <c r="DC632" s="0"/>
      <c r="DD632" s="0"/>
      <c r="DE632" s="0"/>
      <c r="DF632" s="0"/>
      <c r="DG632" s="0"/>
      <c r="DH632" s="0"/>
      <c r="DI632" s="0"/>
      <c r="DJ632" s="0"/>
      <c r="DK632" s="0"/>
      <c r="DL632" s="0"/>
      <c r="DM632" s="0"/>
      <c r="DN632" s="0"/>
      <c r="DO632" s="0"/>
      <c r="DP632" s="0"/>
      <c r="DQ632" s="0"/>
      <c r="DR632" s="0"/>
      <c r="DS632" s="0"/>
      <c r="DT632" s="0"/>
      <c r="DU632" s="0"/>
      <c r="DV632" s="0"/>
      <c r="DW632" s="0"/>
      <c r="DX632" s="0"/>
      <c r="DY632" s="0"/>
      <c r="DZ632" s="0"/>
      <c r="EA632" s="0"/>
      <c r="EB632" s="0"/>
      <c r="EC632" s="0"/>
      <c r="ED632" s="0"/>
      <c r="EE632" s="0"/>
      <c r="EF632" s="0"/>
      <c r="EG632" s="0"/>
      <c r="EH632" s="0"/>
      <c r="EI632" s="0"/>
      <c r="EJ632" s="0"/>
      <c r="EK632" s="0"/>
      <c r="EL632" s="0"/>
      <c r="EM632" s="0"/>
      <c r="EN632" s="0"/>
      <c r="EO632" s="0"/>
      <c r="EP632" s="0"/>
      <c r="EQ632" s="0"/>
      <c r="ER632" s="0"/>
      <c r="ES632" s="0"/>
      <c r="ET632" s="0"/>
      <c r="EU632" s="0"/>
      <c r="EV632" s="0"/>
      <c r="EW632" s="0"/>
      <c r="EX632" s="0"/>
      <c r="EY632" s="0"/>
      <c r="EZ632" s="0"/>
      <c r="FA632" s="0"/>
      <c r="FB632" s="0"/>
      <c r="FC632" s="0"/>
      <c r="FD632" s="0"/>
      <c r="FE632" s="0"/>
      <c r="FF632" s="0"/>
      <c r="FG632" s="0"/>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row>
    <row r="633" customFormat="false" ht="15" hidden="true" customHeight="false" outlineLevel="0" collapsed="false">
      <c r="A633" s="150" t="s">
        <v>1948</v>
      </c>
      <c r="B633" s="151" t="s">
        <v>1949</v>
      </c>
      <c r="C633" s="147" t="s">
        <v>122</v>
      </c>
      <c r="D633" s="117"/>
      <c r="E633" s="117" t="n">
        <v>0</v>
      </c>
      <c r="F633" s="141" t="s">
        <v>47</v>
      </c>
      <c r="G633" s="141" t="s">
        <v>47</v>
      </c>
      <c r="H633" s="141" t="n">
        <v>1893</v>
      </c>
      <c r="I633" s="119" t="s">
        <v>1333</v>
      </c>
      <c r="J633" s="120" t="n">
        <v>8</v>
      </c>
      <c r="K633" s="121" t="n">
        <v>4</v>
      </c>
      <c r="L633" s="126"/>
      <c r="M633" s="123"/>
      <c r="N633" s="127"/>
      <c r="O633" s="123"/>
      <c r="P633" s="127"/>
      <c r="Q633" s="124"/>
      <c r="R633" s="0"/>
      <c r="S633" s="0"/>
      <c r="T633" s="0"/>
      <c r="U633" s="0"/>
      <c r="V633" s="0"/>
      <c r="W633" s="0"/>
      <c r="X633" s="0"/>
      <c r="Y633" s="0"/>
      <c r="Z633" s="0"/>
      <c r="AA633" s="0"/>
      <c r="AB633" s="0"/>
      <c r="AC633" s="0"/>
      <c r="AD633" s="0"/>
      <c r="AE633" s="0"/>
      <c r="AF633" s="0"/>
      <c r="AG633" s="0"/>
      <c r="AH633" s="0"/>
      <c r="AI633" s="0"/>
      <c r="AJ633" s="0"/>
      <c r="AK633" s="0"/>
      <c r="AL633" s="0"/>
      <c r="AM633" s="0"/>
      <c r="AN633" s="0"/>
      <c r="AO633" s="0"/>
      <c r="AP633" s="0"/>
      <c r="AQ633" s="0"/>
      <c r="AR633" s="0"/>
      <c r="AS633" s="0"/>
      <c r="AT633" s="0"/>
      <c r="AU633" s="0"/>
      <c r="AV633" s="0"/>
      <c r="AW633" s="0"/>
      <c r="AX633" s="0"/>
      <c r="AY633" s="0"/>
      <c r="AZ633" s="0"/>
      <c r="BA633" s="0"/>
      <c r="BB633" s="0"/>
      <c r="BC633" s="0"/>
      <c r="BD633" s="0"/>
      <c r="BE633" s="0"/>
      <c r="BF633" s="0"/>
      <c r="BG633" s="0"/>
      <c r="BH633" s="0"/>
      <c r="BI633" s="0"/>
      <c r="BJ633" s="0"/>
      <c r="BK633" s="0"/>
      <c r="BL633" s="0"/>
      <c r="BM633" s="0"/>
      <c r="BN633" s="0"/>
      <c r="BO633" s="0"/>
      <c r="BP633" s="0"/>
      <c r="BQ633" s="0"/>
      <c r="BR633" s="0"/>
      <c r="BS633" s="0"/>
      <c r="BT633" s="0"/>
      <c r="BU633" s="0"/>
      <c r="BV633" s="0"/>
      <c r="BW633" s="0"/>
      <c r="BX633" s="0"/>
      <c r="BY633" s="0"/>
      <c r="BZ633" s="0"/>
      <c r="CA633" s="0"/>
      <c r="CB633" s="0"/>
      <c r="CC633" s="0"/>
      <c r="CD633" s="0"/>
      <c r="CE633" s="0"/>
      <c r="CF633" s="0"/>
      <c r="CG633" s="0"/>
      <c r="CH633" s="0"/>
      <c r="CI633" s="0"/>
      <c r="CJ633" s="0"/>
      <c r="CK633" s="0"/>
      <c r="CL633" s="0"/>
      <c r="CM633" s="0"/>
      <c r="CN633" s="0"/>
      <c r="CO633" s="0"/>
      <c r="CP633" s="0"/>
      <c r="CQ633" s="0"/>
      <c r="CR633" s="0"/>
      <c r="CS633" s="0"/>
      <c r="CT633" s="0"/>
      <c r="CU633" s="0"/>
      <c r="CV633" s="0"/>
      <c r="CW633" s="0"/>
      <c r="CX633" s="0"/>
      <c r="CY633" s="0"/>
      <c r="CZ633" s="0"/>
      <c r="DA633" s="0"/>
      <c r="DB633" s="0"/>
      <c r="DC633" s="0"/>
      <c r="DD633" s="0"/>
      <c r="DE633" s="0"/>
      <c r="DF633" s="0"/>
      <c r="DG633" s="0"/>
      <c r="DH633" s="0"/>
      <c r="DI633" s="0"/>
      <c r="DJ633" s="0"/>
      <c r="DK633" s="0"/>
      <c r="DL633" s="0"/>
      <c r="DM633" s="0"/>
      <c r="DN633" s="0"/>
      <c r="DO633" s="0"/>
      <c r="DP633" s="0"/>
      <c r="DQ633" s="0"/>
      <c r="DR633" s="0"/>
      <c r="DS633" s="0"/>
      <c r="DT633" s="0"/>
      <c r="DU633" s="0"/>
      <c r="DV633" s="0"/>
      <c r="DW633" s="0"/>
      <c r="DX633" s="0"/>
      <c r="DY633" s="0"/>
      <c r="DZ633" s="0"/>
      <c r="EA633" s="0"/>
      <c r="EB633" s="0"/>
      <c r="EC633" s="0"/>
      <c r="ED633" s="0"/>
      <c r="EE633" s="0"/>
      <c r="EF633" s="0"/>
      <c r="EG633" s="0"/>
      <c r="EH633" s="0"/>
      <c r="EI633" s="0"/>
      <c r="EJ633" s="0"/>
      <c r="EK633" s="0"/>
      <c r="EL633" s="0"/>
      <c r="EM633" s="0"/>
      <c r="EN633" s="0"/>
      <c r="EO633" s="0"/>
      <c r="EP633" s="0"/>
      <c r="EQ633" s="0"/>
      <c r="ER633" s="0"/>
      <c r="ES633" s="0"/>
      <c r="ET633" s="0"/>
      <c r="EU633" s="0"/>
      <c r="EV633" s="0"/>
      <c r="EW633" s="0"/>
      <c r="EX633" s="0"/>
      <c r="EY633" s="0"/>
      <c r="EZ633" s="0"/>
      <c r="FA633" s="0"/>
      <c r="FB633" s="0"/>
      <c r="FC633" s="0"/>
      <c r="FD633" s="0"/>
      <c r="FE633" s="0"/>
      <c r="FF633" s="0"/>
      <c r="FG633" s="0"/>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row>
    <row r="634" customFormat="false" ht="15" hidden="true" customHeight="false" outlineLevel="0" collapsed="false">
      <c r="A634" s="150" t="s">
        <v>1950</v>
      </c>
      <c r="B634" s="151" t="s">
        <v>1951</v>
      </c>
      <c r="C634" s="116" t="s">
        <v>122</v>
      </c>
      <c r="D634" s="117"/>
      <c r="E634" s="117" t="n">
        <v>0</v>
      </c>
      <c r="F634" s="118" t="s">
        <v>47</v>
      </c>
      <c r="G634" s="118" t="s">
        <v>47</v>
      </c>
      <c r="H634" s="118" t="n">
        <v>1467</v>
      </c>
      <c r="I634" s="125" t="s">
        <v>1333</v>
      </c>
      <c r="J634" s="120" t="n">
        <v>8</v>
      </c>
      <c r="K634" s="121" t="n">
        <v>4</v>
      </c>
      <c r="L634" s="126" t="s">
        <v>1952</v>
      </c>
      <c r="M634" s="123" t="s">
        <v>1953</v>
      </c>
      <c r="N634" s="152"/>
      <c r="O634" s="123"/>
      <c r="P634" s="152"/>
      <c r="Q634" s="124"/>
      <c r="R634" s="0"/>
      <c r="S634" s="0"/>
      <c r="T634" s="0"/>
      <c r="U634" s="0"/>
      <c r="V634" s="0"/>
      <c r="W634" s="0"/>
      <c r="X634" s="0"/>
      <c r="Y634" s="0"/>
      <c r="Z634" s="0"/>
      <c r="AA634" s="0"/>
      <c r="AB634" s="0"/>
      <c r="AC634" s="0"/>
      <c r="AD634" s="0"/>
      <c r="AE634" s="0"/>
      <c r="AF634" s="0"/>
      <c r="AG634" s="0"/>
      <c r="AH634" s="0"/>
      <c r="AI634" s="0"/>
      <c r="AJ634" s="0"/>
      <c r="AK634" s="0"/>
      <c r="AL634" s="0"/>
      <c r="AM634" s="0"/>
      <c r="AN634" s="0"/>
      <c r="AO634" s="0"/>
      <c r="AP634" s="0"/>
      <c r="AQ634" s="0"/>
      <c r="AR634" s="0"/>
      <c r="AS634" s="0"/>
      <c r="AT634" s="0"/>
      <c r="AU634" s="0"/>
      <c r="AV634" s="0"/>
      <c r="AW634" s="0"/>
      <c r="AX634" s="0"/>
      <c r="AY634" s="0"/>
      <c r="AZ634" s="0"/>
      <c r="BA634" s="0"/>
      <c r="BB634" s="0"/>
      <c r="BC634" s="0"/>
      <c r="BD634" s="0"/>
      <c r="BE634" s="0"/>
      <c r="BF634" s="0"/>
      <c r="BG634" s="0"/>
      <c r="BH634" s="0"/>
      <c r="BI634" s="0"/>
      <c r="BJ634" s="0"/>
      <c r="BK634" s="0"/>
      <c r="BL634" s="0"/>
      <c r="BM634" s="0"/>
      <c r="BN634" s="0"/>
      <c r="BO634" s="0"/>
      <c r="BP634" s="0"/>
      <c r="BQ634" s="0"/>
      <c r="BR634" s="0"/>
      <c r="BS634" s="0"/>
      <c r="BT634" s="0"/>
      <c r="BU634" s="0"/>
      <c r="BV634" s="0"/>
      <c r="BW634" s="0"/>
      <c r="BX634" s="0"/>
      <c r="BY634" s="0"/>
      <c r="BZ634" s="0"/>
      <c r="CA634" s="0"/>
      <c r="CB634" s="0"/>
      <c r="CC634" s="0"/>
      <c r="CD634" s="0"/>
      <c r="CE634" s="0"/>
      <c r="CF634" s="0"/>
      <c r="CG634" s="0"/>
      <c r="CH634" s="0"/>
      <c r="CI634" s="0"/>
      <c r="CJ634" s="0"/>
      <c r="CK634" s="0"/>
      <c r="CL634" s="0"/>
      <c r="CM634" s="0"/>
      <c r="CN634" s="0"/>
      <c r="CO634" s="0"/>
      <c r="CP634" s="0"/>
      <c r="CQ634" s="0"/>
      <c r="CR634" s="0"/>
      <c r="CS634" s="0"/>
      <c r="CT634" s="0"/>
      <c r="CU634" s="0"/>
      <c r="CV634" s="0"/>
      <c r="CW634" s="0"/>
      <c r="CX634" s="0"/>
      <c r="CY634" s="0"/>
      <c r="CZ634" s="0"/>
      <c r="DA634" s="0"/>
      <c r="DB634" s="0"/>
      <c r="DC634" s="0"/>
      <c r="DD634" s="0"/>
      <c r="DE634" s="0"/>
      <c r="DF634" s="0"/>
      <c r="DG634" s="0"/>
      <c r="DH634" s="0"/>
      <c r="DI634" s="0"/>
      <c r="DJ634" s="0"/>
      <c r="DK634" s="0"/>
      <c r="DL634" s="0"/>
      <c r="DM634" s="0"/>
      <c r="DN634" s="0"/>
      <c r="DO634" s="0"/>
      <c r="DP634" s="0"/>
      <c r="DQ634" s="0"/>
      <c r="DR634" s="0"/>
      <c r="DS634" s="0"/>
      <c r="DT634" s="0"/>
      <c r="DU634" s="0"/>
      <c r="DV634" s="0"/>
      <c r="DW634" s="0"/>
      <c r="DX634" s="0"/>
      <c r="DY634" s="0"/>
      <c r="DZ634" s="0"/>
      <c r="EA634" s="0"/>
      <c r="EB634" s="0"/>
      <c r="EC634" s="0"/>
      <c r="ED634" s="0"/>
      <c r="EE634" s="0"/>
      <c r="EF634" s="0"/>
      <c r="EG634" s="0"/>
      <c r="EH634" s="0"/>
      <c r="EI634" s="0"/>
      <c r="EJ634" s="0"/>
      <c r="EK634" s="0"/>
      <c r="EL634" s="0"/>
      <c r="EM634" s="0"/>
      <c r="EN634" s="0"/>
      <c r="EO634" s="0"/>
      <c r="EP634" s="0"/>
      <c r="EQ634" s="0"/>
      <c r="ER634" s="0"/>
      <c r="ES634" s="0"/>
      <c r="ET634" s="0"/>
      <c r="EU634" s="0"/>
      <c r="EV634" s="0"/>
      <c r="EW634" s="0"/>
      <c r="EX634" s="0"/>
      <c r="EY634" s="0"/>
      <c r="EZ634" s="0"/>
      <c r="FA634" s="0"/>
      <c r="FB634" s="0"/>
      <c r="FC634" s="0"/>
      <c r="FD634" s="0"/>
      <c r="FE634" s="0"/>
      <c r="FF634" s="0"/>
      <c r="FG634" s="0"/>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row>
    <row r="635" customFormat="false" ht="15" hidden="true" customHeight="false" outlineLevel="0" collapsed="false">
      <c r="A635" s="150" t="s">
        <v>1954</v>
      </c>
      <c r="B635" s="151" t="s">
        <v>1955</v>
      </c>
      <c r="C635" s="147" t="s">
        <v>1956</v>
      </c>
      <c r="D635" s="117"/>
      <c r="E635" s="117" t="n">
        <v>0</v>
      </c>
      <c r="F635" s="118" t="s">
        <v>47</v>
      </c>
      <c r="G635" s="118" t="s">
        <v>47</v>
      </c>
      <c r="H635" s="141" t="n">
        <v>1469</v>
      </c>
      <c r="I635" s="125" t="s">
        <v>1333</v>
      </c>
      <c r="J635" s="120" t="n">
        <v>8</v>
      </c>
      <c r="K635" s="121" t="n">
        <v>4</v>
      </c>
      <c r="L635" s="126"/>
      <c r="M635" s="123"/>
      <c r="N635" s="127"/>
      <c r="O635" s="123"/>
      <c r="P635" s="127"/>
      <c r="Q635" s="124"/>
      <c r="R635" s="0"/>
      <c r="S635" s="0"/>
      <c r="T635" s="0"/>
      <c r="U635" s="0"/>
      <c r="V635" s="0"/>
      <c r="W635" s="0"/>
      <c r="X635" s="0"/>
      <c r="Y635" s="0"/>
      <c r="Z635" s="0"/>
      <c r="AA635" s="0"/>
      <c r="AB635" s="0"/>
      <c r="AC635" s="0"/>
      <c r="AD635" s="0"/>
      <c r="AE635" s="0"/>
      <c r="AF635" s="0"/>
      <c r="AG635" s="0"/>
      <c r="AH635" s="0"/>
      <c r="AI635" s="0"/>
      <c r="AJ635" s="0"/>
      <c r="AK635" s="0"/>
      <c r="AL635" s="0"/>
      <c r="AM635" s="0"/>
      <c r="AN635" s="0"/>
      <c r="AO635" s="0"/>
      <c r="AP635" s="0"/>
      <c r="AQ635" s="0"/>
      <c r="AR635" s="0"/>
      <c r="AS635" s="0"/>
      <c r="AT635" s="0"/>
      <c r="AU635" s="0"/>
      <c r="AV635" s="0"/>
      <c r="AW635" s="0"/>
      <c r="AX635" s="0"/>
      <c r="AY635" s="0"/>
      <c r="AZ635" s="0"/>
      <c r="BA635" s="0"/>
      <c r="BB635" s="0"/>
      <c r="BC635" s="0"/>
      <c r="BD635" s="0"/>
      <c r="BE635" s="0"/>
      <c r="BF635" s="0"/>
      <c r="BG635" s="0"/>
      <c r="BH635" s="0"/>
      <c r="BI635" s="0"/>
      <c r="BJ635" s="0"/>
      <c r="BK635" s="0"/>
      <c r="BL635" s="0"/>
      <c r="BM635" s="0"/>
      <c r="BN635" s="0"/>
      <c r="BO635" s="0"/>
      <c r="BP635" s="0"/>
      <c r="BQ635" s="0"/>
      <c r="BR635" s="0"/>
      <c r="BS635" s="0"/>
      <c r="BT635" s="0"/>
      <c r="BU635" s="0"/>
      <c r="BV635" s="0"/>
      <c r="BW635" s="0"/>
      <c r="BX635" s="0"/>
      <c r="BY635" s="0"/>
      <c r="BZ635" s="0"/>
      <c r="CA635" s="0"/>
      <c r="CB635" s="0"/>
      <c r="CC635" s="0"/>
      <c r="CD635" s="0"/>
      <c r="CE635" s="0"/>
      <c r="CF635" s="0"/>
      <c r="CG635" s="0"/>
      <c r="CH635" s="0"/>
      <c r="CI635" s="0"/>
      <c r="CJ635" s="0"/>
      <c r="CK635" s="0"/>
      <c r="CL635" s="0"/>
      <c r="CM635" s="0"/>
      <c r="CN635" s="0"/>
      <c r="CO635" s="0"/>
      <c r="CP635" s="0"/>
      <c r="CQ635" s="0"/>
      <c r="CR635" s="0"/>
      <c r="CS635" s="0"/>
      <c r="CT635" s="0"/>
      <c r="CU635" s="0"/>
      <c r="CV635" s="0"/>
      <c r="CW635" s="0"/>
      <c r="CX635" s="0"/>
      <c r="CY635" s="0"/>
      <c r="CZ635" s="0"/>
      <c r="DA635" s="0"/>
      <c r="DB635" s="0"/>
      <c r="DC635" s="0"/>
      <c r="DD635" s="0"/>
      <c r="DE635" s="0"/>
      <c r="DF635" s="0"/>
      <c r="DG635" s="0"/>
      <c r="DH635" s="0"/>
      <c r="DI635" s="0"/>
      <c r="DJ635" s="0"/>
      <c r="DK635" s="0"/>
      <c r="DL635" s="0"/>
      <c r="DM635" s="0"/>
      <c r="DN635" s="0"/>
      <c r="DO635" s="0"/>
      <c r="DP635" s="0"/>
      <c r="DQ635" s="0"/>
      <c r="DR635" s="0"/>
      <c r="DS635" s="0"/>
      <c r="DT635" s="0"/>
      <c r="DU635" s="0"/>
      <c r="DV635" s="0"/>
      <c r="DW635" s="0"/>
      <c r="DX635" s="0"/>
      <c r="DY635" s="0"/>
      <c r="DZ635" s="0"/>
      <c r="EA635" s="0"/>
      <c r="EB635" s="0"/>
      <c r="EC635" s="0"/>
      <c r="ED635" s="0"/>
      <c r="EE635" s="0"/>
      <c r="EF635" s="0"/>
      <c r="EG635" s="0"/>
      <c r="EH635" s="0"/>
      <c r="EI635" s="0"/>
      <c r="EJ635" s="0"/>
      <c r="EK635" s="0"/>
      <c r="EL635" s="0"/>
      <c r="EM635" s="0"/>
      <c r="EN635" s="0"/>
      <c r="EO635" s="0"/>
      <c r="EP635" s="0"/>
      <c r="EQ635" s="0"/>
      <c r="ER635" s="0"/>
      <c r="ES635" s="0"/>
      <c r="ET635" s="0"/>
      <c r="EU635" s="0"/>
      <c r="EV635" s="0"/>
      <c r="EW635" s="0"/>
      <c r="EX635" s="0"/>
      <c r="EY635" s="0"/>
      <c r="EZ635" s="0"/>
      <c r="FA635" s="0"/>
      <c r="FB635" s="0"/>
      <c r="FC635" s="0"/>
      <c r="FD635" s="0"/>
      <c r="FE635" s="0"/>
      <c r="FF635" s="0"/>
      <c r="FG635" s="0"/>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row>
    <row r="636" customFormat="false" ht="15" hidden="true" customHeight="false" outlineLevel="0" collapsed="false">
      <c r="A636" s="150" t="s">
        <v>1957</v>
      </c>
      <c r="B636" s="151" t="s">
        <v>1958</v>
      </c>
      <c r="C636" s="147" t="s">
        <v>1959</v>
      </c>
      <c r="D636" s="117"/>
      <c r="E636" s="117" t="n">
        <v>0</v>
      </c>
      <c r="F636" s="118" t="s">
        <v>47</v>
      </c>
      <c r="G636" s="118" t="s">
        <v>47</v>
      </c>
      <c r="H636" s="141" t="n">
        <v>19568</v>
      </c>
      <c r="I636" s="119" t="s">
        <v>1333</v>
      </c>
      <c r="J636" s="120" t="n">
        <v>8</v>
      </c>
      <c r="K636" s="121" t="n">
        <v>4</v>
      </c>
      <c r="L636" s="122"/>
      <c r="M636" s="123"/>
      <c r="N636" s="123"/>
      <c r="O636" s="123"/>
      <c r="P636" s="123"/>
      <c r="Q636" s="124"/>
      <c r="R636" s="0"/>
      <c r="S636" s="0"/>
      <c r="T636" s="0"/>
      <c r="U636" s="0"/>
      <c r="V636" s="0"/>
      <c r="W636" s="0"/>
      <c r="X636" s="0"/>
      <c r="Y636" s="0"/>
      <c r="Z636" s="0"/>
      <c r="AA636" s="0"/>
      <c r="AB636" s="0"/>
      <c r="AC636" s="0"/>
      <c r="AD636" s="0"/>
      <c r="AE636" s="0"/>
      <c r="AF636" s="0"/>
      <c r="AG636" s="0"/>
      <c r="AH636" s="0"/>
      <c r="AI636" s="0"/>
      <c r="AJ636" s="0"/>
      <c r="AK636" s="0"/>
      <c r="AL636" s="0"/>
      <c r="AM636" s="0"/>
      <c r="AN636" s="0"/>
      <c r="AO636" s="0"/>
      <c r="AP636" s="0"/>
      <c r="AQ636" s="0"/>
      <c r="AR636" s="0"/>
      <c r="AS636" s="0"/>
      <c r="AT636" s="0"/>
      <c r="AU636" s="0"/>
      <c r="AV636" s="0"/>
      <c r="AW636" s="0"/>
      <c r="AX636" s="0"/>
      <c r="AY636" s="0"/>
      <c r="AZ636" s="0"/>
      <c r="BA636" s="0"/>
      <c r="BB636" s="0"/>
      <c r="BC636" s="0"/>
      <c r="BD636" s="0"/>
      <c r="BE636" s="0"/>
      <c r="BF636" s="0"/>
      <c r="BG636" s="0"/>
      <c r="BH636" s="0"/>
      <c r="BI636" s="0"/>
      <c r="BJ636" s="0"/>
      <c r="BK636" s="0"/>
      <c r="BL636" s="0"/>
      <c r="BM636" s="0"/>
      <c r="BN636" s="0"/>
      <c r="BO636" s="0"/>
      <c r="BP636" s="0"/>
      <c r="BQ636" s="0"/>
      <c r="BR636" s="0"/>
      <c r="BS636" s="0"/>
      <c r="BT636" s="0"/>
      <c r="BU636" s="0"/>
      <c r="BV636" s="0"/>
      <c r="BW636" s="0"/>
      <c r="BX636" s="0"/>
      <c r="BY636" s="0"/>
      <c r="BZ636" s="0"/>
      <c r="CA636" s="0"/>
      <c r="CB636" s="0"/>
      <c r="CC636" s="0"/>
      <c r="CD636" s="0"/>
      <c r="CE636" s="0"/>
      <c r="CF636" s="0"/>
      <c r="CG636" s="0"/>
      <c r="CH636" s="0"/>
      <c r="CI636" s="0"/>
      <c r="CJ636" s="0"/>
      <c r="CK636" s="0"/>
      <c r="CL636" s="0"/>
      <c r="CM636" s="0"/>
      <c r="CN636" s="0"/>
      <c r="CO636" s="0"/>
      <c r="CP636" s="0"/>
      <c r="CQ636" s="0"/>
      <c r="CR636" s="0"/>
      <c r="CS636" s="0"/>
      <c r="CT636" s="0"/>
      <c r="CU636" s="0"/>
      <c r="CV636" s="0"/>
      <c r="CW636" s="0"/>
      <c r="CX636" s="0"/>
      <c r="CY636" s="0"/>
      <c r="CZ636" s="0"/>
      <c r="DA636" s="0"/>
      <c r="DB636" s="0"/>
      <c r="DC636" s="0"/>
      <c r="DD636" s="0"/>
      <c r="DE636" s="0"/>
      <c r="DF636" s="0"/>
      <c r="DG636" s="0"/>
      <c r="DH636" s="0"/>
      <c r="DI636" s="0"/>
      <c r="DJ636" s="0"/>
      <c r="DK636" s="0"/>
      <c r="DL636" s="0"/>
      <c r="DM636" s="0"/>
      <c r="DN636" s="0"/>
      <c r="DO636" s="0"/>
      <c r="DP636" s="0"/>
      <c r="DQ636" s="0"/>
      <c r="DR636" s="0"/>
      <c r="DS636" s="0"/>
      <c r="DT636" s="0"/>
      <c r="DU636" s="0"/>
      <c r="DV636" s="0"/>
      <c r="DW636" s="0"/>
      <c r="DX636" s="0"/>
      <c r="DY636" s="0"/>
      <c r="DZ636" s="0"/>
      <c r="EA636" s="0"/>
      <c r="EB636" s="0"/>
      <c r="EC636" s="0"/>
      <c r="ED636" s="0"/>
      <c r="EE636" s="0"/>
      <c r="EF636" s="0"/>
      <c r="EG636" s="0"/>
      <c r="EH636" s="0"/>
      <c r="EI636" s="0"/>
      <c r="EJ636" s="0"/>
      <c r="EK636" s="0"/>
      <c r="EL636" s="0"/>
      <c r="EM636" s="0"/>
      <c r="EN636" s="0"/>
      <c r="EO636" s="0"/>
      <c r="EP636" s="0"/>
      <c r="EQ636" s="0"/>
      <c r="ER636" s="0"/>
      <c r="ES636" s="0"/>
      <c r="ET636" s="0"/>
      <c r="EU636" s="0"/>
      <c r="EV636" s="0"/>
      <c r="EW636" s="0"/>
      <c r="EX636" s="0"/>
      <c r="EY636" s="0"/>
      <c r="EZ636" s="0"/>
      <c r="FA636" s="0"/>
      <c r="FB636" s="0"/>
      <c r="FC636" s="0"/>
      <c r="FD636" s="0"/>
      <c r="FE636" s="0"/>
      <c r="FF636" s="0"/>
      <c r="FG636" s="0"/>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Y636" s="0"/>
      <c r="HZ636" s="0"/>
      <c r="IA636" s="0"/>
      <c r="IB636" s="0"/>
      <c r="IC636" s="0"/>
      <c r="ID636" s="0"/>
      <c r="IE636" s="0"/>
      <c r="IF636" s="0"/>
      <c r="IG636" s="0"/>
      <c r="IH636" s="0"/>
      <c r="II636" s="0"/>
      <c r="IJ636" s="0"/>
      <c r="IK636" s="0"/>
      <c r="IL636" s="0"/>
      <c r="IM636" s="0"/>
      <c r="IN636" s="0"/>
      <c r="IO636" s="0"/>
      <c r="IP636" s="0"/>
      <c r="IQ636" s="0"/>
      <c r="IR636" s="0"/>
      <c r="IS636" s="0"/>
      <c r="IT636" s="0"/>
      <c r="IU636" s="0"/>
      <c r="IV636" s="0"/>
      <c r="IW636" s="0"/>
    </row>
    <row r="637" customFormat="false" ht="15" hidden="true" customHeight="false" outlineLevel="0" collapsed="false">
      <c r="A637" s="150" t="s">
        <v>1960</v>
      </c>
      <c r="B637" s="151" t="s">
        <v>1961</v>
      </c>
      <c r="C637" s="147" t="s">
        <v>1962</v>
      </c>
      <c r="D637" s="117"/>
      <c r="E637" s="117" t="n">
        <v>0</v>
      </c>
      <c r="F637" s="118" t="s">
        <v>47</v>
      </c>
      <c r="G637" s="118" t="s">
        <v>47</v>
      </c>
      <c r="H637" s="141" t="n">
        <v>1471</v>
      </c>
      <c r="I637" s="119" t="s">
        <v>1333</v>
      </c>
      <c r="J637" s="120" t="n">
        <v>8</v>
      </c>
      <c r="K637" s="121" t="n">
        <v>4</v>
      </c>
      <c r="L637" s="122"/>
      <c r="M637" s="123"/>
      <c r="N637" s="123"/>
      <c r="O637" s="123"/>
      <c r="P637" s="123"/>
      <c r="Q637" s="124"/>
      <c r="R637" s="0"/>
      <c r="S637" s="0"/>
      <c r="T637" s="0"/>
      <c r="U637" s="0"/>
      <c r="V637" s="0"/>
      <c r="W637" s="0"/>
      <c r="X637" s="0"/>
      <c r="Y637" s="0"/>
      <c r="Z637" s="0"/>
      <c r="AA637" s="0"/>
      <c r="AB637" s="0"/>
      <c r="AC637" s="0"/>
      <c r="AD637" s="0"/>
      <c r="AE637" s="0"/>
      <c r="AF637" s="0"/>
      <c r="AG637" s="0"/>
      <c r="AH637" s="0"/>
      <c r="AI637" s="0"/>
      <c r="AJ637" s="0"/>
      <c r="AK637" s="0"/>
      <c r="AL637" s="0"/>
      <c r="AM637" s="0"/>
      <c r="AN637" s="0"/>
      <c r="AO637" s="0"/>
      <c r="AP637" s="0"/>
      <c r="AQ637" s="0"/>
      <c r="AR637" s="0"/>
      <c r="AS637" s="0"/>
      <c r="AT637" s="0"/>
      <c r="AU637" s="0"/>
      <c r="AV637" s="0"/>
      <c r="AW637" s="0"/>
      <c r="AX637" s="0"/>
      <c r="AY637" s="0"/>
      <c r="AZ637" s="0"/>
      <c r="BA637" s="0"/>
      <c r="BB637" s="0"/>
      <c r="BC637" s="0"/>
      <c r="BD637" s="0"/>
      <c r="BE637" s="0"/>
      <c r="BF637" s="0"/>
      <c r="BG637" s="0"/>
      <c r="BH637" s="0"/>
      <c r="BI637" s="0"/>
      <c r="BJ637" s="0"/>
      <c r="BK637" s="0"/>
      <c r="BL637" s="0"/>
      <c r="BM637" s="0"/>
      <c r="BN637" s="0"/>
      <c r="BO637" s="0"/>
      <c r="BP637" s="0"/>
      <c r="BQ637" s="0"/>
      <c r="BR637" s="0"/>
      <c r="BS637" s="0"/>
      <c r="BT637" s="0"/>
      <c r="BU637" s="0"/>
      <c r="BV637" s="0"/>
      <c r="BW637" s="0"/>
      <c r="BX637" s="0"/>
      <c r="BY637" s="0"/>
      <c r="BZ637" s="0"/>
      <c r="CA637" s="0"/>
      <c r="CB637" s="0"/>
      <c r="CC637" s="0"/>
      <c r="CD637" s="0"/>
      <c r="CE637" s="0"/>
      <c r="CF637" s="0"/>
      <c r="CG637" s="0"/>
      <c r="CH637" s="0"/>
      <c r="CI637" s="0"/>
      <c r="CJ637" s="0"/>
      <c r="CK637" s="0"/>
      <c r="CL637" s="0"/>
      <c r="CM637" s="0"/>
      <c r="CN637" s="0"/>
      <c r="CO637" s="0"/>
      <c r="CP637" s="0"/>
      <c r="CQ637" s="0"/>
      <c r="CR637" s="0"/>
      <c r="CS637" s="0"/>
      <c r="CT637" s="0"/>
      <c r="CU637" s="0"/>
      <c r="CV637" s="0"/>
      <c r="CW637" s="0"/>
      <c r="CX637" s="0"/>
      <c r="CY637" s="0"/>
      <c r="CZ637" s="0"/>
      <c r="DA637" s="0"/>
      <c r="DB637" s="0"/>
      <c r="DC637" s="0"/>
      <c r="DD637" s="0"/>
      <c r="DE637" s="0"/>
      <c r="DF637" s="0"/>
      <c r="DG637" s="0"/>
      <c r="DH637" s="0"/>
      <c r="DI637" s="0"/>
      <c r="DJ637" s="0"/>
      <c r="DK637" s="0"/>
      <c r="DL637" s="0"/>
      <c r="DM637" s="0"/>
      <c r="DN637" s="0"/>
      <c r="DO637" s="0"/>
      <c r="DP637" s="0"/>
      <c r="DQ637" s="0"/>
      <c r="DR637" s="0"/>
      <c r="DS637" s="0"/>
      <c r="DT637" s="0"/>
      <c r="DU637" s="0"/>
      <c r="DV637" s="0"/>
      <c r="DW637" s="0"/>
      <c r="DX637" s="0"/>
      <c r="DY637" s="0"/>
      <c r="DZ637" s="0"/>
      <c r="EA637" s="0"/>
      <c r="EB637" s="0"/>
      <c r="EC637" s="0"/>
      <c r="ED637" s="0"/>
      <c r="EE637" s="0"/>
      <c r="EF637" s="0"/>
      <c r="EG637" s="0"/>
      <c r="EH637" s="0"/>
      <c r="EI637" s="0"/>
      <c r="EJ637" s="0"/>
      <c r="EK637" s="0"/>
      <c r="EL637" s="0"/>
      <c r="EM637" s="0"/>
      <c r="EN637" s="0"/>
      <c r="EO637" s="0"/>
      <c r="EP637" s="0"/>
      <c r="EQ637" s="0"/>
      <c r="ER637" s="0"/>
      <c r="ES637" s="0"/>
      <c r="ET637" s="0"/>
      <c r="EU637" s="0"/>
      <c r="EV637" s="0"/>
      <c r="EW637" s="0"/>
      <c r="EX637" s="0"/>
      <c r="EY637" s="0"/>
      <c r="EZ637" s="0"/>
      <c r="FA637" s="0"/>
      <c r="FB637" s="0"/>
      <c r="FC637" s="0"/>
      <c r="FD637" s="0"/>
      <c r="FE637" s="0"/>
      <c r="FF637" s="0"/>
      <c r="FG637" s="0"/>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Y637" s="0"/>
      <c r="HZ637" s="0"/>
      <c r="IA637" s="0"/>
      <c r="IB637" s="0"/>
      <c r="IC637" s="0"/>
      <c r="ID637" s="0"/>
      <c r="IE637" s="0"/>
      <c r="IF637" s="0"/>
      <c r="IG637" s="0"/>
      <c r="IH637" s="0"/>
      <c r="II637" s="0"/>
      <c r="IJ637" s="0"/>
      <c r="IK637" s="0"/>
      <c r="IL637" s="0"/>
      <c r="IM637" s="0"/>
      <c r="IN637" s="0"/>
      <c r="IO637" s="0"/>
      <c r="IP637" s="0"/>
      <c r="IQ637" s="0"/>
      <c r="IR637" s="0"/>
      <c r="IS637" s="0"/>
      <c r="IT637" s="0"/>
      <c r="IU637" s="0"/>
      <c r="IV637" s="0"/>
      <c r="IW637" s="0"/>
    </row>
    <row r="638" customFormat="false" ht="15" hidden="true" customHeight="false" outlineLevel="0" collapsed="false">
      <c r="A638" s="150" t="s">
        <v>1963</v>
      </c>
      <c r="B638" s="151" t="s">
        <v>1964</v>
      </c>
      <c r="C638" s="147" t="s">
        <v>1267</v>
      </c>
      <c r="D638" s="117"/>
      <c r="E638" s="117" t="n">
        <v>0</v>
      </c>
      <c r="F638" s="118" t="s">
        <v>47</v>
      </c>
      <c r="G638" s="118" t="s">
        <v>47</v>
      </c>
      <c r="H638" s="141" t="n">
        <v>19575</v>
      </c>
      <c r="I638" s="125" t="s">
        <v>1333</v>
      </c>
      <c r="J638" s="120" t="n">
        <v>8</v>
      </c>
      <c r="K638" s="121" t="n">
        <v>4</v>
      </c>
      <c r="L638" s="126"/>
      <c r="M638" s="123"/>
      <c r="N638" s="127"/>
      <c r="O638" s="123"/>
      <c r="P638" s="127"/>
      <c r="Q638" s="124"/>
      <c r="R638" s="0"/>
      <c r="S638" s="0"/>
      <c r="T638" s="0"/>
      <c r="U638" s="0"/>
      <c r="V638" s="0"/>
      <c r="W638" s="0"/>
      <c r="X638" s="0"/>
      <c r="Y638" s="0"/>
      <c r="Z638" s="0"/>
      <c r="AA638" s="0"/>
      <c r="AB638" s="0"/>
      <c r="AC638" s="0"/>
      <c r="AD638" s="0"/>
      <c r="AE638" s="0"/>
      <c r="AF638" s="0"/>
      <c r="AG638" s="0"/>
      <c r="AH638" s="0"/>
      <c r="AI638" s="0"/>
      <c r="AJ638" s="0"/>
      <c r="AK638" s="0"/>
      <c r="AL638" s="0"/>
      <c r="AM638" s="0"/>
      <c r="AN638" s="0"/>
      <c r="AO638" s="0"/>
      <c r="AP638" s="0"/>
      <c r="AQ638" s="0"/>
      <c r="AR638" s="0"/>
      <c r="AS638" s="0"/>
      <c r="AT638" s="0"/>
      <c r="AU638" s="0"/>
      <c r="AV638" s="0"/>
      <c r="AW638" s="0"/>
      <c r="AX638" s="0"/>
      <c r="AY638" s="0"/>
      <c r="AZ638" s="0"/>
      <c r="BA638" s="0"/>
      <c r="BB638" s="0"/>
      <c r="BC638" s="0"/>
      <c r="BD638" s="0"/>
      <c r="BE638" s="0"/>
      <c r="BF638" s="0"/>
      <c r="BG638" s="0"/>
      <c r="BH638" s="0"/>
      <c r="BI638" s="0"/>
      <c r="BJ638" s="0"/>
      <c r="BK638" s="0"/>
      <c r="BL638" s="0"/>
      <c r="BM638" s="0"/>
      <c r="BN638" s="0"/>
      <c r="BO638" s="0"/>
      <c r="BP638" s="0"/>
      <c r="BQ638" s="0"/>
      <c r="BR638" s="0"/>
      <c r="BS638" s="0"/>
      <c r="BT638" s="0"/>
      <c r="BU638" s="0"/>
      <c r="BV638" s="0"/>
      <c r="BW638" s="0"/>
      <c r="BX638" s="0"/>
      <c r="BY638" s="0"/>
      <c r="BZ638" s="0"/>
      <c r="CA638" s="0"/>
      <c r="CB638" s="0"/>
      <c r="CC638" s="0"/>
      <c r="CD638" s="0"/>
      <c r="CE638" s="0"/>
      <c r="CF638" s="0"/>
      <c r="CG638" s="0"/>
      <c r="CH638" s="0"/>
      <c r="CI638" s="0"/>
      <c r="CJ638" s="0"/>
      <c r="CK638" s="0"/>
      <c r="CL638" s="0"/>
      <c r="CM638" s="0"/>
      <c r="CN638" s="0"/>
      <c r="CO638" s="0"/>
      <c r="CP638" s="0"/>
      <c r="CQ638" s="0"/>
      <c r="CR638" s="0"/>
      <c r="CS638" s="0"/>
      <c r="CT638" s="0"/>
      <c r="CU638" s="0"/>
      <c r="CV638" s="0"/>
      <c r="CW638" s="0"/>
      <c r="CX638" s="0"/>
      <c r="CY638" s="0"/>
      <c r="CZ638" s="0"/>
      <c r="DA638" s="0"/>
      <c r="DB638" s="0"/>
      <c r="DC638" s="0"/>
      <c r="DD638" s="0"/>
      <c r="DE638" s="0"/>
      <c r="DF638" s="0"/>
      <c r="DG638" s="0"/>
      <c r="DH638" s="0"/>
      <c r="DI638" s="0"/>
      <c r="DJ638" s="0"/>
      <c r="DK638" s="0"/>
      <c r="DL638" s="0"/>
      <c r="DM638" s="0"/>
      <c r="DN638" s="0"/>
      <c r="DO638" s="0"/>
      <c r="DP638" s="0"/>
      <c r="DQ638" s="0"/>
      <c r="DR638" s="0"/>
      <c r="DS638" s="0"/>
      <c r="DT638" s="0"/>
      <c r="DU638" s="0"/>
      <c r="DV638" s="0"/>
      <c r="DW638" s="0"/>
      <c r="DX638" s="0"/>
      <c r="DY638" s="0"/>
      <c r="DZ638" s="0"/>
      <c r="EA638" s="0"/>
      <c r="EB638" s="0"/>
      <c r="EC638" s="0"/>
      <c r="ED638" s="0"/>
      <c r="EE638" s="0"/>
      <c r="EF638" s="0"/>
      <c r="EG638" s="0"/>
      <c r="EH638" s="0"/>
      <c r="EI638" s="0"/>
      <c r="EJ638" s="0"/>
      <c r="EK638" s="0"/>
      <c r="EL638" s="0"/>
      <c r="EM638" s="0"/>
      <c r="EN638" s="0"/>
      <c r="EO638" s="0"/>
      <c r="EP638" s="0"/>
      <c r="EQ638" s="0"/>
      <c r="ER638" s="0"/>
      <c r="ES638" s="0"/>
      <c r="ET638" s="0"/>
      <c r="EU638" s="0"/>
      <c r="EV638" s="0"/>
      <c r="EW638" s="0"/>
      <c r="EX638" s="0"/>
      <c r="EY638" s="0"/>
      <c r="EZ638" s="0"/>
      <c r="FA638" s="0"/>
      <c r="FB638" s="0"/>
      <c r="FC638" s="0"/>
      <c r="FD638" s="0"/>
      <c r="FE638" s="0"/>
      <c r="FF638" s="0"/>
      <c r="FG638" s="0"/>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row>
    <row r="639" customFormat="false" ht="15" hidden="true" customHeight="false" outlineLevel="0" collapsed="false">
      <c r="A639" s="150" t="s">
        <v>1965</v>
      </c>
      <c r="B639" s="151" t="s">
        <v>1966</v>
      </c>
      <c r="C639" s="147" t="s">
        <v>122</v>
      </c>
      <c r="D639" s="117"/>
      <c r="E639" s="117" t="n">
        <v>0</v>
      </c>
      <c r="F639" s="118" t="s">
        <v>47</v>
      </c>
      <c r="G639" s="118" t="s">
        <v>47</v>
      </c>
      <c r="H639" s="141" t="n">
        <v>19577</v>
      </c>
      <c r="I639" s="125" t="s">
        <v>1333</v>
      </c>
      <c r="J639" s="120" t="n">
        <v>8</v>
      </c>
      <c r="K639" s="121" t="n">
        <v>4</v>
      </c>
      <c r="L639" s="126"/>
      <c r="M639" s="123"/>
      <c r="N639" s="127"/>
      <c r="O639" s="123"/>
      <c r="P639" s="127"/>
      <c r="Q639" s="124"/>
      <c r="R639" s="0"/>
      <c r="S639" s="0"/>
      <c r="T639" s="0"/>
      <c r="U639" s="0"/>
      <c r="V639" s="0"/>
      <c r="W639" s="0"/>
      <c r="X639" s="0"/>
      <c r="Y639" s="0"/>
      <c r="Z639" s="0"/>
      <c r="AA639" s="0"/>
      <c r="AB639" s="0"/>
      <c r="AC639" s="0"/>
      <c r="AD639" s="0"/>
      <c r="AE639" s="0"/>
      <c r="AF639" s="0"/>
      <c r="AG639" s="0"/>
      <c r="AH639" s="0"/>
      <c r="AI639" s="0"/>
      <c r="AJ639" s="0"/>
      <c r="AK639" s="0"/>
      <c r="AL639" s="0"/>
      <c r="AM639" s="0"/>
      <c r="AN639" s="0"/>
      <c r="AO639" s="0"/>
      <c r="AP639" s="0"/>
      <c r="AQ639" s="0"/>
      <c r="AR639" s="0"/>
      <c r="AS639" s="0"/>
      <c r="AT639" s="0"/>
      <c r="AU639" s="0"/>
      <c r="AV639" s="0"/>
      <c r="AW639" s="0"/>
      <c r="AX639" s="0"/>
      <c r="AY639" s="0"/>
      <c r="AZ639" s="0"/>
      <c r="BA639" s="0"/>
      <c r="BB639" s="0"/>
      <c r="BC639" s="0"/>
      <c r="BD639" s="0"/>
      <c r="BE639" s="0"/>
      <c r="BF639" s="0"/>
      <c r="BG639" s="0"/>
      <c r="BH639" s="0"/>
      <c r="BI639" s="0"/>
      <c r="BJ639" s="0"/>
      <c r="BK639" s="0"/>
      <c r="BL639" s="0"/>
      <c r="BM639" s="0"/>
      <c r="BN639" s="0"/>
      <c r="BO639" s="0"/>
      <c r="BP639" s="0"/>
      <c r="BQ639" s="0"/>
      <c r="BR639" s="0"/>
      <c r="BS639" s="0"/>
      <c r="BT639" s="0"/>
      <c r="BU639" s="0"/>
      <c r="BV639" s="0"/>
      <c r="BW639" s="0"/>
      <c r="BX639" s="0"/>
      <c r="BY639" s="0"/>
      <c r="BZ639" s="0"/>
      <c r="CA639" s="0"/>
      <c r="CB639" s="0"/>
      <c r="CC639" s="0"/>
      <c r="CD639" s="0"/>
      <c r="CE639" s="0"/>
      <c r="CF639" s="0"/>
      <c r="CG639" s="0"/>
      <c r="CH639" s="0"/>
      <c r="CI639" s="0"/>
      <c r="CJ639" s="0"/>
      <c r="CK639" s="0"/>
      <c r="CL639" s="0"/>
      <c r="CM639" s="0"/>
      <c r="CN639" s="0"/>
      <c r="CO639" s="0"/>
      <c r="CP639" s="0"/>
      <c r="CQ639" s="0"/>
      <c r="CR639" s="0"/>
      <c r="CS639" s="0"/>
      <c r="CT639" s="0"/>
      <c r="CU639" s="0"/>
      <c r="CV639" s="0"/>
      <c r="CW639" s="0"/>
      <c r="CX639" s="0"/>
      <c r="CY639" s="0"/>
      <c r="CZ639" s="0"/>
      <c r="DA639" s="0"/>
      <c r="DB639" s="0"/>
      <c r="DC639" s="0"/>
      <c r="DD639" s="0"/>
      <c r="DE639" s="0"/>
      <c r="DF639" s="0"/>
      <c r="DG639" s="0"/>
      <c r="DH639" s="0"/>
      <c r="DI639" s="0"/>
      <c r="DJ639" s="0"/>
      <c r="DK639" s="0"/>
      <c r="DL639" s="0"/>
      <c r="DM639" s="0"/>
      <c r="DN639" s="0"/>
      <c r="DO639" s="0"/>
      <c r="DP639" s="0"/>
      <c r="DQ639" s="0"/>
      <c r="DR639" s="0"/>
      <c r="DS639" s="0"/>
      <c r="DT639" s="0"/>
      <c r="DU639" s="0"/>
      <c r="DV639" s="0"/>
      <c r="DW639" s="0"/>
      <c r="DX639" s="0"/>
      <c r="DY639" s="0"/>
      <c r="DZ639" s="0"/>
      <c r="EA639" s="0"/>
      <c r="EB639" s="0"/>
      <c r="EC639" s="0"/>
      <c r="ED639" s="0"/>
      <c r="EE639" s="0"/>
      <c r="EF639" s="0"/>
      <c r="EG639" s="0"/>
      <c r="EH639" s="0"/>
      <c r="EI639" s="0"/>
      <c r="EJ639" s="0"/>
      <c r="EK639" s="0"/>
      <c r="EL639" s="0"/>
      <c r="EM639" s="0"/>
      <c r="EN639" s="0"/>
      <c r="EO639" s="0"/>
      <c r="EP639" s="0"/>
      <c r="EQ639" s="0"/>
      <c r="ER639" s="0"/>
      <c r="ES639" s="0"/>
      <c r="ET639" s="0"/>
      <c r="EU639" s="0"/>
      <c r="EV639" s="0"/>
      <c r="EW639" s="0"/>
      <c r="EX639" s="0"/>
      <c r="EY639" s="0"/>
      <c r="EZ639" s="0"/>
      <c r="FA639" s="0"/>
      <c r="FB639" s="0"/>
      <c r="FC639" s="0"/>
      <c r="FD639" s="0"/>
      <c r="FE639" s="0"/>
      <c r="FF639" s="0"/>
      <c r="FG639" s="0"/>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row>
    <row r="640" customFormat="false" ht="15" hidden="true" customHeight="false" outlineLevel="0" collapsed="false">
      <c r="A640" s="150" t="s">
        <v>1967</v>
      </c>
      <c r="B640" s="151" t="s">
        <v>1968</v>
      </c>
      <c r="C640" s="116" t="s">
        <v>122</v>
      </c>
      <c r="D640" s="117"/>
      <c r="E640" s="117" t="n">
        <v>0</v>
      </c>
      <c r="F640" s="118" t="s">
        <v>47</v>
      </c>
      <c r="G640" s="118" t="s">
        <v>47</v>
      </c>
      <c r="H640" s="118" t="n">
        <v>1484</v>
      </c>
      <c r="I640" s="125" t="s">
        <v>1333</v>
      </c>
      <c r="J640" s="120" t="n">
        <v>8</v>
      </c>
      <c r="K640" s="121" t="n">
        <v>4</v>
      </c>
      <c r="L640" s="126"/>
      <c r="M640" s="123"/>
      <c r="N640" s="127"/>
      <c r="O640" s="123"/>
      <c r="P640" s="127"/>
      <c r="Q640" s="124"/>
      <c r="R640" s="0"/>
      <c r="S640" s="0"/>
      <c r="T640" s="0"/>
      <c r="U640" s="0"/>
      <c r="V640" s="0"/>
      <c r="W640" s="0"/>
      <c r="X640" s="0"/>
      <c r="Y640" s="0"/>
      <c r="Z640" s="0"/>
      <c r="AA640" s="0"/>
      <c r="AB640" s="0"/>
      <c r="AC640" s="0"/>
      <c r="AD640" s="0"/>
      <c r="AE640" s="0"/>
      <c r="AF640" s="0"/>
      <c r="AG640" s="0"/>
      <c r="AH640" s="0"/>
      <c r="AI640" s="0"/>
      <c r="AJ640" s="0"/>
      <c r="AK640" s="0"/>
      <c r="AL640" s="0"/>
      <c r="AM640" s="0"/>
      <c r="AN640" s="0"/>
      <c r="AO640" s="0"/>
      <c r="AP640" s="0"/>
      <c r="AQ640" s="0"/>
      <c r="AR640" s="0"/>
      <c r="AS640" s="0"/>
      <c r="AT640" s="0"/>
      <c r="AU640" s="0"/>
      <c r="AV640" s="0"/>
      <c r="AW640" s="0"/>
      <c r="AX640" s="0"/>
      <c r="AY640" s="0"/>
      <c r="AZ640" s="0"/>
      <c r="BA640" s="0"/>
      <c r="BB640" s="0"/>
      <c r="BC640" s="0"/>
      <c r="BD640" s="0"/>
      <c r="BE640" s="0"/>
      <c r="BF640" s="0"/>
      <c r="BG640" s="0"/>
      <c r="BH640" s="0"/>
      <c r="BI640" s="0"/>
      <c r="BJ640" s="0"/>
      <c r="BK640" s="0"/>
      <c r="BL640" s="0"/>
      <c r="BM640" s="0"/>
      <c r="BN640" s="0"/>
      <c r="BO640" s="0"/>
      <c r="BP640" s="0"/>
      <c r="BQ640" s="0"/>
      <c r="BR640" s="0"/>
      <c r="BS640" s="0"/>
      <c r="BT640" s="0"/>
      <c r="BU640" s="0"/>
      <c r="BV640" s="0"/>
      <c r="BW640" s="0"/>
      <c r="BX640" s="0"/>
      <c r="BY640" s="0"/>
      <c r="BZ640" s="0"/>
      <c r="CA640" s="0"/>
      <c r="CB640" s="0"/>
      <c r="CC640" s="0"/>
      <c r="CD640" s="0"/>
      <c r="CE640" s="0"/>
      <c r="CF640" s="0"/>
      <c r="CG640" s="0"/>
      <c r="CH640" s="0"/>
      <c r="CI640" s="0"/>
      <c r="CJ640" s="0"/>
      <c r="CK640" s="0"/>
      <c r="CL640" s="0"/>
      <c r="CM640" s="0"/>
      <c r="CN640" s="0"/>
      <c r="CO640" s="0"/>
      <c r="CP640" s="0"/>
      <c r="CQ640" s="0"/>
      <c r="CR640" s="0"/>
      <c r="CS640" s="0"/>
      <c r="CT640" s="0"/>
      <c r="CU640" s="0"/>
      <c r="CV640" s="0"/>
      <c r="CW640" s="0"/>
      <c r="CX640" s="0"/>
      <c r="CY640" s="0"/>
      <c r="CZ640" s="0"/>
      <c r="DA640" s="0"/>
      <c r="DB640" s="0"/>
      <c r="DC640" s="0"/>
      <c r="DD640" s="0"/>
      <c r="DE640" s="0"/>
      <c r="DF640" s="0"/>
      <c r="DG640" s="0"/>
      <c r="DH640" s="0"/>
      <c r="DI640" s="0"/>
      <c r="DJ640" s="0"/>
      <c r="DK640" s="0"/>
      <c r="DL640" s="0"/>
      <c r="DM640" s="0"/>
      <c r="DN640" s="0"/>
      <c r="DO640" s="0"/>
      <c r="DP640" s="0"/>
      <c r="DQ640" s="0"/>
      <c r="DR640" s="0"/>
      <c r="DS640" s="0"/>
      <c r="DT640" s="0"/>
      <c r="DU640" s="0"/>
      <c r="DV640" s="0"/>
      <c r="DW640" s="0"/>
      <c r="DX640" s="0"/>
      <c r="DY640" s="0"/>
      <c r="DZ640" s="0"/>
      <c r="EA640" s="0"/>
      <c r="EB640" s="0"/>
      <c r="EC640" s="0"/>
      <c r="ED640" s="0"/>
      <c r="EE640" s="0"/>
      <c r="EF640" s="0"/>
      <c r="EG640" s="0"/>
      <c r="EH640" s="0"/>
      <c r="EI640" s="0"/>
      <c r="EJ640" s="0"/>
      <c r="EK640" s="0"/>
      <c r="EL640" s="0"/>
      <c r="EM640" s="0"/>
      <c r="EN640" s="0"/>
      <c r="EO640" s="0"/>
      <c r="EP640" s="0"/>
      <c r="EQ640" s="0"/>
      <c r="ER640" s="0"/>
      <c r="ES640" s="0"/>
      <c r="ET640" s="0"/>
      <c r="EU640" s="0"/>
      <c r="EV640" s="0"/>
      <c r="EW640" s="0"/>
      <c r="EX640" s="0"/>
      <c r="EY640" s="0"/>
      <c r="EZ640" s="0"/>
      <c r="FA640" s="0"/>
      <c r="FB640" s="0"/>
      <c r="FC640" s="0"/>
      <c r="FD640" s="0"/>
      <c r="FE640" s="0"/>
      <c r="FF640" s="0"/>
      <c r="FG640" s="0"/>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row>
    <row r="641" customFormat="false" ht="15" hidden="true" customHeight="false" outlineLevel="0" collapsed="false">
      <c r="A641" s="150" t="s">
        <v>1969</v>
      </c>
      <c r="B641" s="151" t="s">
        <v>1970</v>
      </c>
      <c r="C641" s="147" t="s">
        <v>122</v>
      </c>
      <c r="D641" s="117"/>
      <c r="E641" s="117" t="n">
        <v>0</v>
      </c>
      <c r="F641" s="118" t="s">
        <v>47</v>
      </c>
      <c r="G641" s="118" t="s">
        <v>47</v>
      </c>
      <c r="H641" s="141" t="n">
        <v>1486</v>
      </c>
      <c r="I641" s="125" t="s">
        <v>1333</v>
      </c>
      <c r="J641" s="120" t="n">
        <v>8</v>
      </c>
      <c r="K641" s="121" t="n">
        <v>4</v>
      </c>
      <c r="L641" s="126"/>
      <c r="M641" s="123"/>
      <c r="N641" s="127"/>
      <c r="O641" s="123"/>
      <c r="P641" s="127"/>
      <c r="Q641" s="124"/>
      <c r="R641" s="0"/>
      <c r="S641" s="0"/>
      <c r="T641" s="0"/>
      <c r="U641" s="0"/>
      <c r="V641" s="0"/>
      <c r="W641" s="0"/>
      <c r="X641" s="0"/>
      <c r="Y641" s="0"/>
      <c r="Z641" s="0"/>
      <c r="AA641" s="0"/>
      <c r="AB641" s="0"/>
      <c r="AC641" s="0"/>
      <c r="AD641" s="0"/>
      <c r="AE641" s="0"/>
      <c r="AF641" s="0"/>
      <c r="AG641" s="0"/>
      <c r="AH641" s="0"/>
      <c r="AI641" s="0"/>
      <c r="AJ641" s="0"/>
      <c r="AK641" s="0"/>
      <c r="AL641" s="0"/>
      <c r="AM641" s="0"/>
      <c r="AN641" s="0"/>
      <c r="AO641" s="0"/>
      <c r="AP641" s="0"/>
      <c r="AQ641" s="0"/>
      <c r="AR641" s="0"/>
      <c r="AS641" s="0"/>
      <c r="AT641" s="0"/>
      <c r="AU641" s="0"/>
      <c r="AV641" s="0"/>
      <c r="AW641" s="0"/>
      <c r="AX641" s="0"/>
      <c r="AY641" s="0"/>
      <c r="AZ641" s="0"/>
      <c r="BA641" s="0"/>
      <c r="BB641" s="0"/>
      <c r="BC641" s="0"/>
      <c r="BD641" s="0"/>
      <c r="BE641" s="0"/>
      <c r="BF641" s="0"/>
      <c r="BG641" s="0"/>
      <c r="BH641" s="0"/>
      <c r="BI641" s="0"/>
      <c r="BJ641" s="0"/>
      <c r="BK641" s="0"/>
      <c r="BL641" s="0"/>
      <c r="BM641" s="0"/>
      <c r="BN641" s="0"/>
      <c r="BO641" s="0"/>
      <c r="BP641" s="0"/>
      <c r="BQ641" s="0"/>
      <c r="BR641" s="0"/>
      <c r="BS641" s="0"/>
      <c r="BT641" s="0"/>
      <c r="BU641" s="0"/>
      <c r="BV641" s="0"/>
      <c r="BW641" s="0"/>
      <c r="BX641" s="0"/>
      <c r="BY641" s="0"/>
      <c r="BZ641" s="0"/>
      <c r="CA641" s="0"/>
      <c r="CB641" s="0"/>
      <c r="CC641" s="0"/>
      <c r="CD641" s="0"/>
      <c r="CE641" s="0"/>
      <c r="CF641" s="0"/>
      <c r="CG641" s="0"/>
      <c r="CH641" s="0"/>
      <c r="CI641" s="0"/>
      <c r="CJ641" s="0"/>
      <c r="CK641" s="0"/>
      <c r="CL641" s="0"/>
      <c r="CM641" s="0"/>
      <c r="CN641" s="0"/>
      <c r="CO641" s="0"/>
      <c r="CP641" s="0"/>
      <c r="CQ641" s="0"/>
      <c r="CR641" s="0"/>
      <c r="CS641" s="0"/>
      <c r="CT641" s="0"/>
      <c r="CU641" s="0"/>
      <c r="CV641" s="0"/>
      <c r="CW641" s="0"/>
      <c r="CX641" s="0"/>
      <c r="CY641" s="0"/>
      <c r="CZ641" s="0"/>
      <c r="DA641" s="0"/>
      <c r="DB641" s="0"/>
      <c r="DC641" s="0"/>
      <c r="DD641" s="0"/>
      <c r="DE641" s="0"/>
      <c r="DF641" s="0"/>
      <c r="DG641" s="0"/>
      <c r="DH641" s="0"/>
      <c r="DI641" s="0"/>
      <c r="DJ641" s="0"/>
      <c r="DK641" s="0"/>
      <c r="DL641" s="0"/>
      <c r="DM641" s="0"/>
      <c r="DN641" s="0"/>
      <c r="DO641" s="0"/>
      <c r="DP641" s="0"/>
      <c r="DQ641" s="0"/>
      <c r="DR641" s="0"/>
      <c r="DS641" s="0"/>
      <c r="DT641" s="0"/>
      <c r="DU641" s="0"/>
      <c r="DV641" s="0"/>
      <c r="DW641" s="0"/>
      <c r="DX641" s="0"/>
      <c r="DY641" s="0"/>
      <c r="DZ641" s="0"/>
      <c r="EA641" s="0"/>
      <c r="EB641" s="0"/>
      <c r="EC641" s="0"/>
      <c r="ED641" s="0"/>
      <c r="EE641" s="0"/>
      <c r="EF641" s="0"/>
      <c r="EG641" s="0"/>
      <c r="EH641" s="0"/>
      <c r="EI641" s="0"/>
      <c r="EJ641" s="0"/>
      <c r="EK641" s="0"/>
      <c r="EL641" s="0"/>
      <c r="EM641" s="0"/>
      <c r="EN641" s="0"/>
      <c r="EO641" s="0"/>
      <c r="EP641" s="0"/>
      <c r="EQ641" s="0"/>
      <c r="ER641" s="0"/>
      <c r="ES641" s="0"/>
      <c r="ET641" s="0"/>
      <c r="EU641" s="0"/>
      <c r="EV641" s="0"/>
      <c r="EW641" s="0"/>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row>
    <row r="642" customFormat="false" ht="15" hidden="true" customHeight="false" outlineLevel="0" collapsed="false">
      <c r="A642" s="150" t="s">
        <v>1971</v>
      </c>
      <c r="B642" s="151" t="s">
        <v>1972</v>
      </c>
      <c r="C642" s="116" t="s">
        <v>122</v>
      </c>
      <c r="D642" s="117"/>
      <c r="E642" s="117" t="n">
        <v>0</v>
      </c>
      <c r="F642" s="118" t="s">
        <v>47</v>
      </c>
      <c r="G642" s="118" t="s">
        <v>47</v>
      </c>
      <c r="H642" s="118" t="n">
        <v>1488</v>
      </c>
      <c r="I642" s="125" t="s">
        <v>1333</v>
      </c>
      <c r="J642" s="120" t="n">
        <v>8</v>
      </c>
      <c r="K642" s="121" t="n">
        <v>4</v>
      </c>
      <c r="L642" s="126"/>
      <c r="M642" s="123"/>
      <c r="N642" s="127"/>
      <c r="O642" s="123"/>
      <c r="P642" s="127"/>
      <c r="Q642" s="124"/>
      <c r="R642" s="0"/>
      <c r="S642" s="0"/>
      <c r="T642" s="0"/>
      <c r="U642" s="0"/>
      <c r="V642" s="0"/>
      <c r="W642" s="0"/>
      <c r="X642" s="0"/>
      <c r="Y642" s="0"/>
      <c r="Z642" s="0"/>
      <c r="AA642" s="0"/>
      <c r="AB642" s="0"/>
      <c r="AC642" s="0"/>
      <c r="AD642" s="0"/>
      <c r="AE642" s="0"/>
      <c r="AF642" s="0"/>
      <c r="AG642" s="0"/>
      <c r="AH642" s="0"/>
      <c r="AI642" s="0"/>
      <c r="AJ642" s="0"/>
      <c r="AK642" s="0"/>
      <c r="AL642" s="0"/>
      <c r="AM642" s="0"/>
      <c r="AN642" s="0"/>
      <c r="AO642" s="0"/>
      <c r="AP642" s="0"/>
      <c r="AQ642" s="0"/>
      <c r="AR642" s="0"/>
      <c r="AS642" s="0"/>
      <c r="AT642" s="0"/>
      <c r="AU642" s="0"/>
      <c r="AV642" s="0"/>
      <c r="AW642" s="0"/>
      <c r="AX642" s="0"/>
      <c r="AY642" s="0"/>
      <c r="AZ642" s="0"/>
      <c r="BA642" s="0"/>
      <c r="BB642" s="0"/>
      <c r="BC642" s="0"/>
      <c r="BD642" s="0"/>
      <c r="BE642" s="0"/>
      <c r="BF642" s="0"/>
      <c r="BG642" s="0"/>
      <c r="BH642" s="0"/>
      <c r="BI642" s="0"/>
      <c r="BJ642" s="0"/>
      <c r="BK642" s="0"/>
      <c r="BL642" s="0"/>
      <c r="BM642" s="0"/>
      <c r="BN642" s="0"/>
      <c r="BO642" s="0"/>
      <c r="BP642" s="0"/>
      <c r="BQ642" s="0"/>
      <c r="BR642" s="0"/>
      <c r="BS642" s="0"/>
      <c r="BT642" s="0"/>
      <c r="BU642" s="0"/>
      <c r="BV642" s="0"/>
      <c r="BW642" s="0"/>
      <c r="BX642" s="0"/>
      <c r="BY642" s="0"/>
      <c r="BZ642" s="0"/>
      <c r="CA642" s="0"/>
      <c r="CB642" s="0"/>
      <c r="CC642" s="0"/>
      <c r="CD642" s="0"/>
      <c r="CE642" s="0"/>
      <c r="CF642" s="0"/>
      <c r="CG642" s="0"/>
      <c r="CH642" s="0"/>
      <c r="CI642" s="0"/>
      <c r="CJ642" s="0"/>
      <c r="CK642" s="0"/>
      <c r="CL642" s="0"/>
      <c r="CM642" s="0"/>
      <c r="CN642" s="0"/>
      <c r="CO642" s="0"/>
      <c r="CP642" s="0"/>
      <c r="CQ642" s="0"/>
      <c r="CR642" s="0"/>
      <c r="CS642" s="0"/>
      <c r="CT642" s="0"/>
      <c r="CU642" s="0"/>
      <c r="CV642" s="0"/>
      <c r="CW642" s="0"/>
      <c r="CX642" s="0"/>
      <c r="CY642" s="0"/>
      <c r="CZ642" s="0"/>
      <c r="DA642" s="0"/>
      <c r="DB642" s="0"/>
      <c r="DC642" s="0"/>
      <c r="DD642" s="0"/>
      <c r="DE642" s="0"/>
      <c r="DF642" s="0"/>
      <c r="DG642" s="0"/>
      <c r="DH642" s="0"/>
      <c r="DI642" s="0"/>
      <c r="DJ642" s="0"/>
      <c r="DK642" s="0"/>
      <c r="DL642" s="0"/>
      <c r="DM642" s="0"/>
      <c r="DN642" s="0"/>
      <c r="DO642" s="0"/>
      <c r="DP642" s="0"/>
      <c r="DQ642" s="0"/>
      <c r="DR642" s="0"/>
      <c r="DS642" s="0"/>
      <c r="DT642" s="0"/>
      <c r="DU642" s="0"/>
      <c r="DV642" s="0"/>
      <c r="DW642" s="0"/>
      <c r="DX642" s="0"/>
      <c r="DY642" s="0"/>
      <c r="DZ642" s="0"/>
      <c r="EA642" s="0"/>
      <c r="EB642" s="0"/>
      <c r="EC642" s="0"/>
      <c r="ED642" s="0"/>
      <c r="EE642" s="0"/>
      <c r="EF642" s="0"/>
      <c r="EG642" s="0"/>
      <c r="EH642" s="0"/>
      <c r="EI642" s="0"/>
      <c r="EJ642" s="0"/>
      <c r="EK642" s="0"/>
      <c r="EL642" s="0"/>
      <c r="EM642" s="0"/>
      <c r="EN642" s="0"/>
      <c r="EO642" s="0"/>
      <c r="EP642" s="0"/>
      <c r="EQ642" s="0"/>
      <c r="ER642" s="0"/>
      <c r="ES642" s="0"/>
      <c r="ET642" s="0"/>
      <c r="EU642" s="0"/>
      <c r="EV642" s="0"/>
      <c r="EW642" s="0"/>
      <c r="EX642" s="0"/>
      <c r="EY642" s="0"/>
      <c r="EZ642" s="0"/>
      <c r="FA642" s="0"/>
      <c r="FB642" s="0"/>
      <c r="FC642" s="0"/>
      <c r="FD642" s="0"/>
      <c r="FE642" s="0"/>
      <c r="FF642" s="0"/>
      <c r="FG642" s="0"/>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row>
    <row r="643" customFormat="false" ht="15" hidden="false" customHeight="false" outlineLevel="0" collapsed="false">
      <c r="A643" s="114" t="s">
        <v>1973</v>
      </c>
      <c r="B643" s="115" t="s">
        <v>1974</v>
      </c>
      <c r="C643" s="147" t="s">
        <v>1975</v>
      </c>
      <c r="D643" s="117" t="s">
        <v>11</v>
      </c>
      <c r="E643" s="117" t="n">
        <v>0</v>
      </c>
      <c r="F643" s="118" t="n">
        <v>15</v>
      </c>
      <c r="G643" s="118" t="n">
        <v>3</v>
      </c>
      <c r="H643" s="141" t="n">
        <v>1490</v>
      </c>
      <c r="I643" s="125" t="s">
        <v>1333</v>
      </c>
      <c r="J643" s="120" t="n">
        <v>8</v>
      </c>
      <c r="K643" s="121" t="n">
        <v>4</v>
      </c>
      <c r="L643" s="126"/>
      <c r="M643" s="123"/>
      <c r="N643" s="127"/>
      <c r="O643" s="123"/>
      <c r="P643" s="127"/>
      <c r="Q643" s="124"/>
      <c r="R643" s="0"/>
      <c r="S643" s="0"/>
      <c r="T643" s="0"/>
      <c r="U643" s="0"/>
      <c r="V643" s="0"/>
      <c r="W643" s="0"/>
      <c r="X643" s="0"/>
      <c r="Y643" s="0"/>
      <c r="Z643" s="0"/>
      <c r="AA643" s="0"/>
      <c r="AB643" s="0"/>
      <c r="AC643" s="0"/>
      <c r="AD643" s="0"/>
      <c r="AE643" s="0"/>
      <c r="AF643" s="0"/>
      <c r="AG643" s="0"/>
      <c r="AH643" s="0"/>
      <c r="AI643" s="0"/>
      <c r="AJ643" s="0"/>
      <c r="AK643" s="0"/>
      <c r="AL643" s="0"/>
      <c r="AM643" s="0"/>
      <c r="AN643" s="0"/>
      <c r="AO643" s="0"/>
      <c r="AP643" s="0"/>
      <c r="AQ643" s="0"/>
      <c r="AR643" s="0"/>
      <c r="AS643" s="0"/>
      <c r="AT643" s="0"/>
      <c r="AU643" s="0"/>
      <c r="AV643" s="0"/>
      <c r="AW643" s="0"/>
      <c r="AX643" s="0"/>
      <c r="AY643" s="0"/>
      <c r="AZ643" s="0"/>
      <c r="BA643" s="0"/>
      <c r="BB643" s="0"/>
      <c r="BC643" s="0"/>
      <c r="BD643" s="0"/>
      <c r="BE643" s="0"/>
      <c r="BF643" s="0"/>
      <c r="BG643" s="0"/>
      <c r="BH643" s="0"/>
      <c r="BI643" s="0"/>
      <c r="BJ643" s="0"/>
      <c r="BK643" s="0"/>
      <c r="BL643" s="0"/>
      <c r="BM643" s="0"/>
      <c r="BN643" s="0"/>
      <c r="BO643" s="0"/>
      <c r="BP643" s="0"/>
      <c r="BQ643" s="0"/>
      <c r="BR643" s="0"/>
      <c r="BS643" s="0"/>
      <c r="BT643" s="0"/>
      <c r="BU643" s="0"/>
      <c r="BV643" s="0"/>
      <c r="BW643" s="0"/>
      <c r="BX643" s="0"/>
      <c r="BY643" s="0"/>
      <c r="BZ643" s="0"/>
      <c r="CA643" s="0"/>
      <c r="CB643" s="0"/>
      <c r="CC643" s="0"/>
      <c r="CD643" s="0"/>
      <c r="CE643" s="0"/>
      <c r="CF643" s="0"/>
      <c r="CG643" s="0"/>
      <c r="CH643" s="0"/>
      <c r="CI643" s="0"/>
      <c r="CJ643" s="0"/>
      <c r="CK643" s="0"/>
      <c r="CL643" s="0"/>
      <c r="CM643" s="0"/>
      <c r="CN643" s="0"/>
      <c r="CO643" s="0"/>
      <c r="CP643" s="0"/>
      <c r="CQ643" s="0"/>
      <c r="CR643" s="0"/>
      <c r="CS643" s="0"/>
      <c r="CT643" s="0"/>
      <c r="CU643" s="0"/>
      <c r="CV643" s="0"/>
      <c r="CW643" s="0"/>
      <c r="CX643" s="0"/>
      <c r="CY643" s="0"/>
      <c r="CZ643" s="0"/>
      <c r="DA643" s="0"/>
      <c r="DB643" s="0"/>
      <c r="DC643" s="0"/>
      <c r="DD643" s="0"/>
      <c r="DE643" s="0"/>
      <c r="DF643" s="0"/>
      <c r="DG643" s="0"/>
      <c r="DH643" s="0"/>
      <c r="DI643" s="0"/>
      <c r="DJ643" s="0"/>
      <c r="DK643" s="0"/>
      <c r="DL643" s="0"/>
      <c r="DM643" s="0"/>
      <c r="DN643" s="0"/>
      <c r="DO643" s="0"/>
      <c r="DP643" s="0"/>
      <c r="DQ643" s="0"/>
      <c r="DR643" s="0"/>
      <c r="DS643" s="0"/>
      <c r="DT643" s="0"/>
      <c r="DU643" s="0"/>
      <c r="DV643" s="0"/>
      <c r="DW643" s="0"/>
      <c r="DX643" s="0"/>
      <c r="DY643" s="0"/>
      <c r="DZ643" s="0"/>
      <c r="EA643" s="0"/>
      <c r="EB643" s="0"/>
      <c r="EC643" s="0"/>
      <c r="ED643" s="0"/>
      <c r="EE643" s="0"/>
      <c r="EF643" s="0"/>
      <c r="EG643" s="0"/>
      <c r="EH643" s="0"/>
      <c r="EI643" s="0"/>
      <c r="EJ643" s="0"/>
      <c r="EK643" s="0"/>
      <c r="EL643" s="0"/>
      <c r="EM643" s="0"/>
      <c r="EN643" s="0"/>
      <c r="EO643" s="0"/>
      <c r="EP643" s="0"/>
      <c r="EQ643" s="0"/>
      <c r="ER643" s="0"/>
      <c r="ES643" s="0"/>
      <c r="ET643" s="0"/>
      <c r="EU643" s="0"/>
      <c r="EV643" s="0"/>
      <c r="EW643" s="0"/>
      <c r="EX643" s="0"/>
      <c r="EY643" s="0"/>
      <c r="EZ643" s="0"/>
      <c r="FA643" s="0"/>
      <c r="FB643" s="0"/>
      <c r="FC643" s="0"/>
      <c r="FD643" s="0"/>
      <c r="FE643" s="0"/>
      <c r="FF643" s="0"/>
      <c r="FG643" s="0"/>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row>
    <row r="644" customFormat="false" ht="15" hidden="false" customHeight="false" outlineLevel="0" collapsed="false">
      <c r="A644" s="114" t="s">
        <v>1976</v>
      </c>
      <c r="B644" s="115" t="s">
        <v>1977</v>
      </c>
      <c r="C644" s="147" t="s">
        <v>122</v>
      </c>
      <c r="D644" s="117" t="s">
        <v>11</v>
      </c>
      <c r="E644" s="117" t="n">
        <v>0</v>
      </c>
      <c r="F644" s="141" t="n">
        <v>12</v>
      </c>
      <c r="G644" s="141" t="n">
        <v>2</v>
      </c>
      <c r="H644" s="141" t="n">
        <v>1491</v>
      </c>
      <c r="I644" s="125" t="s">
        <v>1333</v>
      </c>
      <c r="J644" s="120" t="n">
        <v>8</v>
      </c>
      <c r="K644" s="121" t="n">
        <v>4</v>
      </c>
      <c r="L644" s="126"/>
      <c r="M644" s="123"/>
      <c r="N644" s="127"/>
      <c r="O644" s="123"/>
      <c r="P644" s="127"/>
      <c r="Q644" s="124"/>
      <c r="R644" s="0"/>
      <c r="S644" s="0"/>
      <c r="T644" s="0"/>
      <c r="U644" s="0"/>
      <c r="V644" s="0"/>
      <c r="W644" s="0"/>
      <c r="X644" s="0"/>
      <c r="Y644" s="0"/>
      <c r="Z644" s="0"/>
      <c r="AA644" s="0"/>
      <c r="AB644" s="0"/>
      <c r="AC644" s="0"/>
      <c r="AD644" s="0"/>
      <c r="AE644" s="0"/>
      <c r="AF644" s="0"/>
      <c r="AG644" s="0"/>
      <c r="AH644" s="0"/>
      <c r="AI644" s="0"/>
      <c r="AJ644" s="0"/>
      <c r="AK644" s="0"/>
      <c r="AL644" s="0"/>
      <c r="AM644" s="0"/>
      <c r="AN644" s="0"/>
      <c r="AO644" s="0"/>
      <c r="AP644" s="0"/>
      <c r="AQ644" s="0"/>
      <c r="AR644" s="0"/>
      <c r="AS644" s="0"/>
      <c r="AT644" s="0"/>
      <c r="AU644" s="0"/>
      <c r="AV644" s="0"/>
      <c r="AW644" s="0"/>
      <c r="AX644" s="0"/>
      <c r="AY644" s="0"/>
      <c r="AZ644" s="0"/>
      <c r="BA644" s="0"/>
      <c r="BB644" s="0"/>
      <c r="BC644" s="0"/>
      <c r="BD644" s="0"/>
      <c r="BE644" s="0"/>
      <c r="BF644" s="0"/>
      <c r="BG644" s="0"/>
      <c r="BH644" s="0"/>
      <c r="BI644" s="0"/>
      <c r="BJ644" s="0"/>
      <c r="BK644" s="0"/>
      <c r="BL644" s="0"/>
      <c r="BM644" s="0"/>
      <c r="BN644" s="0"/>
      <c r="BO644" s="0"/>
      <c r="BP644" s="0"/>
      <c r="BQ644" s="0"/>
      <c r="BR644" s="0"/>
      <c r="BS644" s="0"/>
      <c r="BT644" s="0"/>
      <c r="BU644" s="0"/>
      <c r="BV644" s="0"/>
      <c r="BW644" s="0"/>
      <c r="BX644" s="0"/>
      <c r="BY644" s="0"/>
      <c r="BZ644" s="0"/>
      <c r="CA644" s="0"/>
      <c r="CB644" s="0"/>
      <c r="CC644" s="0"/>
      <c r="CD644" s="0"/>
      <c r="CE644" s="0"/>
      <c r="CF644" s="0"/>
      <c r="CG644" s="0"/>
      <c r="CH644" s="0"/>
      <c r="CI644" s="0"/>
      <c r="CJ644" s="0"/>
      <c r="CK644" s="0"/>
      <c r="CL644" s="0"/>
      <c r="CM644" s="0"/>
      <c r="CN644" s="0"/>
      <c r="CO644" s="0"/>
      <c r="CP644" s="0"/>
      <c r="CQ644" s="0"/>
      <c r="CR644" s="0"/>
      <c r="CS644" s="0"/>
      <c r="CT644" s="0"/>
      <c r="CU644" s="0"/>
      <c r="CV644" s="0"/>
      <c r="CW644" s="0"/>
      <c r="CX644" s="0"/>
      <c r="CY644" s="0"/>
      <c r="CZ644" s="0"/>
      <c r="DA644" s="0"/>
      <c r="DB644" s="0"/>
      <c r="DC644" s="0"/>
      <c r="DD644" s="0"/>
      <c r="DE644" s="0"/>
      <c r="DF644" s="0"/>
      <c r="DG644" s="0"/>
      <c r="DH644" s="0"/>
      <c r="DI644" s="0"/>
      <c r="DJ644" s="0"/>
      <c r="DK644" s="0"/>
      <c r="DL644" s="0"/>
      <c r="DM644" s="0"/>
      <c r="DN644" s="0"/>
      <c r="DO644" s="0"/>
      <c r="DP644" s="0"/>
      <c r="DQ644" s="0"/>
      <c r="DR644" s="0"/>
      <c r="DS644" s="0"/>
      <c r="DT644" s="0"/>
      <c r="DU644" s="0"/>
      <c r="DV644" s="0"/>
      <c r="DW644" s="0"/>
      <c r="DX644" s="0"/>
      <c r="DY644" s="0"/>
      <c r="DZ644" s="0"/>
      <c r="EA644" s="0"/>
      <c r="EB644" s="0"/>
      <c r="EC644" s="0"/>
      <c r="ED644" s="0"/>
      <c r="EE644" s="0"/>
      <c r="EF644" s="0"/>
      <c r="EG644" s="0"/>
      <c r="EH644" s="0"/>
      <c r="EI644" s="0"/>
      <c r="EJ644" s="0"/>
      <c r="EK644" s="0"/>
      <c r="EL644" s="0"/>
      <c r="EM644" s="0"/>
      <c r="EN644" s="0"/>
      <c r="EO644" s="0"/>
      <c r="EP644" s="0"/>
      <c r="EQ644" s="0"/>
      <c r="ER644" s="0"/>
      <c r="ES644" s="0"/>
      <c r="ET644" s="0"/>
      <c r="EU644" s="0"/>
      <c r="EV644" s="0"/>
      <c r="EW644" s="0"/>
      <c r="EX644" s="0"/>
      <c r="EY644" s="0"/>
      <c r="EZ644" s="0"/>
      <c r="FA644" s="0"/>
      <c r="FB644" s="0"/>
      <c r="FC644" s="0"/>
      <c r="FD644" s="0"/>
      <c r="FE644" s="0"/>
      <c r="FF644" s="0"/>
      <c r="FG644" s="0"/>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row>
    <row r="645" customFormat="false" ht="15" hidden="true" customHeight="false" outlineLevel="0" collapsed="false">
      <c r="A645" s="150" t="s">
        <v>1978</v>
      </c>
      <c r="B645" s="151" t="s">
        <v>1979</v>
      </c>
      <c r="C645" s="147" t="s">
        <v>122</v>
      </c>
      <c r="D645" s="117"/>
      <c r="E645" s="117" t="n">
        <v>0</v>
      </c>
      <c r="F645" s="141" t="s">
        <v>47</v>
      </c>
      <c r="G645" s="141" t="s">
        <v>47</v>
      </c>
      <c r="H645" s="141" t="n">
        <v>19581</v>
      </c>
      <c r="I645" s="125" t="s">
        <v>1333</v>
      </c>
      <c r="J645" s="120" t="n">
        <v>8</v>
      </c>
      <c r="K645" s="121" t="n">
        <v>4</v>
      </c>
      <c r="L645" s="126"/>
      <c r="M645" s="123"/>
      <c r="N645" s="127"/>
      <c r="O645" s="123"/>
      <c r="P645" s="127"/>
      <c r="Q645" s="124"/>
      <c r="R645" s="0"/>
      <c r="S645" s="0"/>
      <c r="T645" s="0"/>
      <c r="U645" s="0"/>
      <c r="V645" s="0"/>
      <c r="W645" s="0"/>
      <c r="X645" s="0"/>
      <c r="Y645" s="0"/>
      <c r="Z645" s="0"/>
      <c r="AA645" s="0"/>
      <c r="AB645" s="0"/>
      <c r="AC645" s="0"/>
      <c r="AD645" s="0"/>
      <c r="AE645" s="0"/>
      <c r="AF645" s="0"/>
      <c r="AG645" s="0"/>
      <c r="AH645" s="0"/>
      <c r="AI645" s="0"/>
      <c r="AJ645" s="0"/>
      <c r="AK645" s="0"/>
      <c r="AL645" s="0"/>
      <c r="AM645" s="0"/>
      <c r="AN645" s="0"/>
      <c r="AO645" s="0"/>
      <c r="AP645" s="0"/>
      <c r="AQ645" s="0"/>
      <c r="AR645" s="0"/>
      <c r="AS645" s="0"/>
      <c r="AT645" s="0"/>
      <c r="AU645" s="0"/>
      <c r="AV645" s="0"/>
      <c r="AW645" s="0"/>
      <c r="AX645" s="0"/>
      <c r="AY645" s="0"/>
      <c r="AZ645" s="0"/>
      <c r="BA645" s="0"/>
      <c r="BB645" s="0"/>
      <c r="BC645" s="0"/>
      <c r="BD645" s="0"/>
      <c r="BE645" s="0"/>
      <c r="BF645" s="0"/>
      <c r="BG645" s="0"/>
      <c r="BH645" s="0"/>
      <c r="BI645" s="0"/>
      <c r="BJ645" s="0"/>
      <c r="BK645" s="0"/>
      <c r="BL645" s="0"/>
      <c r="BM645" s="0"/>
      <c r="BN645" s="0"/>
      <c r="BO645" s="0"/>
      <c r="BP645" s="0"/>
      <c r="BQ645" s="0"/>
      <c r="BR645" s="0"/>
      <c r="BS645" s="0"/>
      <c r="BT645" s="0"/>
      <c r="BU645" s="0"/>
      <c r="BV645" s="0"/>
      <c r="BW645" s="0"/>
      <c r="BX645" s="0"/>
      <c r="BY645" s="0"/>
      <c r="BZ645" s="0"/>
      <c r="CA645" s="0"/>
      <c r="CB645" s="0"/>
      <c r="CC645" s="0"/>
      <c r="CD645" s="0"/>
      <c r="CE645" s="0"/>
      <c r="CF645" s="0"/>
      <c r="CG645" s="0"/>
      <c r="CH645" s="0"/>
      <c r="CI645" s="0"/>
      <c r="CJ645" s="0"/>
      <c r="CK645" s="0"/>
      <c r="CL645" s="0"/>
      <c r="CM645" s="0"/>
      <c r="CN645" s="0"/>
      <c r="CO645" s="0"/>
      <c r="CP645" s="0"/>
      <c r="CQ645" s="0"/>
      <c r="CR645" s="0"/>
      <c r="CS645" s="0"/>
      <c r="CT645" s="0"/>
      <c r="CU645" s="0"/>
      <c r="CV645" s="0"/>
      <c r="CW645" s="0"/>
      <c r="CX645" s="0"/>
      <c r="CY645" s="0"/>
      <c r="CZ645" s="0"/>
      <c r="DA645" s="0"/>
      <c r="DB645" s="0"/>
      <c r="DC645" s="0"/>
      <c r="DD645" s="0"/>
      <c r="DE645" s="0"/>
      <c r="DF645" s="0"/>
      <c r="DG645" s="0"/>
      <c r="DH645" s="0"/>
      <c r="DI645" s="0"/>
      <c r="DJ645" s="0"/>
      <c r="DK645" s="0"/>
      <c r="DL645" s="0"/>
      <c r="DM645" s="0"/>
      <c r="DN645" s="0"/>
      <c r="DO645" s="0"/>
      <c r="DP645" s="0"/>
      <c r="DQ645" s="0"/>
      <c r="DR645" s="0"/>
      <c r="DS645" s="0"/>
      <c r="DT645" s="0"/>
      <c r="DU645" s="0"/>
      <c r="DV645" s="0"/>
      <c r="DW645" s="0"/>
      <c r="DX645" s="0"/>
      <c r="DY645" s="0"/>
      <c r="DZ645" s="0"/>
      <c r="EA645" s="0"/>
      <c r="EB645" s="0"/>
      <c r="EC645" s="0"/>
      <c r="ED645" s="0"/>
      <c r="EE645" s="0"/>
      <c r="EF645" s="0"/>
      <c r="EG645" s="0"/>
      <c r="EH645" s="0"/>
      <c r="EI645" s="0"/>
      <c r="EJ645" s="0"/>
      <c r="EK645" s="0"/>
      <c r="EL645" s="0"/>
      <c r="EM645" s="0"/>
      <c r="EN645" s="0"/>
      <c r="EO645" s="0"/>
      <c r="EP645" s="0"/>
      <c r="EQ645" s="0"/>
      <c r="ER645" s="0"/>
      <c r="ES645" s="0"/>
      <c r="ET645" s="0"/>
      <c r="EU645" s="0"/>
      <c r="EV645" s="0"/>
      <c r="EW645" s="0"/>
      <c r="EX645" s="0"/>
      <c r="EY645" s="0"/>
      <c r="EZ645" s="0"/>
      <c r="FA645" s="0"/>
      <c r="FB645" s="0"/>
      <c r="FC645" s="0"/>
      <c r="FD645" s="0"/>
      <c r="FE645" s="0"/>
      <c r="FF645" s="0"/>
      <c r="FG645" s="0"/>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row>
    <row r="646" customFormat="false" ht="15" hidden="true" customHeight="false" outlineLevel="0" collapsed="false">
      <c r="A646" s="150" t="s">
        <v>1980</v>
      </c>
      <c r="B646" s="151" t="s">
        <v>1981</v>
      </c>
      <c r="C646" s="147" t="s">
        <v>1982</v>
      </c>
      <c r="D646" s="117"/>
      <c r="E646" s="117" t="n">
        <v>0</v>
      </c>
      <c r="F646" s="118" t="s">
        <v>47</v>
      </c>
      <c r="G646" s="118" t="s">
        <v>47</v>
      </c>
      <c r="H646" s="141" t="n">
        <v>31593</v>
      </c>
      <c r="I646" s="125" t="s">
        <v>1333</v>
      </c>
      <c r="J646" s="120" t="n">
        <v>8</v>
      </c>
      <c r="K646" s="121" t="n">
        <v>4</v>
      </c>
      <c r="L646" s="126" t="s">
        <v>1983</v>
      </c>
      <c r="M646" s="123" t="s">
        <v>1984</v>
      </c>
      <c r="N646" s="127"/>
      <c r="O646" s="123"/>
      <c r="P646" s="127"/>
      <c r="Q646" s="124"/>
      <c r="R646" s="0"/>
      <c r="S646" s="0"/>
      <c r="T646" s="0"/>
      <c r="U646" s="0"/>
      <c r="V646" s="0"/>
      <c r="W646" s="0"/>
      <c r="X646" s="0"/>
      <c r="Y646" s="0"/>
      <c r="Z646" s="0"/>
      <c r="AA646" s="0"/>
      <c r="AB646" s="0"/>
      <c r="AC646" s="0"/>
      <c r="AD646" s="0"/>
      <c r="AE646" s="0"/>
      <c r="AF646" s="0"/>
      <c r="AG646" s="0"/>
      <c r="AH646" s="0"/>
      <c r="AI646" s="0"/>
      <c r="AJ646" s="0"/>
      <c r="AK646" s="0"/>
      <c r="AL646" s="0"/>
      <c r="AM646" s="0"/>
      <c r="AN646" s="0"/>
      <c r="AO646" s="0"/>
      <c r="AP646" s="0"/>
      <c r="AQ646" s="0"/>
      <c r="AR646" s="0"/>
      <c r="AS646" s="0"/>
      <c r="AT646" s="0"/>
      <c r="AU646" s="0"/>
      <c r="AV646" s="0"/>
      <c r="AW646" s="0"/>
      <c r="AX646" s="0"/>
      <c r="AY646" s="0"/>
      <c r="AZ646" s="0"/>
      <c r="BA646" s="0"/>
      <c r="BB646" s="0"/>
      <c r="BC646" s="0"/>
      <c r="BD646" s="0"/>
      <c r="BE646" s="0"/>
      <c r="BF646" s="0"/>
      <c r="BG646" s="0"/>
      <c r="BH646" s="0"/>
      <c r="BI646" s="0"/>
      <c r="BJ646" s="0"/>
      <c r="BK646" s="0"/>
      <c r="BL646" s="0"/>
      <c r="BM646" s="0"/>
      <c r="BN646" s="0"/>
      <c r="BO646" s="0"/>
      <c r="BP646" s="0"/>
      <c r="BQ646" s="0"/>
      <c r="BR646" s="0"/>
      <c r="BS646" s="0"/>
      <c r="BT646" s="0"/>
      <c r="BU646" s="0"/>
      <c r="BV646" s="0"/>
      <c r="BW646" s="0"/>
      <c r="BX646" s="0"/>
      <c r="BY646" s="0"/>
      <c r="BZ646" s="0"/>
      <c r="CA646" s="0"/>
      <c r="CB646" s="0"/>
      <c r="CC646" s="0"/>
      <c r="CD646" s="0"/>
      <c r="CE646" s="0"/>
      <c r="CF646" s="0"/>
      <c r="CG646" s="0"/>
      <c r="CH646" s="0"/>
      <c r="CI646" s="0"/>
      <c r="CJ646" s="0"/>
      <c r="CK646" s="0"/>
      <c r="CL646" s="0"/>
      <c r="CM646" s="0"/>
      <c r="CN646" s="0"/>
      <c r="CO646" s="0"/>
      <c r="CP646" s="0"/>
      <c r="CQ646" s="0"/>
      <c r="CR646" s="0"/>
      <c r="CS646" s="0"/>
      <c r="CT646" s="0"/>
      <c r="CU646" s="0"/>
      <c r="CV646" s="0"/>
      <c r="CW646" s="0"/>
      <c r="CX646" s="0"/>
      <c r="CY646" s="0"/>
      <c r="CZ646" s="0"/>
      <c r="DA646" s="0"/>
      <c r="DB646" s="0"/>
      <c r="DC646" s="0"/>
      <c r="DD646" s="0"/>
      <c r="DE646" s="0"/>
      <c r="DF646" s="0"/>
      <c r="DG646" s="0"/>
      <c r="DH646" s="0"/>
      <c r="DI646" s="0"/>
      <c r="DJ646" s="0"/>
      <c r="DK646" s="0"/>
      <c r="DL646" s="0"/>
      <c r="DM646" s="0"/>
      <c r="DN646" s="0"/>
      <c r="DO646" s="0"/>
      <c r="DP646" s="0"/>
      <c r="DQ646" s="0"/>
      <c r="DR646" s="0"/>
      <c r="DS646" s="0"/>
      <c r="DT646" s="0"/>
      <c r="DU646" s="0"/>
      <c r="DV646" s="0"/>
      <c r="DW646" s="0"/>
      <c r="DX646" s="0"/>
      <c r="DY646" s="0"/>
      <c r="DZ646" s="0"/>
      <c r="EA646" s="0"/>
      <c r="EB646" s="0"/>
      <c r="EC646" s="0"/>
      <c r="ED646" s="0"/>
      <c r="EE646" s="0"/>
      <c r="EF646" s="0"/>
      <c r="EG646" s="0"/>
      <c r="EH646" s="0"/>
      <c r="EI646" s="0"/>
      <c r="EJ646" s="0"/>
      <c r="EK646" s="0"/>
      <c r="EL646" s="0"/>
      <c r="EM646" s="0"/>
      <c r="EN646" s="0"/>
      <c r="EO646" s="0"/>
      <c r="EP646" s="0"/>
      <c r="EQ646" s="0"/>
      <c r="ER646" s="0"/>
      <c r="ES646" s="0"/>
      <c r="ET646" s="0"/>
      <c r="EU646" s="0"/>
      <c r="EV646" s="0"/>
      <c r="EW646" s="0"/>
      <c r="EX646" s="0"/>
      <c r="EY646" s="0"/>
      <c r="EZ646" s="0"/>
      <c r="FA646" s="0"/>
      <c r="FB646" s="0"/>
      <c r="FC646" s="0"/>
      <c r="FD646" s="0"/>
      <c r="FE646" s="0"/>
      <c r="FF646" s="0"/>
      <c r="FG646" s="0"/>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row>
    <row r="647" customFormat="false" ht="15" hidden="true" customHeight="false" outlineLevel="0" collapsed="false">
      <c r="A647" s="150" t="s">
        <v>1985</v>
      </c>
      <c r="B647" s="151" t="s">
        <v>1986</v>
      </c>
      <c r="C647" s="147" t="s">
        <v>1987</v>
      </c>
      <c r="D647" s="117"/>
      <c r="E647" s="117" t="n">
        <v>0</v>
      </c>
      <c r="F647" s="141" t="s">
        <v>47</v>
      </c>
      <c r="G647" s="141" t="s">
        <v>47</v>
      </c>
      <c r="H647" s="141" t="n">
        <v>1493</v>
      </c>
      <c r="I647" s="125" t="s">
        <v>1333</v>
      </c>
      <c r="J647" s="120" t="n">
        <v>8</v>
      </c>
      <c r="K647" s="121" t="n">
        <v>4</v>
      </c>
      <c r="L647" s="126"/>
      <c r="M647" s="123"/>
      <c r="N647" s="127"/>
      <c r="O647" s="123"/>
      <c r="P647" s="127"/>
      <c r="Q647" s="124"/>
      <c r="R647" s="0"/>
      <c r="S647" s="0"/>
      <c r="T647" s="0"/>
      <c r="U647" s="0"/>
      <c r="V647" s="0"/>
      <c r="W647" s="0"/>
      <c r="X647" s="0"/>
      <c r="Y647" s="0"/>
      <c r="Z647" s="0"/>
      <c r="AA647" s="0"/>
      <c r="AB647" s="0"/>
      <c r="AC647" s="0"/>
      <c r="AD647" s="0"/>
      <c r="AE647" s="0"/>
      <c r="AF647" s="0"/>
      <c r="AG647" s="0"/>
      <c r="AH647" s="0"/>
      <c r="AI647" s="0"/>
      <c r="AJ647" s="0"/>
      <c r="AK647" s="0"/>
      <c r="AL647" s="0"/>
      <c r="AM647" s="0"/>
      <c r="AN647" s="0"/>
      <c r="AO647" s="0"/>
      <c r="AP647" s="0"/>
      <c r="AQ647" s="0"/>
      <c r="AR647" s="0"/>
      <c r="AS647" s="0"/>
      <c r="AT647" s="0"/>
      <c r="AU647" s="0"/>
      <c r="AV647" s="0"/>
      <c r="AW647" s="0"/>
      <c r="AX647" s="0"/>
      <c r="AY647" s="0"/>
      <c r="AZ647" s="0"/>
      <c r="BA647" s="0"/>
      <c r="BB647" s="0"/>
      <c r="BC647" s="0"/>
      <c r="BD647" s="0"/>
      <c r="BE647" s="0"/>
      <c r="BF647" s="0"/>
      <c r="BG647" s="0"/>
      <c r="BH647" s="0"/>
      <c r="BI647" s="0"/>
      <c r="BJ647" s="0"/>
      <c r="BK647" s="0"/>
      <c r="BL647" s="0"/>
      <c r="BM647" s="0"/>
      <c r="BN647" s="0"/>
      <c r="BO647" s="0"/>
      <c r="BP647" s="0"/>
      <c r="BQ647" s="0"/>
      <c r="BR647" s="0"/>
      <c r="BS647" s="0"/>
      <c r="BT647" s="0"/>
      <c r="BU647" s="0"/>
      <c r="BV647" s="0"/>
      <c r="BW647" s="0"/>
      <c r="BX647" s="0"/>
      <c r="BY647" s="0"/>
      <c r="BZ647" s="0"/>
      <c r="CA647" s="0"/>
      <c r="CB647" s="0"/>
      <c r="CC647" s="0"/>
      <c r="CD647" s="0"/>
      <c r="CE647" s="0"/>
      <c r="CF647" s="0"/>
      <c r="CG647" s="0"/>
      <c r="CH647" s="0"/>
      <c r="CI647" s="0"/>
      <c r="CJ647" s="0"/>
      <c r="CK647" s="0"/>
      <c r="CL647" s="0"/>
      <c r="CM647" s="0"/>
      <c r="CN647" s="0"/>
      <c r="CO647" s="0"/>
      <c r="CP647" s="0"/>
      <c r="CQ647" s="0"/>
      <c r="CR647" s="0"/>
      <c r="CS647" s="0"/>
      <c r="CT647" s="0"/>
      <c r="CU647" s="0"/>
      <c r="CV647" s="0"/>
      <c r="CW647" s="0"/>
      <c r="CX647" s="0"/>
      <c r="CY647" s="0"/>
      <c r="CZ647" s="0"/>
      <c r="DA647" s="0"/>
      <c r="DB647" s="0"/>
      <c r="DC647" s="0"/>
      <c r="DD647" s="0"/>
      <c r="DE647" s="0"/>
      <c r="DF647" s="0"/>
      <c r="DG647" s="0"/>
      <c r="DH647" s="0"/>
      <c r="DI647" s="0"/>
      <c r="DJ647" s="0"/>
      <c r="DK647" s="0"/>
      <c r="DL647" s="0"/>
      <c r="DM647" s="0"/>
      <c r="DN647" s="0"/>
      <c r="DO647" s="0"/>
      <c r="DP647" s="0"/>
      <c r="DQ647" s="0"/>
      <c r="DR647" s="0"/>
      <c r="DS647" s="0"/>
      <c r="DT647" s="0"/>
      <c r="DU647" s="0"/>
      <c r="DV647" s="0"/>
      <c r="DW647" s="0"/>
      <c r="DX647" s="0"/>
      <c r="DY647" s="0"/>
      <c r="DZ647" s="0"/>
      <c r="EA647" s="0"/>
      <c r="EB647" s="0"/>
      <c r="EC647" s="0"/>
      <c r="ED647" s="0"/>
      <c r="EE647" s="0"/>
      <c r="EF647" s="0"/>
      <c r="EG647" s="0"/>
      <c r="EH647" s="0"/>
      <c r="EI647" s="0"/>
      <c r="EJ647" s="0"/>
      <c r="EK647" s="0"/>
      <c r="EL647" s="0"/>
      <c r="EM647" s="0"/>
      <c r="EN647" s="0"/>
      <c r="EO647" s="0"/>
      <c r="EP647" s="0"/>
      <c r="EQ647" s="0"/>
      <c r="ER647" s="0"/>
      <c r="ES647" s="0"/>
      <c r="ET647" s="0"/>
      <c r="EU647" s="0"/>
      <c r="EV647" s="0"/>
      <c r="EW647" s="0"/>
      <c r="EX647" s="0"/>
      <c r="EY647" s="0"/>
      <c r="EZ647" s="0"/>
      <c r="FA647" s="0"/>
      <c r="FB647" s="0"/>
      <c r="FC647" s="0"/>
      <c r="FD647" s="0"/>
      <c r="FE647" s="0"/>
      <c r="FF647" s="0"/>
      <c r="FG647" s="0"/>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row>
    <row r="648" customFormat="false" ht="15" hidden="true" customHeight="false" outlineLevel="0" collapsed="false">
      <c r="A648" s="150" t="s">
        <v>1988</v>
      </c>
      <c r="B648" s="151" t="s">
        <v>1989</v>
      </c>
      <c r="C648" s="147" t="s">
        <v>122</v>
      </c>
      <c r="D648" s="117"/>
      <c r="E648" s="117" t="n">
        <v>0</v>
      </c>
      <c r="F648" s="118" t="s">
        <v>47</v>
      </c>
      <c r="G648" s="118" t="s">
        <v>47</v>
      </c>
      <c r="H648" s="141" t="n">
        <v>19602</v>
      </c>
      <c r="I648" s="125" t="s">
        <v>1333</v>
      </c>
      <c r="J648" s="120" t="n">
        <v>8</v>
      </c>
      <c r="K648" s="121" t="n">
        <v>4</v>
      </c>
      <c r="L648" s="126"/>
      <c r="M648" s="123"/>
      <c r="N648" s="152"/>
      <c r="O648" s="123"/>
      <c r="P648" s="152"/>
      <c r="Q648" s="124"/>
      <c r="R648" s="0"/>
      <c r="S648" s="0"/>
      <c r="T648" s="0"/>
      <c r="U648" s="0"/>
      <c r="V648" s="0"/>
      <c r="W648" s="0"/>
      <c r="X648" s="0"/>
      <c r="Y648" s="0"/>
      <c r="Z648" s="0"/>
      <c r="AA648" s="0"/>
      <c r="AB648" s="0"/>
      <c r="AC648" s="0"/>
      <c r="AD648" s="0"/>
      <c r="AE648" s="0"/>
      <c r="AF648" s="0"/>
      <c r="AG648" s="0"/>
      <c r="AH648" s="0"/>
      <c r="AI648" s="0"/>
      <c r="AJ648" s="0"/>
      <c r="AK648" s="0"/>
      <c r="AL648" s="0"/>
      <c r="AM648" s="0"/>
      <c r="AN648" s="0"/>
      <c r="AO648" s="0"/>
      <c r="AP648" s="0"/>
      <c r="AQ648" s="0"/>
      <c r="AR648" s="0"/>
      <c r="AS648" s="0"/>
      <c r="AT648" s="0"/>
      <c r="AU648" s="0"/>
      <c r="AV648" s="0"/>
      <c r="AW648" s="0"/>
      <c r="AX648" s="0"/>
      <c r="AY648" s="0"/>
      <c r="AZ648" s="0"/>
      <c r="BA648" s="0"/>
      <c r="BB648" s="0"/>
      <c r="BC648" s="0"/>
      <c r="BD648" s="0"/>
      <c r="BE648" s="0"/>
      <c r="BF648" s="0"/>
      <c r="BG648" s="0"/>
      <c r="BH648" s="0"/>
      <c r="BI648" s="0"/>
      <c r="BJ648" s="0"/>
      <c r="BK648" s="0"/>
      <c r="BL648" s="0"/>
      <c r="BM648" s="0"/>
      <c r="BN648" s="0"/>
      <c r="BO648" s="0"/>
      <c r="BP648" s="0"/>
      <c r="BQ648" s="0"/>
      <c r="BR648" s="0"/>
      <c r="BS648" s="0"/>
      <c r="BT648" s="0"/>
      <c r="BU648" s="0"/>
      <c r="BV648" s="0"/>
      <c r="BW648" s="0"/>
      <c r="BX648" s="0"/>
      <c r="BY648" s="0"/>
      <c r="BZ648" s="0"/>
      <c r="CA648" s="0"/>
      <c r="CB648" s="0"/>
      <c r="CC648" s="0"/>
      <c r="CD648" s="0"/>
      <c r="CE648" s="0"/>
      <c r="CF648" s="0"/>
      <c r="CG648" s="0"/>
      <c r="CH648" s="0"/>
      <c r="CI648" s="0"/>
      <c r="CJ648" s="0"/>
      <c r="CK648" s="0"/>
      <c r="CL648" s="0"/>
      <c r="CM648" s="0"/>
      <c r="CN648" s="0"/>
      <c r="CO648" s="0"/>
      <c r="CP648" s="0"/>
      <c r="CQ648" s="0"/>
      <c r="CR648" s="0"/>
      <c r="CS648" s="0"/>
      <c r="CT648" s="0"/>
      <c r="CU648" s="0"/>
      <c r="CV648" s="0"/>
      <c r="CW648" s="0"/>
      <c r="CX648" s="0"/>
      <c r="CY648" s="0"/>
      <c r="CZ648" s="0"/>
      <c r="DA648" s="0"/>
      <c r="DB648" s="0"/>
      <c r="DC648" s="0"/>
      <c r="DD648" s="0"/>
      <c r="DE648" s="0"/>
      <c r="DF648" s="0"/>
      <c r="DG648" s="0"/>
      <c r="DH648" s="0"/>
      <c r="DI648" s="0"/>
      <c r="DJ648" s="0"/>
      <c r="DK648" s="0"/>
      <c r="DL648" s="0"/>
      <c r="DM648" s="0"/>
      <c r="DN648" s="0"/>
      <c r="DO648" s="0"/>
      <c r="DP648" s="0"/>
      <c r="DQ648" s="0"/>
      <c r="DR648" s="0"/>
      <c r="DS648" s="0"/>
      <c r="DT648" s="0"/>
      <c r="DU648" s="0"/>
      <c r="DV648" s="0"/>
      <c r="DW648" s="0"/>
      <c r="DX648" s="0"/>
      <c r="DY648" s="0"/>
      <c r="DZ648" s="0"/>
      <c r="EA648" s="0"/>
      <c r="EB648" s="0"/>
      <c r="EC648" s="0"/>
      <c r="ED648" s="0"/>
      <c r="EE648" s="0"/>
      <c r="EF648" s="0"/>
      <c r="EG648" s="0"/>
      <c r="EH648" s="0"/>
      <c r="EI648" s="0"/>
      <c r="EJ648" s="0"/>
      <c r="EK648" s="0"/>
      <c r="EL648" s="0"/>
      <c r="EM648" s="0"/>
      <c r="EN648" s="0"/>
      <c r="EO648" s="0"/>
      <c r="EP648" s="0"/>
      <c r="EQ648" s="0"/>
      <c r="ER648" s="0"/>
      <c r="ES648" s="0"/>
      <c r="ET648" s="0"/>
      <c r="EU648" s="0"/>
      <c r="EV648" s="0"/>
      <c r="EW648" s="0"/>
      <c r="EX648" s="0"/>
      <c r="EY648" s="0"/>
      <c r="EZ648" s="0"/>
      <c r="FA648" s="0"/>
      <c r="FB648" s="0"/>
      <c r="FC648" s="0"/>
      <c r="FD648" s="0"/>
      <c r="FE648" s="0"/>
      <c r="FF648" s="0"/>
      <c r="FG648" s="0"/>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row>
    <row r="649" customFormat="false" ht="15" hidden="true" customHeight="false" outlineLevel="0" collapsed="false">
      <c r="A649" s="150" t="s">
        <v>1990</v>
      </c>
      <c r="B649" s="151" t="s">
        <v>1991</v>
      </c>
      <c r="C649" s="116" t="s">
        <v>122</v>
      </c>
      <c r="D649" s="117"/>
      <c r="E649" s="117" t="n">
        <v>0</v>
      </c>
      <c r="F649" s="118" t="s">
        <v>47</v>
      </c>
      <c r="G649" s="118" t="s">
        <v>47</v>
      </c>
      <c r="H649" s="118" t="n">
        <v>1498</v>
      </c>
      <c r="I649" s="119" t="s">
        <v>1333</v>
      </c>
      <c r="J649" s="120" t="n">
        <v>8</v>
      </c>
      <c r="K649" s="121" t="n">
        <v>4</v>
      </c>
      <c r="L649" s="122"/>
      <c r="M649" s="123"/>
      <c r="N649" s="123"/>
      <c r="O649" s="123"/>
      <c r="P649" s="123"/>
      <c r="Q649" s="124"/>
      <c r="R649" s="0"/>
      <c r="S649" s="0"/>
      <c r="T649" s="0"/>
      <c r="U649" s="0"/>
      <c r="V649" s="0"/>
      <c r="W649" s="0"/>
      <c r="X649" s="0"/>
      <c r="Y649" s="0"/>
      <c r="Z649" s="0"/>
      <c r="AA649" s="0"/>
      <c r="AB649" s="0"/>
      <c r="AC649" s="0"/>
      <c r="AD649" s="0"/>
      <c r="AE649" s="0"/>
      <c r="AF649" s="0"/>
      <c r="AG649" s="0"/>
      <c r="AH649" s="0"/>
      <c r="AI649" s="0"/>
      <c r="AJ649" s="0"/>
      <c r="AK649" s="0"/>
      <c r="AL649" s="0"/>
      <c r="AM649" s="0"/>
      <c r="AN649" s="0"/>
      <c r="AO649" s="0"/>
      <c r="AP649" s="0"/>
      <c r="AQ649" s="0"/>
      <c r="AR649" s="0"/>
      <c r="AS649" s="0"/>
      <c r="AT649" s="0"/>
      <c r="AU649" s="0"/>
      <c r="AV649" s="0"/>
      <c r="AW649" s="0"/>
      <c r="AX649" s="0"/>
      <c r="AY649" s="0"/>
      <c r="AZ649" s="0"/>
      <c r="BA649" s="0"/>
      <c r="BB649" s="0"/>
      <c r="BC649" s="0"/>
      <c r="BD649" s="0"/>
      <c r="BE649" s="0"/>
      <c r="BF649" s="0"/>
      <c r="BG649" s="0"/>
      <c r="BH649" s="0"/>
      <c r="BI649" s="0"/>
      <c r="BJ649" s="0"/>
      <c r="BK649" s="0"/>
      <c r="BL649" s="0"/>
      <c r="BM649" s="0"/>
      <c r="BN649" s="0"/>
      <c r="BO649" s="0"/>
      <c r="BP649" s="0"/>
      <c r="BQ649" s="0"/>
      <c r="BR649" s="0"/>
      <c r="BS649" s="0"/>
      <c r="BT649" s="0"/>
      <c r="BU649" s="0"/>
      <c r="BV649" s="0"/>
      <c r="BW649" s="0"/>
      <c r="BX649" s="0"/>
      <c r="BY649" s="0"/>
      <c r="BZ649" s="0"/>
      <c r="CA649" s="0"/>
      <c r="CB649" s="0"/>
      <c r="CC649" s="0"/>
      <c r="CD649" s="0"/>
      <c r="CE649" s="0"/>
      <c r="CF649" s="0"/>
      <c r="CG649" s="0"/>
      <c r="CH649" s="0"/>
      <c r="CI649" s="0"/>
      <c r="CJ649" s="0"/>
      <c r="CK649" s="0"/>
      <c r="CL649" s="0"/>
      <c r="CM649" s="0"/>
      <c r="CN649" s="0"/>
      <c r="CO649" s="0"/>
      <c r="CP649" s="0"/>
      <c r="CQ649" s="0"/>
      <c r="CR649" s="0"/>
      <c r="CS649" s="0"/>
      <c r="CT649" s="0"/>
      <c r="CU649" s="0"/>
      <c r="CV649" s="0"/>
      <c r="CW649" s="0"/>
      <c r="CX649" s="0"/>
      <c r="CY649" s="0"/>
      <c r="CZ649" s="0"/>
      <c r="DA649" s="0"/>
      <c r="DB649" s="0"/>
      <c r="DC649" s="0"/>
      <c r="DD649" s="0"/>
      <c r="DE649" s="0"/>
      <c r="DF649" s="0"/>
      <c r="DG649" s="0"/>
      <c r="DH649" s="0"/>
      <c r="DI649" s="0"/>
      <c r="DJ649" s="0"/>
      <c r="DK649" s="0"/>
      <c r="DL649" s="0"/>
      <c r="DM649" s="0"/>
      <c r="DN649" s="0"/>
      <c r="DO649" s="0"/>
      <c r="DP649" s="0"/>
      <c r="DQ649" s="0"/>
      <c r="DR649" s="0"/>
      <c r="DS649" s="0"/>
      <c r="DT649" s="0"/>
      <c r="DU649" s="0"/>
      <c r="DV649" s="0"/>
      <c r="DW649" s="0"/>
      <c r="DX649" s="0"/>
      <c r="DY649" s="0"/>
      <c r="DZ649" s="0"/>
      <c r="EA649" s="0"/>
      <c r="EB649" s="0"/>
      <c r="EC649" s="0"/>
      <c r="ED649" s="0"/>
      <c r="EE649" s="0"/>
      <c r="EF649" s="0"/>
      <c r="EG649" s="0"/>
      <c r="EH649" s="0"/>
      <c r="EI649" s="0"/>
      <c r="EJ649" s="0"/>
      <c r="EK649" s="0"/>
      <c r="EL649" s="0"/>
      <c r="EM649" s="0"/>
      <c r="EN649" s="0"/>
      <c r="EO649" s="0"/>
      <c r="EP649" s="0"/>
      <c r="EQ649" s="0"/>
      <c r="ER649" s="0"/>
      <c r="ES649" s="0"/>
      <c r="ET649" s="0"/>
      <c r="EU649" s="0"/>
      <c r="EV649" s="0"/>
      <c r="EW649" s="0"/>
      <c r="EX649" s="0"/>
      <c r="EY649" s="0"/>
      <c r="EZ649" s="0"/>
      <c r="FA649" s="0"/>
      <c r="FB649" s="0"/>
      <c r="FC649" s="0"/>
      <c r="FD649" s="0"/>
      <c r="FE649" s="0"/>
      <c r="FF649" s="0"/>
      <c r="FG649" s="0"/>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row>
    <row r="650" customFormat="false" ht="15" hidden="true" customHeight="false" outlineLevel="0" collapsed="false">
      <c r="A650" s="150" t="s">
        <v>1992</v>
      </c>
      <c r="B650" s="151" t="s">
        <v>1993</v>
      </c>
      <c r="C650" s="147" t="s">
        <v>1994</v>
      </c>
      <c r="D650" s="117"/>
      <c r="E650" s="117" t="n">
        <v>0</v>
      </c>
      <c r="F650" s="118" t="s">
        <v>47</v>
      </c>
      <c r="G650" s="118" t="s">
        <v>47</v>
      </c>
      <c r="H650" s="141" t="n">
        <v>1502</v>
      </c>
      <c r="I650" s="125" t="s">
        <v>1333</v>
      </c>
      <c r="J650" s="120" t="n">
        <v>8</v>
      </c>
      <c r="K650" s="121" t="n">
        <v>4</v>
      </c>
      <c r="L650" s="126"/>
      <c r="M650" s="123"/>
      <c r="N650" s="127"/>
      <c r="O650" s="123"/>
      <c r="P650" s="127"/>
      <c r="Q650" s="124"/>
      <c r="R650" s="0"/>
      <c r="S650" s="0"/>
      <c r="T650" s="0"/>
      <c r="U650" s="0"/>
      <c r="V650" s="0"/>
      <c r="W650" s="0"/>
      <c r="X650" s="0"/>
      <c r="Y650" s="0"/>
      <c r="Z650" s="0"/>
      <c r="AA650" s="0"/>
      <c r="AB650" s="0"/>
      <c r="AC650" s="0"/>
      <c r="AD650" s="0"/>
      <c r="AE650" s="0"/>
      <c r="AF650" s="0"/>
      <c r="AG650" s="0"/>
      <c r="AH650" s="0"/>
      <c r="AI650" s="0"/>
      <c r="AJ650" s="0"/>
      <c r="AK650" s="0"/>
      <c r="AL650" s="0"/>
      <c r="AM650" s="0"/>
      <c r="AN650" s="0"/>
      <c r="AO650" s="0"/>
      <c r="AP650" s="0"/>
      <c r="AQ650" s="0"/>
      <c r="AR650" s="0"/>
      <c r="AS650" s="0"/>
      <c r="AT650" s="0"/>
      <c r="AU650" s="0"/>
      <c r="AV650" s="0"/>
      <c r="AW650" s="0"/>
      <c r="AX650" s="0"/>
      <c r="AY650" s="0"/>
      <c r="AZ650" s="0"/>
      <c r="BA650" s="0"/>
      <c r="BB650" s="0"/>
      <c r="BC650" s="0"/>
      <c r="BD650" s="0"/>
      <c r="BE650" s="0"/>
      <c r="BF650" s="0"/>
      <c r="BG650" s="0"/>
      <c r="BH650" s="0"/>
      <c r="BI650" s="0"/>
      <c r="BJ650" s="0"/>
      <c r="BK650" s="0"/>
      <c r="BL650" s="0"/>
      <c r="BM650" s="0"/>
      <c r="BN650" s="0"/>
      <c r="BO650" s="0"/>
      <c r="BP650" s="0"/>
      <c r="BQ650" s="0"/>
      <c r="BR650" s="0"/>
      <c r="BS650" s="0"/>
      <c r="BT650" s="0"/>
      <c r="BU650" s="0"/>
      <c r="BV650" s="0"/>
      <c r="BW650" s="0"/>
      <c r="BX650" s="0"/>
      <c r="BY650" s="0"/>
      <c r="BZ650" s="0"/>
      <c r="CA650" s="0"/>
      <c r="CB650" s="0"/>
      <c r="CC650" s="0"/>
      <c r="CD650" s="0"/>
      <c r="CE650" s="0"/>
      <c r="CF650" s="0"/>
      <c r="CG650" s="0"/>
      <c r="CH650" s="0"/>
      <c r="CI650" s="0"/>
      <c r="CJ650" s="0"/>
      <c r="CK650" s="0"/>
      <c r="CL650" s="0"/>
      <c r="CM650" s="0"/>
      <c r="CN650" s="0"/>
      <c r="CO650" s="0"/>
      <c r="CP650" s="0"/>
      <c r="CQ650" s="0"/>
      <c r="CR650" s="0"/>
      <c r="CS650" s="0"/>
      <c r="CT650" s="0"/>
      <c r="CU650" s="0"/>
      <c r="CV650" s="0"/>
      <c r="CW650" s="0"/>
      <c r="CX650" s="0"/>
      <c r="CY650" s="0"/>
      <c r="CZ650" s="0"/>
      <c r="DA650" s="0"/>
      <c r="DB650" s="0"/>
      <c r="DC650" s="0"/>
      <c r="DD650" s="0"/>
      <c r="DE650" s="0"/>
      <c r="DF650" s="0"/>
      <c r="DG650" s="0"/>
      <c r="DH650" s="0"/>
      <c r="DI650" s="0"/>
      <c r="DJ650" s="0"/>
      <c r="DK650" s="0"/>
      <c r="DL650" s="0"/>
      <c r="DM650" s="0"/>
      <c r="DN650" s="0"/>
      <c r="DO650" s="0"/>
      <c r="DP650" s="0"/>
      <c r="DQ650" s="0"/>
      <c r="DR650" s="0"/>
      <c r="DS650" s="0"/>
      <c r="DT650" s="0"/>
      <c r="DU650" s="0"/>
      <c r="DV650" s="0"/>
      <c r="DW650" s="0"/>
      <c r="DX650" s="0"/>
      <c r="DY650" s="0"/>
      <c r="DZ650" s="0"/>
      <c r="EA650" s="0"/>
      <c r="EB650" s="0"/>
      <c r="EC650" s="0"/>
      <c r="ED650" s="0"/>
      <c r="EE650" s="0"/>
      <c r="EF650" s="0"/>
      <c r="EG650" s="0"/>
      <c r="EH650" s="0"/>
      <c r="EI650" s="0"/>
      <c r="EJ650" s="0"/>
      <c r="EK650" s="0"/>
      <c r="EL650" s="0"/>
      <c r="EM650" s="0"/>
      <c r="EN650" s="0"/>
      <c r="EO650" s="0"/>
      <c r="EP650" s="0"/>
      <c r="EQ650" s="0"/>
      <c r="ER650" s="0"/>
      <c r="ES650" s="0"/>
      <c r="ET650" s="0"/>
      <c r="EU650" s="0"/>
      <c r="EV650" s="0"/>
      <c r="EW650" s="0"/>
      <c r="EX650" s="0"/>
      <c r="EY650" s="0"/>
      <c r="EZ650" s="0"/>
      <c r="FA650" s="0"/>
      <c r="FB650" s="0"/>
      <c r="FC650" s="0"/>
      <c r="FD650" s="0"/>
      <c r="FE650" s="0"/>
      <c r="FF650" s="0"/>
      <c r="FG650" s="0"/>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row>
    <row r="651" customFormat="false" ht="15" hidden="true" customHeight="false" outlineLevel="0" collapsed="false">
      <c r="A651" s="150" t="s">
        <v>1995</v>
      </c>
      <c r="B651" s="151" t="s">
        <v>1996</v>
      </c>
      <c r="C651" s="147" t="s">
        <v>1997</v>
      </c>
      <c r="D651" s="117"/>
      <c r="E651" s="117" t="n">
        <v>0</v>
      </c>
      <c r="F651" s="118" t="s">
        <v>47</v>
      </c>
      <c r="G651" s="118" t="s">
        <v>47</v>
      </c>
      <c r="H651" s="141" t="n">
        <v>19615</v>
      </c>
      <c r="I651" s="119" t="s">
        <v>1333</v>
      </c>
      <c r="J651" s="120" t="n">
        <v>8</v>
      </c>
      <c r="K651" s="121" t="n">
        <v>4</v>
      </c>
      <c r="L651" s="122"/>
      <c r="M651" s="123"/>
      <c r="N651" s="123"/>
      <c r="O651" s="123"/>
      <c r="P651" s="123"/>
      <c r="Q651" s="124"/>
      <c r="R651" s="0"/>
      <c r="S651" s="0"/>
      <c r="T651" s="0"/>
      <c r="U651" s="0"/>
      <c r="V651" s="0"/>
      <c r="W651" s="0"/>
      <c r="X651" s="0"/>
      <c r="Y651" s="0"/>
      <c r="Z651" s="0"/>
      <c r="AA651" s="0"/>
      <c r="AB651" s="0"/>
      <c r="AC651" s="0"/>
      <c r="AD651" s="0"/>
      <c r="AE651" s="0"/>
      <c r="AF651" s="0"/>
      <c r="AG651" s="0"/>
      <c r="AH651" s="0"/>
      <c r="AI651" s="0"/>
      <c r="AJ651" s="0"/>
      <c r="AK651" s="0"/>
      <c r="AL651" s="0"/>
      <c r="AM651" s="0"/>
      <c r="AN651" s="0"/>
      <c r="AO651" s="0"/>
      <c r="AP651" s="0"/>
      <c r="AQ651" s="0"/>
      <c r="AR651" s="0"/>
      <c r="AS651" s="0"/>
      <c r="AT651" s="0"/>
      <c r="AU651" s="0"/>
      <c r="AV651" s="0"/>
      <c r="AW651" s="0"/>
      <c r="AX651" s="0"/>
      <c r="AY651" s="0"/>
      <c r="AZ651" s="0"/>
      <c r="BA651" s="0"/>
      <c r="BB651" s="0"/>
      <c r="BC651" s="0"/>
      <c r="BD651" s="0"/>
      <c r="BE651" s="0"/>
      <c r="BF651" s="0"/>
      <c r="BG651" s="0"/>
      <c r="BH651" s="0"/>
      <c r="BI651" s="0"/>
      <c r="BJ651" s="0"/>
      <c r="BK651" s="0"/>
      <c r="BL651" s="0"/>
      <c r="BM651" s="0"/>
      <c r="BN651" s="0"/>
      <c r="BO651" s="0"/>
      <c r="BP651" s="0"/>
      <c r="BQ651" s="0"/>
      <c r="BR651" s="0"/>
      <c r="BS651" s="0"/>
      <c r="BT651" s="0"/>
      <c r="BU651" s="0"/>
      <c r="BV651" s="0"/>
      <c r="BW651" s="0"/>
      <c r="BX651" s="0"/>
      <c r="BY651" s="0"/>
      <c r="BZ651" s="0"/>
      <c r="CA651" s="0"/>
      <c r="CB651" s="0"/>
      <c r="CC651" s="0"/>
      <c r="CD651" s="0"/>
      <c r="CE651" s="0"/>
      <c r="CF651" s="0"/>
      <c r="CG651" s="0"/>
      <c r="CH651" s="0"/>
      <c r="CI651" s="0"/>
      <c r="CJ651" s="0"/>
      <c r="CK651" s="0"/>
      <c r="CL651" s="0"/>
      <c r="CM651" s="0"/>
      <c r="CN651" s="0"/>
      <c r="CO651" s="0"/>
      <c r="CP651" s="0"/>
      <c r="CQ651" s="0"/>
      <c r="CR651" s="0"/>
      <c r="CS651" s="0"/>
      <c r="CT651" s="0"/>
      <c r="CU651" s="0"/>
      <c r="CV651" s="0"/>
      <c r="CW651" s="0"/>
      <c r="CX651" s="0"/>
      <c r="CY651" s="0"/>
      <c r="CZ651" s="0"/>
      <c r="DA651" s="0"/>
      <c r="DB651" s="0"/>
      <c r="DC651" s="0"/>
      <c r="DD651" s="0"/>
      <c r="DE651" s="0"/>
      <c r="DF651" s="0"/>
      <c r="DG651" s="0"/>
      <c r="DH651" s="0"/>
      <c r="DI651" s="0"/>
      <c r="DJ651" s="0"/>
      <c r="DK651" s="0"/>
      <c r="DL651" s="0"/>
      <c r="DM651" s="0"/>
      <c r="DN651" s="0"/>
      <c r="DO651" s="0"/>
      <c r="DP651" s="0"/>
      <c r="DQ651" s="0"/>
      <c r="DR651" s="0"/>
      <c r="DS651" s="0"/>
      <c r="DT651" s="0"/>
      <c r="DU651" s="0"/>
      <c r="DV651" s="0"/>
      <c r="DW651" s="0"/>
      <c r="DX651" s="0"/>
      <c r="DY651" s="0"/>
      <c r="DZ651" s="0"/>
      <c r="EA651" s="0"/>
      <c r="EB651" s="0"/>
      <c r="EC651" s="0"/>
      <c r="ED651" s="0"/>
      <c r="EE651" s="0"/>
      <c r="EF651" s="0"/>
      <c r="EG651" s="0"/>
      <c r="EH651" s="0"/>
      <c r="EI651" s="0"/>
      <c r="EJ651" s="0"/>
      <c r="EK651" s="0"/>
      <c r="EL651" s="0"/>
      <c r="EM651" s="0"/>
      <c r="EN651" s="0"/>
      <c r="EO651" s="0"/>
      <c r="EP651" s="0"/>
      <c r="EQ651" s="0"/>
      <c r="ER651" s="0"/>
      <c r="ES651" s="0"/>
      <c r="ET651" s="0"/>
      <c r="EU651" s="0"/>
      <c r="EV651" s="0"/>
      <c r="EW651" s="0"/>
      <c r="EX651" s="0"/>
      <c r="EY651" s="0"/>
      <c r="EZ651" s="0"/>
      <c r="FA651" s="0"/>
      <c r="FB651" s="0"/>
      <c r="FC651" s="0"/>
      <c r="FD651" s="0"/>
      <c r="FE651" s="0"/>
      <c r="FF651" s="0"/>
      <c r="FG651" s="0"/>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row>
    <row r="652" customFormat="false" ht="15" hidden="true" customHeight="false" outlineLevel="0" collapsed="false">
      <c r="A652" s="150" t="s">
        <v>1998</v>
      </c>
      <c r="B652" s="151" t="s">
        <v>1999</v>
      </c>
      <c r="C652" s="116" t="s">
        <v>2000</v>
      </c>
      <c r="D652" s="117"/>
      <c r="E652" s="117" t="n">
        <v>0</v>
      </c>
      <c r="F652" s="118" t="s">
        <v>47</v>
      </c>
      <c r="G652" s="118" t="s">
        <v>47</v>
      </c>
      <c r="H652" s="118" t="n">
        <v>1530</v>
      </c>
      <c r="I652" s="119" t="s">
        <v>1333</v>
      </c>
      <c r="J652" s="120" t="n">
        <v>8</v>
      </c>
      <c r="K652" s="121" t="n">
        <v>5</v>
      </c>
      <c r="L652" s="122"/>
      <c r="M652" s="123"/>
      <c r="N652" s="123"/>
      <c r="O652" s="123"/>
      <c r="P652" s="123"/>
      <c r="Q652" s="124"/>
      <c r="R652" s="0"/>
      <c r="S652" s="0"/>
      <c r="T652" s="0"/>
      <c r="U652" s="0"/>
      <c r="V652" s="0"/>
      <c r="W652" s="0"/>
      <c r="X652" s="0"/>
      <c r="Y652" s="0"/>
      <c r="Z652" s="0"/>
      <c r="AA652" s="0"/>
      <c r="AB652" s="0"/>
      <c r="AC652" s="0"/>
      <c r="AD652" s="0"/>
      <c r="AE652" s="0"/>
      <c r="AF652" s="0"/>
      <c r="AG652" s="0"/>
      <c r="AH652" s="0"/>
      <c r="AI652" s="0"/>
      <c r="AJ652" s="0"/>
      <c r="AK652" s="0"/>
      <c r="AL652" s="0"/>
      <c r="AM652" s="0"/>
      <c r="AN652" s="0"/>
      <c r="AO652" s="0"/>
      <c r="AP652" s="0"/>
      <c r="AQ652" s="0"/>
      <c r="AR652" s="0"/>
      <c r="AS652" s="0"/>
      <c r="AT652" s="0"/>
      <c r="AU652" s="0"/>
      <c r="AV652" s="0"/>
      <c r="AW652" s="0"/>
      <c r="AX652" s="0"/>
      <c r="AY652" s="0"/>
      <c r="AZ652" s="0"/>
      <c r="BA652" s="0"/>
      <c r="BB652" s="0"/>
      <c r="BC652" s="0"/>
      <c r="BD652" s="0"/>
      <c r="BE652" s="0"/>
      <c r="BF652" s="0"/>
      <c r="BG652" s="0"/>
      <c r="BH652" s="0"/>
      <c r="BI652" s="0"/>
      <c r="BJ652" s="0"/>
      <c r="BK652" s="0"/>
      <c r="BL652" s="0"/>
      <c r="BM652" s="0"/>
      <c r="BN652" s="0"/>
      <c r="BO652" s="0"/>
      <c r="BP652" s="0"/>
      <c r="BQ652" s="0"/>
      <c r="BR652" s="0"/>
      <c r="BS652" s="0"/>
      <c r="BT652" s="0"/>
      <c r="BU652" s="0"/>
      <c r="BV652" s="0"/>
      <c r="BW652" s="0"/>
      <c r="BX652" s="0"/>
      <c r="BY652" s="0"/>
      <c r="BZ652" s="0"/>
      <c r="CA652" s="0"/>
      <c r="CB652" s="0"/>
      <c r="CC652" s="0"/>
      <c r="CD652" s="0"/>
      <c r="CE652" s="0"/>
      <c r="CF652" s="0"/>
      <c r="CG652" s="0"/>
      <c r="CH652" s="0"/>
      <c r="CI652" s="0"/>
      <c r="CJ652" s="0"/>
      <c r="CK652" s="0"/>
      <c r="CL652" s="0"/>
      <c r="CM652" s="0"/>
      <c r="CN652" s="0"/>
      <c r="CO652" s="0"/>
      <c r="CP652" s="0"/>
      <c r="CQ652" s="0"/>
      <c r="CR652" s="0"/>
      <c r="CS652" s="0"/>
      <c r="CT652" s="0"/>
      <c r="CU652" s="0"/>
      <c r="CV652" s="0"/>
      <c r="CW652" s="0"/>
      <c r="CX652" s="0"/>
      <c r="CY652" s="0"/>
      <c r="CZ652" s="0"/>
      <c r="DA652" s="0"/>
      <c r="DB652" s="0"/>
      <c r="DC652" s="0"/>
      <c r="DD652" s="0"/>
      <c r="DE652" s="0"/>
      <c r="DF652" s="0"/>
      <c r="DG652" s="0"/>
      <c r="DH652" s="0"/>
      <c r="DI652" s="0"/>
      <c r="DJ652" s="0"/>
      <c r="DK652" s="0"/>
      <c r="DL652" s="0"/>
      <c r="DM652" s="0"/>
      <c r="DN652" s="0"/>
      <c r="DO652" s="0"/>
      <c r="DP652" s="0"/>
      <c r="DQ652" s="0"/>
      <c r="DR652" s="0"/>
      <c r="DS652" s="0"/>
      <c r="DT652" s="0"/>
      <c r="DU652" s="0"/>
      <c r="DV652" s="0"/>
      <c r="DW652" s="0"/>
      <c r="DX652" s="0"/>
      <c r="DY652" s="0"/>
      <c r="DZ652" s="0"/>
      <c r="EA652" s="0"/>
      <c r="EB652" s="0"/>
      <c r="EC652" s="0"/>
      <c r="ED652" s="0"/>
      <c r="EE652" s="0"/>
      <c r="EF652" s="0"/>
      <c r="EG652" s="0"/>
      <c r="EH652" s="0"/>
      <c r="EI652" s="0"/>
      <c r="EJ652" s="0"/>
      <c r="EK652" s="0"/>
      <c r="EL652" s="0"/>
      <c r="EM652" s="0"/>
      <c r="EN652" s="0"/>
      <c r="EO652" s="0"/>
      <c r="EP652" s="0"/>
      <c r="EQ652" s="0"/>
      <c r="ER652" s="0"/>
      <c r="ES652" s="0"/>
      <c r="ET652" s="0"/>
      <c r="EU652" s="0"/>
      <c r="EV652" s="0"/>
      <c r="EW652" s="0"/>
      <c r="EX652" s="0"/>
      <c r="EY652" s="0"/>
      <c r="EZ652" s="0"/>
      <c r="FA652" s="0"/>
      <c r="FB652" s="0"/>
      <c r="FC652" s="0"/>
      <c r="FD652" s="0"/>
      <c r="FE652" s="0"/>
      <c r="FF652" s="0"/>
      <c r="FG652" s="0"/>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row>
    <row r="653" customFormat="false" ht="15" hidden="true" customHeight="false" outlineLevel="0" collapsed="false">
      <c r="A653" s="150" t="s">
        <v>2001</v>
      </c>
      <c r="B653" s="151" t="s">
        <v>2002</v>
      </c>
      <c r="C653" s="147" t="s">
        <v>1893</v>
      </c>
      <c r="D653" s="117"/>
      <c r="E653" s="117" t="n">
        <v>0</v>
      </c>
      <c r="F653" s="118" t="s">
        <v>47</v>
      </c>
      <c r="G653" s="118" t="s">
        <v>47</v>
      </c>
      <c r="H653" s="141" t="n">
        <v>1531</v>
      </c>
      <c r="I653" s="119" t="s">
        <v>1333</v>
      </c>
      <c r="J653" s="120" t="n">
        <v>8</v>
      </c>
      <c r="K653" s="121" t="n">
        <v>5</v>
      </c>
      <c r="L653" s="122"/>
      <c r="M653" s="123"/>
      <c r="N653" s="123"/>
      <c r="O653" s="123"/>
      <c r="P653" s="123"/>
      <c r="Q653" s="124"/>
      <c r="R653" s="0"/>
      <c r="S653" s="0"/>
      <c r="T653" s="0"/>
      <c r="U653" s="0"/>
      <c r="V653" s="0"/>
      <c r="W653" s="0"/>
      <c r="X653" s="0"/>
      <c r="Y653" s="0"/>
      <c r="Z653" s="0"/>
      <c r="AA653" s="0"/>
      <c r="AB653" s="0"/>
      <c r="AC653" s="0"/>
      <c r="AD653" s="0"/>
      <c r="AE653" s="0"/>
      <c r="AF653" s="0"/>
      <c r="AG653" s="0"/>
      <c r="AH653" s="0"/>
      <c r="AI653" s="0"/>
      <c r="AJ653" s="0"/>
      <c r="AK653" s="0"/>
      <c r="AL653" s="0"/>
      <c r="AM653" s="0"/>
      <c r="AN653" s="0"/>
      <c r="AO653" s="0"/>
      <c r="AP653" s="0"/>
      <c r="AQ653" s="0"/>
      <c r="AR653" s="0"/>
      <c r="AS653" s="0"/>
      <c r="AT653" s="0"/>
      <c r="AU653" s="0"/>
      <c r="AV653" s="0"/>
      <c r="AW653" s="0"/>
      <c r="AX653" s="0"/>
      <c r="AY653" s="0"/>
      <c r="AZ653" s="0"/>
      <c r="BA653" s="0"/>
      <c r="BB653" s="0"/>
      <c r="BC653" s="0"/>
      <c r="BD653" s="0"/>
      <c r="BE653" s="0"/>
      <c r="BF653" s="0"/>
      <c r="BG653" s="0"/>
      <c r="BH653" s="0"/>
      <c r="BI653" s="0"/>
      <c r="BJ653" s="0"/>
      <c r="BK653" s="0"/>
      <c r="BL653" s="0"/>
      <c r="BM653" s="0"/>
      <c r="BN653" s="0"/>
      <c r="BO653" s="0"/>
      <c r="BP653" s="0"/>
      <c r="BQ653" s="0"/>
      <c r="BR653" s="0"/>
      <c r="BS653" s="0"/>
      <c r="BT653" s="0"/>
      <c r="BU653" s="0"/>
      <c r="BV653" s="0"/>
      <c r="BW653" s="0"/>
      <c r="BX653" s="0"/>
      <c r="BY653" s="0"/>
      <c r="BZ653" s="0"/>
      <c r="CA653" s="0"/>
      <c r="CB653" s="0"/>
      <c r="CC653" s="0"/>
      <c r="CD653" s="0"/>
      <c r="CE653" s="0"/>
      <c r="CF653" s="0"/>
      <c r="CG653" s="0"/>
      <c r="CH653" s="0"/>
      <c r="CI653" s="0"/>
      <c r="CJ653" s="0"/>
      <c r="CK653" s="0"/>
      <c r="CL653" s="0"/>
      <c r="CM653" s="0"/>
      <c r="CN653" s="0"/>
      <c r="CO653" s="0"/>
      <c r="CP653" s="0"/>
      <c r="CQ653" s="0"/>
      <c r="CR653" s="0"/>
      <c r="CS653" s="0"/>
      <c r="CT653" s="0"/>
      <c r="CU653" s="0"/>
      <c r="CV653" s="0"/>
      <c r="CW653" s="0"/>
      <c r="CX653" s="0"/>
      <c r="CY653" s="0"/>
      <c r="CZ653" s="0"/>
      <c r="DA653" s="0"/>
      <c r="DB653" s="0"/>
      <c r="DC653" s="0"/>
      <c r="DD653" s="0"/>
      <c r="DE653" s="0"/>
      <c r="DF653" s="0"/>
      <c r="DG653" s="0"/>
      <c r="DH653" s="0"/>
      <c r="DI653" s="0"/>
      <c r="DJ653" s="0"/>
      <c r="DK653" s="0"/>
      <c r="DL653" s="0"/>
      <c r="DM653" s="0"/>
      <c r="DN653" s="0"/>
      <c r="DO653" s="0"/>
      <c r="DP653" s="0"/>
      <c r="DQ653" s="0"/>
      <c r="DR653" s="0"/>
      <c r="DS653" s="0"/>
      <c r="DT653" s="0"/>
      <c r="DU653" s="0"/>
      <c r="DV653" s="0"/>
      <c r="DW653" s="0"/>
      <c r="DX653" s="0"/>
      <c r="DY653" s="0"/>
      <c r="DZ653" s="0"/>
      <c r="EA653" s="0"/>
      <c r="EB653" s="0"/>
      <c r="EC653" s="0"/>
      <c r="ED653" s="0"/>
      <c r="EE653" s="0"/>
      <c r="EF653" s="0"/>
      <c r="EG653" s="0"/>
      <c r="EH653" s="0"/>
      <c r="EI653" s="0"/>
      <c r="EJ653" s="0"/>
      <c r="EK653" s="0"/>
      <c r="EL653" s="0"/>
      <c r="EM653" s="0"/>
      <c r="EN653" s="0"/>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row>
    <row r="654" customFormat="false" ht="15" hidden="true" customHeight="false" outlineLevel="0" collapsed="false">
      <c r="A654" s="150" t="s">
        <v>2003</v>
      </c>
      <c r="B654" s="151" t="s">
        <v>2004</v>
      </c>
      <c r="C654" s="147" t="s">
        <v>122</v>
      </c>
      <c r="D654" s="117"/>
      <c r="E654" s="117" t="n">
        <v>0</v>
      </c>
      <c r="F654" s="118" t="s">
        <v>47</v>
      </c>
      <c r="G654" s="118" t="s">
        <v>47</v>
      </c>
      <c r="H654" s="141" t="n">
        <v>1532</v>
      </c>
      <c r="I654" s="125" t="s">
        <v>1333</v>
      </c>
      <c r="J654" s="120" t="n">
        <v>8</v>
      </c>
      <c r="K654" s="121" t="n">
        <v>5</v>
      </c>
      <c r="L654" s="126"/>
      <c r="M654" s="123"/>
      <c r="N654" s="127"/>
      <c r="O654" s="123"/>
      <c r="P654" s="127"/>
      <c r="Q654" s="124"/>
      <c r="R654" s="0"/>
      <c r="S654" s="0"/>
      <c r="T654" s="0"/>
      <c r="U654" s="0"/>
      <c r="V654" s="0"/>
      <c r="W654" s="0"/>
      <c r="X654" s="0"/>
      <c r="Y654" s="0"/>
      <c r="Z654" s="0"/>
      <c r="AA654" s="0"/>
      <c r="AB654" s="0"/>
      <c r="AC654" s="0"/>
      <c r="AD654" s="0"/>
      <c r="AE654" s="0"/>
      <c r="AF654" s="0"/>
      <c r="AG654" s="0"/>
      <c r="AH654" s="0"/>
      <c r="AI654" s="0"/>
      <c r="AJ654" s="0"/>
      <c r="AK654" s="0"/>
      <c r="AL654" s="0"/>
      <c r="AM654" s="0"/>
      <c r="AN654" s="0"/>
      <c r="AO654" s="0"/>
      <c r="AP654" s="0"/>
      <c r="AQ654" s="0"/>
      <c r="AR654" s="0"/>
      <c r="AS654" s="0"/>
      <c r="AT654" s="0"/>
      <c r="AU654" s="0"/>
      <c r="AV654" s="0"/>
      <c r="AW654" s="0"/>
      <c r="AX654" s="0"/>
      <c r="AY654" s="0"/>
      <c r="AZ654" s="0"/>
      <c r="BA654" s="0"/>
      <c r="BB654" s="0"/>
      <c r="BC654" s="0"/>
      <c r="BD654" s="0"/>
      <c r="BE654" s="0"/>
      <c r="BF654" s="0"/>
      <c r="BG654" s="0"/>
      <c r="BH654" s="0"/>
      <c r="BI654" s="0"/>
      <c r="BJ654" s="0"/>
      <c r="BK654" s="0"/>
      <c r="BL654" s="0"/>
      <c r="BM654" s="0"/>
      <c r="BN654" s="0"/>
      <c r="BO654" s="0"/>
      <c r="BP654" s="0"/>
      <c r="BQ654" s="0"/>
      <c r="BR654" s="0"/>
      <c r="BS654" s="0"/>
      <c r="BT654" s="0"/>
      <c r="BU654" s="0"/>
      <c r="BV654" s="0"/>
      <c r="BW654" s="0"/>
      <c r="BX654" s="0"/>
      <c r="BY654" s="0"/>
      <c r="BZ654" s="0"/>
      <c r="CA654" s="0"/>
      <c r="CB654" s="0"/>
      <c r="CC654" s="0"/>
      <c r="CD654" s="0"/>
      <c r="CE654" s="0"/>
      <c r="CF654" s="0"/>
      <c r="CG654" s="0"/>
      <c r="CH654" s="0"/>
      <c r="CI654" s="0"/>
      <c r="CJ654" s="0"/>
      <c r="CK654" s="0"/>
      <c r="CL654" s="0"/>
      <c r="CM654" s="0"/>
      <c r="CN654" s="0"/>
      <c r="CO654" s="0"/>
      <c r="CP654" s="0"/>
      <c r="CQ654" s="0"/>
      <c r="CR654" s="0"/>
      <c r="CS654" s="0"/>
      <c r="CT654" s="0"/>
      <c r="CU654" s="0"/>
      <c r="CV654" s="0"/>
      <c r="CW654" s="0"/>
      <c r="CX654" s="0"/>
      <c r="CY654" s="0"/>
      <c r="CZ654" s="0"/>
      <c r="DA654" s="0"/>
      <c r="DB654" s="0"/>
      <c r="DC654" s="0"/>
      <c r="DD654" s="0"/>
      <c r="DE654" s="0"/>
      <c r="DF654" s="0"/>
      <c r="DG654" s="0"/>
      <c r="DH654" s="0"/>
      <c r="DI654" s="0"/>
      <c r="DJ654" s="0"/>
      <c r="DK654" s="0"/>
      <c r="DL654" s="0"/>
      <c r="DM654" s="0"/>
      <c r="DN654" s="0"/>
      <c r="DO654" s="0"/>
      <c r="DP654" s="0"/>
      <c r="DQ654" s="0"/>
      <c r="DR654" s="0"/>
      <c r="DS654" s="0"/>
      <c r="DT654" s="0"/>
      <c r="DU654" s="0"/>
      <c r="DV654" s="0"/>
      <c r="DW654" s="0"/>
      <c r="DX654" s="0"/>
      <c r="DY654" s="0"/>
      <c r="DZ654" s="0"/>
      <c r="EA654" s="0"/>
      <c r="EB654" s="0"/>
      <c r="EC654" s="0"/>
      <c r="ED654" s="0"/>
      <c r="EE654" s="0"/>
      <c r="EF654" s="0"/>
      <c r="EG654" s="0"/>
      <c r="EH654" s="0"/>
      <c r="EI654" s="0"/>
      <c r="EJ654" s="0"/>
      <c r="EK654" s="0"/>
      <c r="EL654" s="0"/>
      <c r="EM654" s="0"/>
      <c r="EN654" s="0"/>
      <c r="EO654" s="0"/>
      <c r="EP654" s="0"/>
      <c r="EQ654" s="0"/>
      <c r="ER654" s="0"/>
      <c r="ES654" s="0"/>
      <c r="ET654" s="0"/>
      <c r="EU654" s="0"/>
      <c r="EV654" s="0"/>
      <c r="EW654" s="0"/>
      <c r="EX654" s="0"/>
      <c r="EY654" s="0"/>
      <c r="EZ654" s="0"/>
      <c r="FA654" s="0"/>
      <c r="FB654" s="0"/>
      <c r="FC654" s="0"/>
      <c r="FD654" s="0"/>
      <c r="FE654" s="0"/>
      <c r="FF654" s="0"/>
      <c r="FG654" s="0"/>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row>
    <row r="655" customFormat="false" ht="15" hidden="true" customHeight="false" outlineLevel="0" collapsed="false">
      <c r="A655" s="150" t="s">
        <v>2005</v>
      </c>
      <c r="B655" s="151" t="s">
        <v>2006</v>
      </c>
      <c r="C655" s="147" t="s">
        <v>122</v>
      </c>
      <c r="D655" s="117"/>
      <c r="E655" s="117" t="n">
        <v>0</v>
      </c>
      <c r="F655" s="118" t="s">
        <v>47</v>
      </c>
      <c r="G655" s="118" t="s">
        <v>47</v>
      </c>
      <c r="H655" s="141" t="n">
        <v>1535</v>
      </c>
      <c r="I655" s="125" t="s">
        <v>1333</v>
      </c>
      <c r="J655" s="120" t="n">
        <v>8</v>
      </c>
      <c r="K655" s="121" t="n">
        <v>2</v>
      </c>
      <c r="L655" s="126"/>
      <c r="M655" s="123"/>
      <c r="N655" s="127"/>
      <c r="O655" s="123"/>
      <c r="P655" s="127"/>
      <c r="Q655" s="124"/>
      <c r="R655" s="0"/>
      <c r="S655" s="0"/>
      <c r="T655" s="0"/>
      <c r="U655" s="0"/>
      <c r="V655" s="0"/>
      <c r="W655" s="0"/>
      <c r="X655" s="0"/>
      <c r="Y655" s="0"/>
      <c r="Z655" s="0"/>
      <c r="AA655" s="0"/>
      <c r="AB655" s="0"/>
      <c r="AC655" s="0"/>
      <c r="AD655" s="0"/>
      <c r="AE655" s="0"/>
      <c r="AF655" s="0"/>
      <c r="AG655" s="0"/>
      <c r="AH655" s="0"/>
      <c r="AI655" s="0"/>
      <c r="AJ655" s="0"/>
      <c r="AK655" s="0"/>
      <c r="AL655" s="0"/>
      <c r="AM655" s="0"/>
      <c r="AN655" s="0"/>
      <c r="AO655" s="0"/>
      <c r="AP655" s="0"/>
      <c r="AQ655" s="0"/>
      <c r="AR655" s="0"/>
      <c r="AS655" s="0"/>
      <c r="AT655" s="0"/>
      <c r="AU655" s="0"/>
      <c r="AV655" s="0"/>
      <c r="AW655" s="0"/>
      <c r="AX655" s="0"/>
      <c r="AY655" s="0"/>
      <c r="AZ655" s="0"/>
      <c r="BA655" s="0"/>
      <c r="BB655" s="0"/>
      <c r="BC655" s="0"/>
      <c r="BD655" s="0"/>
      <c r="BE655" s="0"/>
      <c r="BF655" s="0"/>
      <c r="BG655" s="0"/>
      <c r="BH655" s="0"/>
      <c r="BI655" s="0"/>
      <c r="BJ655" s="0"/>
      <c r="BK655" s="0"/>
      <c r="BL655" s="0"/>
      <c r="BM655" s="0"/>
      <c r="BN655" s="0"/>
      <c r="BO655" s="0"/>
      <c r="BP655" s="0"/>
      <c r="BQ655" s="0"/>
      <c r="BR655" s="0"/>
      <c r="BS655" s="0"/>
      <c r="BT655" s="0"/>
      <c r="BU655" s="0"/>
      <c r="BV655" s="0"/>
      <c r="BW655" s="0"/>
      <c r="BX655" s="0"/>
      <c r="BY655" s="0"/>
      <c r="BZ655" s="0"/>
      <c r="CA655" s="0"/>
      <c r="CB655" s="0"/>
      <c r="CC655" s="0"/>
      <c r="CD655" s="0"/>
      <c r="CE655" s="0"/>
      <c r="CF655" s="0"/>
      <c r="CG655" s="0"/>
      <c r="CH655" s="0"/>
      <c r="CI655" s="0"/>
      <c r="CJ655" s="0"/>
      <c r="CK655" s="0"/>
      <c r="CL655" s="0"/>
      <c r="CM655" s="0"/>
      <c r="CN655" s="0"/>
      <c r="CO655" s="0"/>
      <c r="CP655" s="0"/>
      <c r="CQ655" s="0"/>
      <c r="CR655" s="0"/>
      <c r="CS655" s="0"/>
      <c r="CT655" s="0"/>
      <c r="CU655" s="0"/>
      <c r="CV655" s="0"/>
      <c r="CW655" s="0"/>
      <c r="CX655" s="0"/>
      <c r="CY655" s="0"/>
      <c r="CZ655" s="0"/>
      <c r="DA655" s="0"/>
      <c r="DB655" s="0"/>
      <c r="DC655" s="0"/>
      <c r="DD655" s="0"/>
      <c r="DE655" s="0"/>
      <c r="DF655" s="0"/>
      <c r="DG655" s="0"/>
      <c r="DH655" s="0"/>
      <c r="DI655" s="0"/>
      <c r="DJ655" s="0"/>
      <c r="DK655" s="0"/>
      <c r="DL655" s="0"/>
      <c r="DM655" s="0"/>
      <c r="DN655" s="0"/>
      <c r="DO655" s="0"/>
      <c r="DP655" s="0"/>
      <c r="DQ655" s="0"/>
      <c r="DR655" s="0"/>
      <c r="DS655" s="0"/>
      <c r="DT655" s="0"/>
      <c r="DU655" s="0"/>
      <c r="DV655" s="0"/>
      <c r="DW655" s="0"/>
      <c r="DX655" s="0"/>
      <c r="DY655" s="0"/>
      <c r="DZ655" s="0"/>
      <c r="EA655" s="0"/>
      <c r="EB655" s="0"/>
      <c r="EC655" s="0"/>
      <c r="ED655" s="0"/>
      <c r="EE655" s="0"/>
      <c r="EF655" s="0"/>
      <c r="EG655" s="0"/>
      <c r="EH655" s="0"/>
      <c r="EI655" s="0"/>
      <c r="EJ655" s="0"/>
      <c r="EK655" s="0"/>
      <c r="EL655" s="0"/>
      <c r="EM655" s="0"/>
      <c r="EN655" s="0"/>
      <c r="EO655" s="0"/>
      <c r="EP655" s="0"/>
      <c r="EQ655" s="0"/>
      <c r="ER655" s="0"/>
      <c r="ES655" s="0"/>
      <c r="ET655" s="0"/>
      <c r="EU655" s="0"/>
      <c r="EV655" s="0"/>
      <c r="EW655" s="0"/>
      <c r="EX655" s="0"/>
      <c r="EY655" s="0"/>
      <c r="EZ655" s="0"/>
      <c r="FA655" s="0"/>
      <c r="FB655" s="0"/>
      <c r="FC655" s="0"/>
      <c r="FD655" s="0"/>
      <c r="FE655" s="0"/>
      <c r="FF655" s="0"/>
      <c r="FG655" s="0"/>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row>
    <row r="656" customFormat="false" ht="15" hidden="true" customHeight="false" outlineLevel="0" collapsed="false">
      <c r="A656" s="150" t="s">
        <v>2007</v>
      </c>
      <c r="B656" s="151" t="s">
        <v>2008</v>
      </c>
      <c r="C656" s="147" t="s">
        <v>2009</v>
      </c>
      <c r="D656" s="117"/>
      <c r="E656" s="117" t="n">
        <v>0</v>
      </c>
      <c r="F656" s="118" t="s">
        <v>47</v>
      </c>
      <c r="G656" s="118" t="s">
        <v>47</v>
      </c>
      <c r="H656" s="141" t="n">
        <v>19629</v>
      </c>
      <c r="I656" s="119" t="s">
        <v>1333</v>
      </c>
      <c r="J656" s="120" t="n">
        <v>8</v>
      </c>
      <c r="K656" s="121" t="n">
        <v>2</v>
      </c>
      <c r="L656" s="122"/>
      <c r="M656" s="123"/>
      <c r="N656" s="123"/>
      <c r="O656" s="123"/>
      <c r="P656" s="123"/>
      <c r="Q656" s="124"/>
      <c r="R656" s="0"/>
      <c r="S656" s="0"/>
      <c r="T656" s="0"/>
      <c r="U656" s="0"/>
      <c r="V656" s="0"/>
      <c r="W656" s="0"/>
      <c r="X656" s="0"/>
      <c r="Y656" s="0"/>
      <c r="Z656" s="0"/>
      <c r="AA656" s="0"/>
      <c r="AB656" s="0"/>
      <c r="AC656" s="0"/>
      <c r="AD656" s="0"/>
      <c r="AE656" s="0"/>
      <c r="AF656" s="0"/>
      <c r="AG656" s="0"/>
      <c r="AH656" s="0"/>
      <c r="AI656" s="0"/>
      <c r="AJ656" s="0"/>
      <c r="AK656" s="0"/>
      <c r="AL656" s="0"/>
      <c r="AM656" s="0"/>
      <c r="AN656" s="0"/>
      <c r="AO656" s="0"/>
      <c r="AP656" s="0"/>
      <c r="AQ656" s="0"/>
      <c r="AR656" s="0"/>
      <c r="AS656" s="0"/>
      <c r="AT656" s="0"/>
      <c r="AU656" s="0"/>
      <c r="AV656" s="0"/>
      <c r="AW656" s="0"/>
      <c r="AX656" s="0"/>
      <c r="AY656" s="0"/>
      <c r="AZ656" s="0"/>
      <c r="BA656" s="0"/>
      <c r="BB656" s="0"/>
      <c r="BC656" s="0"/>
      <c r="BD656" s="0"/>
      <c r="BE656" s="0"/>
      <c r="BF656" s="0"/>
      <c r="BG656" s="0"/>
      <c r="BH656" s="0"/>
      <c r="BI656" s="0"/>
      <c r="BJ656" s="0"/>
      <c r="BK656" s="0"/>
      <c r="BL656" s="0"/>
      <c r="BM656" s="0"/>
      <c r="BN656" s="0"/>
      <c r="BO656" s="0"/>
      <c r="BP656" s="0"/>
      <c r="BQ656" s="0"/>
      <c r="BR656" s="0"/>
      <c r="BS656" s="0"/>
      <c r="BT656" s="0"/>
      <c r="BU656" s="0"/>
      <c r="BV656" s="0"/>
      <c r="BW656" s="0"/>
      <c r="BX656" s="0"/>
      <c r="BY656" s="0"/>
      <c r="BZ656" s="0"/>
      <c r="CA656" s="0"/>
      <c r="CB656" s="0"/>
      <c r="CC656" s="0"/>
      <c r="CD656" s="0"/>
      <c r="CE656" s="0"/>
      <c r="CF656" s="0"/>
      <c r="CG656" s="0"/>
      <c r="CH656" s="0"/>
      <c r="CI656" s="0"/>
      <c r="CJ656" s="0"/>
      <c r="CK656" s="0"/>
      <c r="CL656" s="0"/>
      <c r="CM656" s="0"/>
      <c r="CN656" s="0"/>
      <c r="CO656" s="0"/>
      <c r="CP656" s="0"/>
      <c r="CQ656" s="0"/>
      <c r="CR656" s="0"/>
      <c r="CS656" s="0"/>
      <c r="CT656" s="0"/>
      <c r="CU656" s="0"/>
      <c r="CV656" s="0"/>
      <c r="CW656" s="0"/>
      <c r="CX656" s="0"/>
      <c r="CY656" s="0"/>
      <c r="CZ656" s="0"/>
      <c r="DA656" s="0"/>
      <c r="DB656" s="0"/>
      <c r="DC656" s="0"/>
      <c r="DD656" s="0"/>
      <c r="DE656" s="0"/>
      <c r="DF656" s="0"/>
      <c r="DG656" s="0"/>
      <c r="DH656" s="0"/>
      <c r="DI656" s="0"/>
      <c r="DJ656" s="0"/>
      <c r="DK656" s="0"/>
      <c r="DL656" s="0"/>
      <c r="DM656" s="0"/>
      <c r="DN656" s="0"/>
      <c r="DO656" s="0"/>
      <c r="DP656" s="0"/>
      <c r="DQ656" s="0"/>
      <c r="DR656" s="0"/>
      <c r="DS656" s="0"/>
      <c r="DT656" s="0"/>
      <c r="DU656" s="0"/>
      <c r="DV656" s="0"/>
      <c r="DW656" s="0"/>
      <c r="DX656" s="0"/>
      <c r="DY656" s="0"/>
      <c r="DZ656" s="0"/>
      <c r="EA656" s="0"/>
      <c r="EB656" s="0"/>
      <c r="EC656" s="0"/>
      <c r="ED656" s="0"/>
      <c r="EE656" s="0"/>
      <c r="EF656" s="0"/>
      <c r="EG656" s="0"/>
      <c r="EH656" s="0"/>
      <c r="EI656" s="0"/>
      <c r="EJ656" s="0"/>
      <c r="EK656" s="0"/>
      <c r="EL656" s="0"/>
      <c r="EM656" s="0"/>
      <c r="EN656" s="0"/>
      <c r="EO656" s="0"/>
      <c r="EP656" s="0"/>
      <c r="EQ656" s="0"/>
      <c r="ER656" s="0"/>
      <c r="ES656" s="0"/>
      <c r="ET656" s="0"/>
      <c r="EU656" s="0"/>
      <c r="EV656" s="0"/>
      <c r="EW656" s="0"/>
      <c r="EX656" s="0"/>
      <c r="EY656" s="0"/>
      <c r="EZ656" s="0"/>
      <c r="FA656" s="0"/>
      <c r="FB656" s="0"/>
      <c r="FC656" s="0"/>
      <c r="FD656" s="0"/>
      <c r="FE656" s="0"/>
      <c r="FF656" s="0"/>
      <c r="FG656" s="0"/>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row>
    <row r="657" customFormat="false" ht="15" hidden="true" customHeight="false" outlineLevel="0" collapsed="false">
      <c r="A657" s="150" t="s">
        <v>2010</v>
      </c>
      <c r="B657" s="151" t="s">
        <v>2011</v>
      </c>
      <c r="C657" s="147" t="s">
        <v>1396</v>
      </c>
      <c r="D657" s="117"/>
      <c r="E657" s="117" t="n">
        <v>0</v>
      </c>
      <c r="F657" s="118" t="s">
        <v>47</v>
      </c>
      <c r="G657" s="118" t="s">
        <v>47</v>
      </c>
      <c r="H657" s="141" t="n">
        <v>19630</v>
      </c>
      <c r="I657" s="125" t="s">
        <v>1333</v>
      </c>
      <c r="J657" s="120" t="n">
        <v>8</v>
      </c>
      <c r="K657" s="121" t="n">
        <v>2</v>
      </c>
      <c r="L657" s="126"/>
      <c r="M657" s="123"/>
      <c r="N657" s="127"/>
      <c r="O657" s="123"/>
      <c r="P657" s="127"/>
      <c r="Q657" s="124"/>
      <c r="R657" s="0"/>
      <c r="S657" s="0"/>
      <c r="T657" s="0"/>
      <c r="U657" s="0"/>
      <c r="V657" s="0"/>
      <c r="W657" s="0"/>
      <c r="X657" s="0"/>
      <c r="Y657" s="0"/>
      <c r="Z657" s="0"/>
      <c r="AA657" s="0"/>
      <c r="AB657" s="0"/>
      <c r="AC657" s="0"/>
      <c r="AD657" s="0"/>
      <c r="AE657" s="0"/>
      <c r="AF657" s="0"/>
      <c r="AG657" s="0"/>
      <c r="AH657" s="0"/>
      <c r="AI657" s="0"/>
      <c r="AJ657" s="0"/>
      <c r="AK657" s="0"/>
      <c r="AL657" s="0"/>
      <c r="AM657" s="0"/>
      <c r="AN657" s="0"/>
      <c r="AO657" s="0"/>
      <c r="AP657" s="0"/>
      <c r="AQ657" s="0"/>
      <c r="AR657" s="0"/>
      <c r="AS657" s="0"/>
      <c r="AT657" s="0"/>
      <c r="AU657" s="0"/>
      <c r="AV657" s="0"/>
      <c r="AW657" s="0"/>
      <c r="AX657" s="0"/>
      <c r="AY657" s="0"/>
      <c r="AZ657" s="0"/>
      <c r="BA657" s="0"/>
      <c r="BB657" s="0"/>
      <c r="BC657" s="0"/>
      <c r="BD657" s="0"/>
      <c r="BE657" s="0"/>
      <c r="BF657" s="0"/>
      <c r="BG657" s="0"/>
      <c r="BH657" s="0"/>
      <c r="BI657" s="0"/>
      <c r="BJ657" s="0"/>
      <c r="BK657" s="0"/>
      <c r="BL657" s="0"/>
      <c r="BM657" s="0"/>
      <c r="BN657" s="0"/>
      <c r="BO657" s="0"/>
      <c r="BP657" s="0"/>
      <c r="BQ657" s="0"/>
      <c r="BR657" s="0"/>
      <c r="BS657" s="0"/>
      <c r="BT657" s="0"/>
      <c r="BU657" s="0"/>
      <c r="BV657" s="0"/>
      <c r="BW657" s="0"/>
      <c r="BX657" s="0"/>
      <c r="BY657" s="0"/>
      <c r="BZ657" s="0"/>
      <c r="CA657" s="0"/>
      <c r="CB657" s="0"/>
      <c r="CC657" s="0"/>
      <c r="CD657" s="0"/>
      <c r="CE657" s="0"/>
      <c r="CF657" s="0"/>
      <c r="CG657" s="0"/>
      <c r="CH657" s="0"/>
      <c r="CI657" s="0"/>
      <c r="CJ657" s="0"/>
      <c r="CK657" s="0"/>
      <c r="CL657" s="0"/>
      <c r="CM657" s="0"/>
      <c r="CN657" s="0"/>
      <c r="CO657" s="0"/>
      <c r="CP657" s="0"/>
      <c r="CQ657" s="0"/>
      <c r="CR657" s="0"/>
      <c r="CS657" s="0"/>
      <c r="CT657" s="0"/>
      <c r="CU657" s="0"/>
      <c r="CV657" s="0"/>
      <c r="CW657" s="0"/>
      <c r="CX657" s="0"/>
      <c r="CY657" s="0"/>
      <c r="CZ657" s="0"/>
      <c r="DA657" s="0"/>
      <c r="DB657" s="0"/>
      <c r="DC657" s="0"/>
      <c r="DD657" s="0"/>
      <c r="DE657" s="0"/>
      <c r="DF657" s="0"/>
      <c r="DG657" s="0"/>
      <c r="DH657" s="0"/>
      <c r="DI657" s="0"/>
      <c r="DJ657" s="0"/>
      <c r="DK657" s="0"/>
      <c r="DL657" s="0"/>
      <c r="DM657" s="0"/>
      <c r="DN657" s="0"/>
      <c r="DO657" s="0"/>
      <c r="DP657" s="0"/>
      <c r="DQ657" s="0"/>
      <c r="DR657" s="0"/>
      <c r="DS657" s="0"/>
      <c r="DT657" s="0"/>
      <c r="DU657" s="0"/>
      <c r="DV657" s="0"/>
      <c r="DW657" s="0"/>
      <c r="DX657" s="0"/>
      <c r="DY657" s="0"/>
      <c r="DZ657" s="0"/>
      <c r="EA657" s="0"/>
      <c r="EB657" s="0"/>
      <c r="EC657" s="0"/>
      <c r="ED657" s="0"/>
      <c r="EE657" s="0"/>
      <c r="EF657" s="0"/>
      <c r="EG657" s="0"/>
      <c r="EH657" s="0"/>
      <c r="EI657" s="0"/>
      <c r="EJ657" s="0"/>
      <c r="EK657" s="0"/>
      <c r="EL657" s="0"/>
      <c r="EM657" s="0"/>
      <c r="EN657" s="0"/>
      <c r="EO657" s="0"/>
      <c r="EP657" s="0"/>
      <c r="EQ657" s="0"/>
      <c r="ER657" s="0"/>
      <c r="ES657" s="0"/>
      <c r="ET657" s="0"/>
      <c r="EU657" s="0"/>
      <c r="EV657" s="0"/>
      <c r="EW657" s="0"/>
      <c r="EX657" s="0"/>
      <c r="EY657" s="0"/>
      <c r="EZ657" s="0"/>
      <c r="FA657" s="0"/>
      <c r="FB657" s="0"/>
      <c r="FC657" s="0"/>
      <c r="FD657" s="0"/>
      <c r="FE657" s="0"/>
      <c r="FF657" s="0"/>
      <c r="FG657" s="0"/>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row>
    <row r="658" customFormat="false" ht="15" hidden="true" customHeight="false" outlineLevel="0" collapsed="false">
      <c r="A658" s="150" t="s">
        <v>2012</v>
      </c>
      <c r="B658" s="151" t="s">
        <v>2013</v>
      </c>
      <c r="C658" s="147" t="s">
        <v>2014</v>
      </c>
      <c r="D658" s="117"/>
      <c r="E658" s="117" t="n">
        <v>0</v>
      </c>
      <c r="F658" s="118" t="s">
        <v>47</v>
      </c>
      <c r="G658" s="118" t="s">
        <v>47</v>
      </c>
      <c r="H658" s="141" t="n">
        <v>1536</v>
      </c>
      <c r="I658" s="125" t="s">
        <v>1333</v>
      </c>
      <c r="J658" s="120" t="n">
        <v>8</v>
      </c>
      <c r="K658" s="121" t="n">
        <v>2</v>
      </c>
      <c r="L658" s="126"/>
      <c r="M658" s="123"/>
      <c r="N658" s="127"/>
      <c r="O658" s="123"/>
      <c r="P658" s="127"/>
      <c r="Q658" s="124"/>
      <c r="R658" s="0"/>
      <c r="S658" s="0"/>
      <c r="T658" s="0"/>
      <c r="U658" s="0"/>
      <c r="V658" s="0"/>
      <c r="W658" s="0"/>
      <c r="X658" s="0"/>
      <c r="Y658" s="0"/>
      <c r="Z658" s="0"/>
      <c r="AA658" s="0"/>
      <c r="AB658" s="0"/>
      <c r="AC658" s="0"/>
      <c r="AD658" s="0"/>
      <c r="AE658" s="0"/>
      <c r="AF658" s="0"/>
      <c r="AG658" s="0"/>
      <c r="AH658" s="0"/>
      <c r="AI658" s="0"/>
      <c r="AJ658" s="0"/>
      <c r="AK658" s="0"/>
      <c r="AL658" s="0"/>
      <c r="AM658" s="0"/>
      <c r="AN658" s="0"/>
      <c r="AO658" s="0"/>
      <c r="AP658" s="0"/>
      <c r="AQ658" s="0"/>
      <c r="AR658" s="0"/>
      <c r="AS658" s="0"/>
      <c r="AT658" s="0"/>
      <c r="AU658" s="0"/>
      <c r="AV658" s="0"/>
      <c r="AW658" s="0"/>
      <c r="AX658" s="0"/>
      <c r="AY658" s="0"/>
      <c r="AZ658" s="0"/>
      <c r="BA658" s="0"/>
      <c r="BB658" s="0"/>
      <c r="BC658" s="0"/>
      <c r="BD658" s="0"/>
      <c r="BE658" s="0"/>
      <c r="BF658" s="0"/>
      <c r="BG658" s="0"/>
      <c r="BH658" s="0"/>
      <c r="BI658" s="0"/>
      <c r="BJ658" s="0"/>
      <c r="BK658" s="0"/>
      <c r="BL658" s="0"/>
      <c r="BM658" s="0"/>
      <c r="BN658" s="0"/>
      <c r="BO658" s="0"/>
      <c r="BP658" s="0"/>
      <c r="BQ658" s="0"/>
      <c r="BR658" s="0"/>
      <c r="BS658" s="0"/>
      <c r="BT658" s="0"/>
      <c r="BU658" s="0"/>
      <c r="BV658" s="0"/>
      <c r="BW658" s="0"/>
      <c r="BX658" s="0"/>
      <c r="BY658" s="0"/>
      <c r="BZ658" s="0"/>
      <c r="CA658" s="0"/>
      <c r="CB658" s="0"/>
      <c r="CC658" s="0"/>
      <c r="CD658" s="0"/>
      <c r="CE658" s="0"/>
      <c r="CF658" s="0"/>
      <c r="CG658" s="0"/>
      <c r="CH658" s="0"/>
      <c r="CI658" s="0"/>
      <c r="CJ658" s="0"/>
      <c r="CK658" s="0"/>
      <c r="CL658" s="0"/>
      <c r="CM658" s="0"/>
      <c r="CN658" s="0"/>
      <c r="CO658" s="0"/>
      <c r="CP658" s="0"/>
      <c r="CQ658" s="0"/>
      <c r="CR658" s="0"/>
      <c r="CS658" s="0"/>
      <c r="CT658" s="0"/>
      <c r="CU658" s="0"/>
      <c r="CV658" s="0"/>
      <c r="CW658" s="0"/>
      <c r="CX658" s="0"/>
      <c r="CY658" s="0"/>
      <c r="CZ658" s="0"/>
      <c r="DA658" s="0"/>
      <c r="DB658" s="0"/>
      <c r="DC658" s="0"/>
      <c r="DD658" s="0"/>
      <c r="DE658" s="0"/>
      <c r="DF658" s="0"/>
      <c r="DG658" s="0"/>
      <c r="DH658" s="0"/>
      <c r="DI658" s="0"/>
      <c r="DJ658" s="0"/>
      <c r="DK658" s="0"/>
      <c r="DL658" s="0"/>
      <c r="DM658" s="0"/>
      <c r="DN658" s="0"/>
      <c r="DO658" s="0"/>
      <c r="DP658" s="0"/>
      <c r="DQ658" s="0"/>
      <c r="DR658" s="0"/>
      <c r="DS658" s="0"/>
      <c r="DT658" s="0"/>
      <c r="DU658" s="0"/>
      <c r="DV658" s="0"/>
      <c r="DW658" s="0"/>
      <c r="DX658" s="0"/>
      <c r="DY658" s="0"/>
      <c r="DZ658" s="0"/>
      <c r="EA658" s="0"/>
      <c r="EB658" s="0"/>
      <c r="EC658" s="0"/>
      <c r="ED658" s="0"/>
      <c r="EE658" s="0"/>
      <c r="EF658" s="0"/>
      <c r="EG658" s="0"/>
      <c r="EH658" s="0"/>
      <c r="EI658" s="0"/>
      <c r="EJ658" s="0"/>
      <c r="EK658" s="0"/>
      <c r="EL658" s="0"/>
      <c r="EM658" s="0"/>
      <c r="EN658" s="0"/>
      <c r="EO658" s="0"/>
      <c r="EP658" s="0"/>
      <c r="EQ658" s="0"/>
      <c r="ER658" s="0"/>
      <c r="ES658" s="0"/>
      <c r="ET658" s="0"/>
      <c r="EU658" s="0"/>
      <c r="EV658" s="0"/>
      <c r="EW658" s="0"/>
      <c r="EX658" s="0"/>
      <c r="EY658" s="0"/>
      <c r="EZ658" s="0"/>
      <c r="FA658" s="0"/>
      <c r="FB658" s="0"/>
      <c r="FC658" s="0"/>
      <c r="FD658" s="0"/>
      <c r="FE658" s="0"/>
      <c r="FF658" s="0"/>
      <c r="FG658" s="0"/>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row>
    <row r="659" customFormat="false" ht="15" hidden="true" customHeight="false" outlineLevel="0" collapsed="false">
      <c r="A659" s="150" t="s">
        <v>2015</v>
      </c>
      <c r="B659" s="151" t="s">
        <v>2016</v>
      </c>
      <c r="C659" s="147" t="s">
        <v>2017</v>
      </c>
      <c r="D659" s="117"/>
      <c r="E659" s="117" t="n">
        <v>0</v>
      </c>
      <c r="F659" s="118" t="s">
        <v>47</v>
      </c>
      <c r="G659" s="118" t="s">
        <v>47</v>
      </c>
      <c r="H659" s="141" t="n">
        <v>19631</v>
      </c>
      <c r="I659" s="125" t="s">
        <v>1333</v>
      </c>
      <c r="J659" s="120" t="n">
        <v>8</v>
      </c>
      <c r="K659" s="121" t="n">
        <v>2</v>
      </c>
      <c r="L659" s="126"/>
      <c r="M659" s="123"/>
      <c r="N659" s="127"/>
      <c r="O659" s="123"/>
      <c r="P659" s="127"/>
      <c r="Q659" s="124"/>
      <c r="R659" s="0"/>
      <c r="S659" s="0"/>
      <c r="T659" s="0"/>
      <c r="U659" s="0"/>
      <c r="V659" s="0"/>
      <c r="W659" s="0"/>
      <c r="X659" s="0"/>
      <c r="Y659" s="0"/>
      <c r="Z659" s="0"/>
      <c r="AA659" s="0"/>
      <c r="AB659" s="0"/>
      <c r="AC659" s="0"/>
      <c r="AD659" s="0"/>
      <c r="AE659" s="0"/>
      <c r="AF659" s="0"/>
      <c r="AG659" s="0"/>
      <c r="AH659" s="0"/>
      <c r="AI659" s="0"/>
      <c r="AJ659" s="0"/>
      <c r="AK659" s="0"/>
      <c r="AL659" s="0"/>
      <c r="AM659" s="0"/>
      <c r="AN659" s="0"/>
      <c r="AO659" s="0"/>
      <c r="AP659" s="0"/>
      <c r="AQ659" s="0"/>
      <c r="AR659" s="0"/>
      <c r="AS659" s="0"/>
      <c r="AT659" s="0"/>
      <c r="AU659" s="0"/>
      <c r="AV659" s="0"/>
      <c r="AW659" s="0"/>
      <c r="AX659" s="0"/>
      <c r="AY659" s="0"/>
      <c r="AZ659" s="0"/>
      <c r="BA659" s="0"/>
      <c r="BB659" s="0"/>
      <c r="BC659" s="0"/>
      <c r="BD659" s="0"/>
      <c r="BE659" s="0"/>
      <c r="BF659" s="0"/>
      <c r="BG659" s="0"/>
      <c r="BH659" s="0"/>
      <c r="BI659" s="0"/>
      <c r="BJ659" s="0"/>
      <c r="BK659" s="0"/>
      <c r="BL659" s="0"/>
      <c r="BM659" s="0"/>
      <c r="BN659" s="0"/>
      <c r="BO659" s="0"/>
      <c r="BP659" s="0"/>
      <c r="BQ659" s="0"/>
      <c r="BR659" s="0"/>
      <c r="BS659" s="0"/>
      <c r="BT659" s="0"/>
      <c r="BU659" s="0"/>
      <c r="BV659" s="0"/>
      <c r="BW659" s="0"/>
      <c r="BX659" s="0"/>
      <c r="BY659" s="0"/>
      <c r="BZ659" s="0"/>
      <c r="CA659" s="0"/>
      <c r="CB659" s="0"/>
      <c r="CC659" s="0"/>
      <c r="CD659" s="0"/>
      <c r="CE659" s="0"/>
      <c r="CF659" s="0"/>
      <c r="CG659" s="0"/>
      <c r="CH659" s="0"/>
      <c r="CI659" s="0"/>
      <c r="CJ659" s="0"/>
      <c r="CK659" s="0"/>
      <c r="CL659" s="0"/>
      <c r="CM659" s="0"/>
      <c r="CN659" s="0"/>
      <c r="CO659" s="0"/>
      <c r="CP659" s="0"/>
      <c r="CQ659" s="0"/>
      <c r="CR659" s="0"/>
      <c r="CS659" s="0"/>
      <c r="CT659" s="0"/>
      <c r="CU659" s="0"/>
      <c r="CV659" s="0"/>
      <c r="CW659" s="0"/>
      <c r="CX659" s="0"/>
      <c r="CY659" s="0"/>
      <c r="CZ659" s="0"/>
      <c r="DA659" s="0"/>
      <c r="DB659" s="0"/>
      <c r="DC659" s="0"/>
      <c r="DD659" s="0"/>
      <c r="DE659" s="0"/>
      <c r="DF659" s="0"/>
      <c r="DG659" s="0"/>
      <c r="DH659" s="0"/>
      <c r="DI659" s="0"/>
      <c r="DJ659" s="0"/>
      <c r="DK659" s="0"/>
      <c r="DL659" s="0"/>
      <c r="DM659" s="0"/>
      <c r="DN659" s="0"/>
      <c r="DO659" s="0"/>
      <c r="DP659" s="0"/>
      <c r="DQ659" s="0"/>
      <c r="DR659" s="0"/>
      <c r="DS659" s="0"/>
      <c r="DT659" s="0"/>
      <c r="DU659" s="0"/>
      <c r="DV659" s="0"/>
      <c r="DW659" s="0"/>
      <c r="DX659" s="0"/>
      <c r="DY659" s="0"/>
      <c r="DZ659" s="0"/>
      <c r="EA659" s="0"/>
      <c r="EB659" s="0"/>
      <c r="EC659" s="0"/>
      <c r="ED659" s="0"/>
      <c r="EE659" s="0"/>
      <c r="EF659" s="0"/>
      <c r="EG659" s="0"/>
      <c r="EH659" s="0"/>
      <c r="EI659" s="0"/>
      <c r="EJ659" s="0"/>
      <c r="EK659" s="0"/>
      <c r="EL659" s="0"/>
      <c r="EM659" s="0"/>
      <c r="EN659" s="0"/>
      <c r="EO659" s="0"/>
      <c r="EP659" s="0"/>
      <c r="EQ659" s="0"/>
      <c r="ER659" s="0"/>
      <c r="ES659" s="0"/>
      <c r="ET659" s="0"/>
      <c r="EU659" s="0"/>
      <c r="EV659" s="0"/>
      <c r="EW659" s="0"/>
      <c r="EX659" s="0"/>
      <c r="EY659" s="0"/>
      <c r="EZ659" s="0"/>
      <c r="FA659" s="0"/>
      <c r="FB659" s="0"/>
      <c r="FC659" s="0"/>
      <c r="FD659" s="0"/>
      <c r="FE659" s="0"/>
      <c r="FF659" s="0"/>
      <c r="FG659" s="0"/>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row>
    <row r="660" customFormat="false" ht="15" hidden="true" customHeight="false" outlineLevel="0" collapsed="false">
      <c r="A660" s="150" t="s">
        <v>2018</v>
      </c>
      <c r="B660" s="151" t="s">
        <v>2019</v>
      </c>
      <c r="C660" s="116" t="s">
        <v>122</v>
      </c>
      <c r="D660" s="117"/>
      <c r="E660" s="117" t="n">
        <v>0</v>
      </c>
      <c r="F660" s="118" t="s">
        <v>47</v>
      </c>
      <c r="G660" s="118" t="s">
        <v>47</v>
      </c>
      <c r="H660" s="118" t="n">
        <v>1537</v>
      </c>
      <c r="I660" s="125" t="s">
        <v>1333</v>
      </c>
      <c r="J660" s="120" t="n">
        <v>8</v>
      </c>
      <c r="K660" s="121" t="n">
        <v>2</v>
      </c>
      <c r="L660" s="122" t="s">
        <v>2020</v>
      </c>
      <c r="M660" s="123" t="s">
        <v>2021</v>
      </c>
      <c r="N660" s="127"/>
      <c r="O660" s="123"/>
      <c r="P660" s="127"/>
      <c r="Q660" s="124"/>
      <c r="R660" s="0"/>
      <c r="S660" s="0"/>
      <c r="T660" s="0"/>
      <c r="U660" s="0"/>
      <c r="V660" s="0"/>
      <c r="W660" s="0"/>
      <c r="X660" s="0"/>
      <c r="Y660" s="0"/>
      <c r="Z660" s="0"/>
      <c r="AA660" s="0"/>
      <c r="AB660" s="0"/>
      <c r="AC660" s="0"/>
      <c r="AD660" s="0"/>
      <c r="AE660" s="0"/>
      <c r="AF660" s="0"/>
      <c r="AG660" s="0"/>
      <c r="AH660" s="0"/>
      <c r="AI660" s="0"/>
      <c r="AJ660" s="0"/>
      <c r="AK660" s="0"/>
      <c r="AL660" s="0"/>
      <c r="AM660" s="0"/>
      <c r="AN660" s="0"/>
      <c r="AO660" s="0"/>
      <c r="AP660" s="0"/>
      <c r="AQ660" s="0"/>
      <c r="AR660" s="0"/>
      <c r="AS660" s="0"/>
      <c r="AT660" s="0"/>
      <c r="AU660" s="0"/>
      <c r="AV660" s="0"/>
      <c r="AW660" s="0"/>
      <c r="AX660" s="0"/>
      <c r="AY660" s="0"/>
      <c r="AZ660" s="0"/>
      <c r="BA660" s="0"/>
      <c r="BB660" s="0"/>
      <c r="BC660" s="0"/>
      <c r="BD660" s="0"/>
      <c r="BE660" s="0"/>
      <c r="BF660" s="0"/>
      <c r="BG660" s="0"/>
      <c r="BH660" s="0"/>
      <c r="BI660" s="0"/>
      <c r="BJ660" s="0"/>
      <c r="BK660" s="0"/>
      <c r="BL660" s="0"/>
      <c r="BM660" s="0"/>
      <c r="BN660" s="0"/>
      <c r="BO660" s="0"/>
      <c r="BP660" s="0"/>
      <c r="BQ660" s="0"/>
      <c r="BR660" s="0"/>
      <c r="BS660" s="0"/>
      <c r="BT660" s="0"/>
      <c r="BU660" s="0"/>
      <c r="BV660" s="0"/>
      <c r="BW660" s="0"/>
      <c r="BX660" s="0"/>
      <c r="BY660" s="0"/>
      <c r="BZ660" s="0"/>
      <c r="CA660" s="0"/>
      <c r="CB660" s="0"/>
      <c r="CC660" s="0"/>
      <c r="CD660" s="0"/>
      <c r="CE660" s="0"/>
      <c r="CF660" s="0"/>
      <c r="CG660" s="0"/>
      <c r="CH660" s="0"/>
      <c r="CI660" s="0"/>
      <c r="CJ660" s="0"/>
      <c r="CK660" s="0"/>
      <c r="CL660" s="0"/>
      <c r="CM660" s="0"/>
      <c r="CN660" s="0"/>
      <c r="CO660" s="0"/>
      <c r="CP660" s="0"/>
      <c r="CQ660" s="0"/>
      <c r="CR660" s="0"/>
      <c r="CS660" s="0"/>
      <c r="CT660" s="0"/>
      <c r="CU660" s="0"/>
      <c r="CV660" s="0"/>
      <c r="CW660" s="0"/>
      <c r="CX660" s="0"/>
      <c r="CY660" s="0"/>
      <c r="CZ660" s="0"/>
      <c r="DA660" s="0"/>
      <c r="DB660" s="0"/>
      <c r="DC660" s="0"/>
      <c r="DD660" s="0"/>
      <c r="DE660" s="0"/>
      <c r="DF660" s="0"/>
      <c r="DG660" s="0"/>
      <c r="DH660" s="0"/>
      <c r="DI660" s="0"/>
      <c r="DJ660" s="0"/>
      <c r="DK660" s="0"/>
      <c r="DL660" s="0"/>
      <c r="DM660" s="0"/>
      <c r="DN660" s="0"/>
      <c r="DO660" s="0"/>
      <c r="DP660" s="0"/>
      <c r="DQ660" s="0"/>
      <c r="DR660" s="0"/>
      <c r="DS660" s="0"/>
      <c r="DT660" s="0"/>
      <c r="DU660" s="0"/>
      <c r="DV660" s="0"/>
      <c r="DW660" s="0"/>
      <c r="DX660" s="0"/>
      <c r="DY660" s="0"/>
      <c r="DZ660" s="0"/>
      <c r="EA660" s="0"/>
      <c r="EB660" s="0"/>
      <c r="EC660" s="0"/>
      <c r="ED660" s="0"/>
      <c r="EE660" s="0"/>
      <c r="EF660" s="0"/>
      <c r="EG660" s="0"/>
      <c r="EH660" s="0"/>
      <c r="EI660" s="0"/>
      <c r="EJ660" s="0"/>
      <c r="EK660" s="0"/>
      <c r="EL660" s="0"/>
      <c r="EM660" s="0"/>
      <c r="EN660" s="0"/>
      <c r="EO660" s="0"/>
      <c r="EP660" s="0"/>
      <c r="EQ660" s="0"/>
      <c r="ER660" s="0"/>
      <c r="ES660" s="0"/>
      <c r="ET660" s="0"/>
      <c r="EU660" s="0"/>
      <c r="EV660" s="0"/>
      <c r="EW660" s="0"/>
      <c r="EX660" s="0"/>
      <c r="EY660" s="0"/>
      <c r="EZ660" s="0"/>
      <c r="FA660" s="0"/>
      <c r="FB660" s="0"/>
      <c r="FC660" s="0"/>
      <c r="FD660" s="0"/>
      <c r="FE660" s="0"/>
      <c r="FF660" s="0"/>
      <c r="FG660" s="0"/>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row>
    <row r="661" customFormat="false" ht="15" hidden="true" customHeight="false" outlineLevel="0" collapsed="false">
      <c r="A661" s="150" t="s">
        <v>2022</v>
      </c>
      <c r="B661" s="151" t="s">
        <v>2023</v>
      </c>
      <c r="C661" s="147" t="s">
        <v>2024</v>
      </c>
      <c r="D661" s="117"/>
      <c r="E661" s="117" t="n">
        <v>0</v>
      </c>
      <c r="F661" s="118" t="s">
        <v>47</v>
      </c>
      <c r="G661" s="118" t="s">
        <v>47</v>
      </c>
      <c r="H661" s="141" t="n">
        <v>31582</v>
      </c>
      <c r="I661" s="125" t="s">
        <v>1333</v>
      </c>
      <c r="J661" s="120" t="n">
        <v>8</v>
      </c>
      <c r="K661" s="121" t="n">
        <v>2</v>
      </c>
      <c r="L661" s="126" t="s">
        <v>2025</v>
      </c>
      <c r="M661" s="123" t="s">
        <v>2026</v>
      </c>
      <c r="N661" s="127"/>
      <c r="O661" s="123"/>
      <c r="P661" s="127"/>
      <c r="Q661" s="124"/>
      <c r="R661" s="0"/>
      <c r="S661" s="0"/>
      <c r="T661" s="0"/>
      <c r="U661" s="0"/>
      <c r="V661" s="0"/>
      <c r="W661" s="0"/>
      <c r="X661" s="0"/>
      <c r="Y661" s="0"/>
      <c r="Z661" s="0"/>
      <c r="AA661" s="0"/>
      <c r="AB661" s="0"/>
      <c r="AC661" s="0"/>
      <c r="AD661" s="0"/>
      <c r="AE661" s="0"/>
      <c r="AF661" s="0"/>
      <c r="AG661" s="0"/>
      <c r="AH661" s="0"/>
      <c r="AI661" s="0"/>
      <c r="AJ661" s="0"/>
      <c r="AK661" s="0"/>
      <c r="AL661" s="0"/>
      <c r="AM661" s="0"/>
      <c r="AN661" s="0"/>
      <c r="AO661" s="0"/>
      <c r="AP661" s="0"/>
      <c r="AQ661" s="0"/>
      <c r="AR661" s="0"/>
      <c r="AS661" s="0"/>
      <c r="AT661" s="0"/>
      <c r="AU661" s="0"/>
      <c r="AV661" s="0"/>
      <c r="AW661" s="0"/>
      <c r="AX661" s="0"/>
      <c r="AY661" s="0"/>
      <c r="AZ661" s="0"/>
      <c r="BA661" s="0"/>
      <c r="BB661" s="0"/>
      <c r="BC661" s="0"/>
      <c r="BD661" s="0"/>
      <c r="BE661" s="0"/>
      <c r="BF661" s="0"/>
      <c r="BG661" s="0"/>
      <c r="BH661" s="0"/>
      <c r="BI661" s="0"/>
      <c r="BJ661" s="0"/>
      <c r="BK661" s="0"/>
      <c r="BL661" s="0"/>
      <c r="BM661" s="0"/>
      <c r="BN661" s="0"/>
      <c r="BO661" s="0"/>
      <c r="BP661" s="0"/>
      <c r="BQ661" s="0"/>
      <c r="BR661" s="0"/>
      <c r="BS661" s="0"/>
      <c r="BT661" s="0"/>
      <c r="BU661" s="0"/>
      <c r="BV661" s="0"/>
      <c r="BW661" s="0"/>
      <c r="BX661" s="0"/>
      <c r="BY661" s="0"/>
      <c r="BZ661" s="0"/>
      <c r="CA661" s="0"/>
      <c r="CB661" s="0"/>
      <c r="CC661" s="0"/>
      <c r="CD661" s="0"/>
      <c r="CE661" s="0"/>
      <c r="CF661" s="0"/>
      <c r="CG661" s="0"/>
      <c r="CH661" s="0"/>
      <c r="CI661" s="0"/>
      <c r="CJ661" s="0"/>
      <c r="CK661" s="0"/>
      <c r="CL661" s="0"/>
      <c r="CM661" s="0"/>
      <c r="CN661" s="0"/>
      <c r="CO661" s="0"/>
      <c r="CP661" s="0"/>
      <c r="CQ661" s="0"/>
      <c r="CR661" s="0"/>
      <c r="CS661" s="0"/>
      <c r="CT661" s="0"/>
      <c r="CU661" s="0"/>
      <c r="CV661" s="0"/>
      <c r="CW661" s="0"/>
      <c r="CX661" s="0"/>
      <c r="CY661" s="0"/>
      <c r="CZ661" s="0"/>
      <c r="DA661" s="0"/>
      <c r="DB661" s="0"/>
      <c r="DC661" s="0"/>
      <c r="DD661" s="0"/>
      <c r="DE661" s="0"/>
      <c r="DF661" s="0"/>
      <c r="DG661" s="0"/>
      <c r="DH661" s="0"/>
      <c r="DI661" s="0"/>
      <c r="DJ661" s="0"/>
      <c r="DK661" s="0"/>
      <c r="DL661" s="0"/>
      <c r="DM661" s="0"/>
      <c r="DN661" s="0"/>
      <c r="DO661" s="0"/>
      <c r="DP661" s="0"/>
      <c r="DQ661" s="0"/>
      <c r="DR661" s="0"/>
      <c r="DS661" s="0"/>
      <c r="DT661" s="0"/>
      <c r="DU661" s="0"/>
      <c r="DV661" s="0"/>
      <c r="DW661" s="0"/>
      <c r="DX661" s="0"/>
      <c r="DY661" s="0"/>
      <c r="DZ661" s="0"/>
      <c r="EA661" s="0"/>
      <c r="EB661" s="0"/>
      <c r="EC661" s="0"/>
      <c r="ED661" s="0"/>
      <c r="EE661" s="0"/>
      <c r="EF661" s="0"/>
      <c r="EG661" s="0"/>
      <c r="EH661" s="0"/>
      <c r="EI661" s="0"/>
      <c r="EJ661" s="0"/>
      <c r="EK661" s="0"/>
      <c r="EL661" s="0"/>
      <c r="EM661" s="0"/>
      <c r="EN661" s="0"/>
      <c r="EO661" s="0"/>
      <c r="EP661" s="0"/>
      <c r="EQ661" s="0"/>
      <c r="ER661" s="0"/>
      <c r="ES661" s="0"/>
      <c r="ET661" s="0"/>
      <c r="EU661" s="0"/>
      <c r="EV661" s="0"/>
      <c r="EW661" s="0"/>
      <c r="EX661" s="0"/>
      <c r="EY661" s="0"/>
      <c r="EZ661" s="0"/>
      <c r="FA661" s="0"/>
      <c r="FB661" s="0"/>
      <c r="FC661" s="0"/>
      <c r="FD661" s="0"/>
      <c r="FE661" s="0"/>
      <c r="FF661" s="0"/>
      <c r="FG661" s="0"/>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row>
    <row r="662" customFormat="false" ht="15" hidden="true" customHeight="false" outlineLevel="0" collapsed="false">
      <c r="A662" s="150" t="s">
        <v>2027</v>
      </c>
      <c r="B662" s="151" t="s">
        <v>2028</v>
      </c>
      <c r="C662" s="147" t="s">
        <v>122</v>
      </c>
      <c r="D662" s="117"/>
      <c r="E662" s="117" t="n">
        <v>0</v>
      </c>
      <c r="F662" s="118" t="s">
        <v>47</v>
      </c>
      <c r="G662" s="118" t="s">
        <v>47</v>
      </c>
      <c r="H662" s="141" t="n">
        <v>1534</v>
      </c>
      <c r="I662" s="125" t="s">
        <v>1333</v>
      </c>
      <c r="J662" s="120" t="n">
        <v>8</v>
      </c>
      <c r="K662" s="121" t="n">
        <v>2</v>
      </c>
      <c r="L662" s="126"/>
      <c r="M662" s="123"/>
      <c r="N662" s="127"/>
      <c r="O662" s="123"/>
      <c r="P662" s="127"/>
      <c r="Q662" s="124"/>
      <c r="R662" s="0"/>
      <c r="S662" s="0"/>
      <c r="T662" s="0"/>
      <c r="U662" s="0"/>
      <c r="V662" s="0"/>
      <c r="W662" s="0"/>
      <c r="X662" s="0"/>
      <c r="Y662" s="0"/>
      <c r="Z662" s="0"/>
      <c r="AA662" s="0"/>
      <c r="AB662" s="0"/>
      <c r="AC662" s="0"/>
      <c r="AD662" s="0"/>
      <c r="AE662" s="0"/>
      <c r="AF662" s="0"/>
      <c r="AG662" s="0"/>
      <c r="AH662" s="0"/>
      <c r="AI662" s="0"/>
      <c r="AJ662" s="0"/>
      <c r="AK662" s="0"/>
      <c r="AL662" s="0"/>
      <c r="AM662" s="0"/>
      <c r="AN662" s="0"/>
      <c r="AO662" s="0"/>
      <c r="AP662" s="0"/>
      <c r="AQ662" s="0"/>
      <c r="AR662" s="0"/>
      <c r="AS662" s="0"/>
      <c r="AT662" s="0"/>
      <c r="AU662" s="0"/>
      <c r="AV662" s="0"/>
      <c r="AW662" s="0"/>
      <c r="AX662" s="0"/>
      <c r="AY662" s="0"/>
      <c r="AZ662" s="0"/>
      <c r="BA662" s="0"/>
      <c r="BB662" s="0"/>
      <c r="BC662" s="0"/>
      <c r="BD662" s="0"/>
      <c r="BE662" s="0"/>
      <c r="BF662" s="0"/>
      <c r="BG662" s="0"/>
      <c r="BH662" s="0"/>
      <c r="BI662" s="0"/>
      <c r="BJ662" s="0"/>
      <c r="BK662" s="0"/>
      <c r="BL662" s="0"/>
      <c r="BM662" s="0"/>
      <c r="BN662" s="0"/>
      <c r="BO662" s="0"/>
      <c r="BP662" s="0"/>
      <c r="BQ662" s="0"/>
      <c r="BR662" s="0"/>
      <c r="BS662" s="0"/>
      <c r="BT662" s="0"/>
      <c r="BU662" s="0"/>
      <c r="BV662" s="0"/>
      <c r="BW662" s="0"/>
      <c r="BX662" s="0"/>
      <c r="BY662" s="0"/>
      <c r="BZ662" s="0"/>
      <c r="CA662" s="0"/>
      <c r="CB662" s="0"/>
      <c r="CC662" s="0"/>
      <c r="CD662" s="0"/>
      <c r="CE662" s="0"/>
      <c r="CF662" s="0"/>
      <c r="CG662" s="0"/>
      <c r="CH662" s="0"/>
      <c r="CI662" s="0"/>
      <c r="CJ662" s="0"/>
      <c r="CK662" s="0"/>
      <c r="CL662" s="0"/>
      <c r="CM662" s="0"/>
      <c r="CN662" s="0"/>
      <c r="CO662" s="0"/>
      <c r="CP662" s="0"/>
      <c r="CQ662" s="0"/>
      <c r="CR662" s="0"/>
      <c r="CS662" s="0"/>
      <c r="CT662" s="0"/>
      <c r="CU662" s="0"/>
      <c r="CV662" s="0"/>
      <c r="CW662" s="0"/>
      <c r="CX662" s="0"/>
      <c r="CY662" s="0"/>
      <c r="CZ662" s="0"/>
      <c r="DA662" s="0"/>
      <c r="DB662" s="0"/>
      <c r="DC662" s="0"/>
      <c r="DD662" s="0"/>
      <c r="DE662" s="0"/>
      <c r="DF662" s="0"/>
      <c r="DG662" s="0"/>
      <c r="DH662" s="0"/>
      <c r="DI662" s="0"/>
      <c r="DJ662" s="0"/>
      <c r="DK662" s="0"/>
      <c r="DL662" s="0"/>
      <c r="DM662" s="0"/>
      <c r="DN662" s="0"/>
      <c r="DO662" s="0"/>
      <c r="DP662" s="0"/>
      <c r="DQ662" s="0"/>
      <c r="DR662" s="0"/>
      <c r="DS662" s="0"/>
      <c r="DT662" s="0"/>
      <c r="DU662" s="0"/>
      <c r="DV662" s="0"/>
      <c r="DW662" s="0"/>
      <c r="DX662" s="0"/>
      <c r="DY662" s="0"/>
      <c r="DZ662" s="0"/>
      <c r="EA662" s="0"/>
      <c r="EB662" s="0"/>
      <c r="EC662" s="0"/>
      <c r="ED662" s="0"/>
      <c r="EE662" s="0"/>
      <c r="EF662" s="0"/>
      <c r="EG662" s="0"/>
      <c r="EH662" s="0"/>
      <c r="EI662" s="0"/>
      <c r="EJ662" s="0"/>
      <c r="EK662" s="0"/>
      <c r="EL662" s="0"/>
      <c r="EM662" s="0"/>
      <c r="EN662" s="0"/>
      <c r="EO662" s="0"/>
      <c r="EP662" s="0"/>
      <c r="EQ662" s="0"/>
      <c r="ER662" s="0"/>
      <c r="ES662" s="0"/>
      <c r="ET662" s="0"/>
      <c r="EU662" s="0"/>
      <c r="EV662" s="0"/>
      <c r="EW662" s="0"/>
      <c r="EX662" s="0"/>
      <c r="EY662" s="0"/>
      <c r="EZ662" s="0"/>
      <c r="FA662" s="0"/>
      <c r="FB662" s="0"/>
      <c r="FC662" s="0"/>
      <c r="FD662" s="0"/>
      <c r="FE662" s="0"/>
      <c r="FF662" s="0"/>
      <c r="FG662" s="0"/>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row>
    <row r="663" customFormat="false" ht="15" hidden="true" customHeight="false" outlineLevel="0" collapsed="false">
      <c r="A663" s="150" t="s">
        <v>2029</v>
      </c>
      <c r="B663" s="151" t="s">
        <v>2030</v>
      </c>
      <c r="C663" s="147" t="s">
        <v>2031</v>
      </c>
      <c r="D663" s="117"/>
      <c r="E663" s="117" t="n">
        <v>0</v>
      </c>
      <c r="F663" s="118" t="s">
        <v>47</v>
      </c>
      <c r="G663" s="118" t="s">
        <v>47</v>
      </c>
      <c r="H663" s="141" t="n">
        <v>19634</v>
      </c>
      <c r="I663" s="119" t="s">
        <v>1333</v>
      </c>
      <c r="J663" s="120" t="n">
        <v>8</v>
      </c>
      <c r="K663" s="121" t="n">
        <v>2</v>
      </c>
      <c r="L663" s="122"/>
      <c r="M663" s="123"/>
      <c r="N663" s="123"/>
      <c r="O663" s="123"/>
      <c r="P663" s="123"/>
      <c r="Q663" s="124"/>
      <c r="R663" s="0"/>
      <c r="S663" s="0"/>
      <c r="T663" s="0"/>
      <c r="U663" s="0"/>
      <c r="V663" s="0"/>
      <c r="W663" s="0"/>
      <c r="X663" s="0"/>
      <c r="Y663" s="0"/>
      <c r="Z663" s="0"/>
      <c r="AA663" s="0"/>
      <c r="AB663" s="0"/>
      <c r="AC663" s="0"/>
      <c r="AD663" s="0"/>
      <c r="AE663" s="0"/>
      <c r="AF663" s="0"/>
      <c r="AG663" s="0"/>
      <c r="AH663" s="0"/>
      <c r="AI663" s="0"/>
      <c r="AJ663" s="0"/>
      <c r="AK663" s="0"/>
      <c r="AL663" s="0"/>
      <c r="AM663" s="0"/>
      <c r="AN663" s="0"/>
      <c r="AO663" s="0"/>
      <c r="AP663" s="0"/>
      <c r="AQ663" s="0"/>
      <c r="AR663" s="0"/>
      <c r="AS663" s="0"/>
      <c r="AT663" s="0"/>
      <c r="AU663" s="0"/>
      <c r="AV663" s="0"/>
      <c r="AW663" s="0"/>
      <c r="AX663" s="0"/>
      <c r="AY663" s="0"/>
      <c r="AZ663" s="0"/>
      <c r="BA663" s="0"/>
      <c r="BB663" s="0"/>
      <c r="BC663" s="0"/>
      <c r="BD663" s="0"/>
      <c r="BE663" s="0"/>
      <c r="BF663" s="0"/>
      <c r="BG663" s="0"/>
      <c r="BH663" s="0"/>
      <c r="BI663" s="0"/>
      <c r="BJ663" s="0"/>
      <c r="BK663" s="0"/>
      <c r="BL663" s="0"/>
      <c r="BM663" s="0"/>
      <c r="BN663" s="0"/>
      <c r="BO663" s="0"/>
      <c r="BP663" s="0"/>
      <c r="BQ663" s="0"/>
      <c r="BR663" s="0"/>
      <c r="BS663" s="0"/>
      <c r="BT663" s="0"/>
      <c r="BU663" s="0"/>
      <c r="BV663" s="0"/>
      <c r="BW663" s="0"/>
      <c r="BX663" s="0"/>
      <c r="BY663" s="0"/>
      <c r="BZ663" s="0"/>
      <c r="CA663" s="0"/>
      <c r="CB663" s="0"/>
      <c r="CC663" s="0"/>
      <c r="CD663" s="0"/>
      <c r="CE663" s="0"/>
      <c r="CF663" s="0"/>
      <c r="CG663" s="0"/>
      <c r="CH663" s="0"/>
      <c r="CI663" s="0"/>
      <c r="CJ663" s="0"/>
      <c r="CK663" s="0"/>
      <c r="CL663" s="0"/>
      <c r="CM663" s="0"/>
      <c r="CN663" s="0"/>
      <c r="CO663" s="0"/>
      <c r="CP663" s="0"/>
      <c r="CQ663" s="0"/>
      <c r="CR663" s="0"/>
      <c r="CS663" s="0"/>
      <c r="CT663" s="0"/>
      <c r="CU663" s="0"/>
      <c r="CV663" s="0"/>
      <c r="CW663" s="0"/>
      <c r="CX663" s="0"/>
      <c r="CY663" s="0"/>
      <c r="CZ663" s="0"/>
      <c r="DA663" s="0"/>
      <c r="DB663" s="0"/>
      <c r="DC663" s="0"/>
      <c r="DD663" s="0"/>
      <c r="DE663" s="0"/>
      <c r="DF663" s="0"/>
      <c r="DG663" s="0"/>
      <c r="DH663" s="0"/>
      <c r="DI663" s="0"/>
      <c r="DJ663" s="0"/>
      <c r="DK663" s="0"/>
      <c r="DL663" s="0"/>
      <c r="DM663" s="0"/>
      <c r="DN663" s="0"/>
      <c r="DO663" s="0"/>
      <c r="DP663" s="0"/>
      <c r="DQ663" s="0"/>
      <c r="DR663" s="0"/>
      <c r="DS663" s="0"/>
      <c r="DT663" s="0"/>
      <c r="DU663" s="0"/>
      <c r="DV663" s="0"/>
      <c r="DW663" s="0"/>
      <c r="DX663" s="0"/>
      <c r="DY663" s="0"/>
      <c r="DZ663" s="0"/>
      <c r="EA663" s="0"/>
      <c r="EB663" s="0"/>
      <c r="EC663" s="0"/>
      <c r="ED663" s="0"/>
      <c r="EE663" s="0"/>
      <c r="EF663" s="0"/>
      <c r="EG663" s="0"/>
      <c r="EH663" s="0"/>
      <c r="EI663" s="0"/>
      <c r="EJ663" s="0"/>
      <c r="EK663" s="0"/>
      <c r="EL663" s="0"/>
      <c r="EM663" s="0"/>
      <c r="EN663" s="0"/>
      <c r="EO663" s="0"/>
      <c r="EP663" s="0"/>
      <c r="EQ663" s="0"/>
      <c r="ER663" s="0"/>
      <c r="ES663" s="0"/>
      <c r="ET663" s="0"/>
      <c r="EU663" s="0"/>
      <c r="EV663" s="0"/>
      <c r="EW663" s="0"/>
      <c r="EX663" s="0"/>
      <c r="EY663" s="0"/>
      <c r="EZ663" s="0"/>
      <c r="FA663" s="0"/>
      <c r="FB663" s="0"/>
      <c r="FC663" s="0"/>
      <c r="FD663" s="0"/>
      <c r="FE663" s="0"/>
      <c r="FF663" s="0"/>
      <c r="FG663" s="0"/>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row>
    <row r="664" customFormat="false" ht="15" hidden="true" customHeight="false" outlineLevel="0" collapsed="false">
      <c r="A664" s="150" t="s">
        <v>2032</v>
      </c>
      <c r="B664" s="151" t="s">
        <v>2033</v>
      </c>
      <c r="C664" s="116" t="s">
        <v>2034</v>
      </c>
      <c r="D664" s="117"/>
      <c r="E664" s="117" t="n">
        <v>0</v>
      </c>
      <c r="F664" s="118" t="s">
        <v>47</v>
      </c>
      <c r="G664" s="118" t="s">
        <v>47</v>
      </c>
      <c r="H664" s="118" t="n">
        <v>1504</v>
      </c>
      <c r="I664" s="119" t="s">
        <v>1333</v>
      </c>
      <c r="J664" s="120" t="n">
        <v>8</v>
      </c>
      <c r="K664" s="121" t="n">
        <v>4</v>
      </c>
      <c r="L664" s="122"/>
      <c r="M664" s="123"/>
      <c r="N664" s="123"/>
      <c r="O664" s="123"/>
      <c r="P664" s="123"/>
      <c r="Q664" s="124"/>
      <c r="R664" s="0"/>
      <c r="S664" s="0"/>
      <c r="T664" s="0"/>
      <c r="U664" s="0"/>
      <c r="V664" s="0"/>
      <c r="W664" s="0"/>
      <c r="X664" s="0"/>
      <c r="Y664" s="0"/>
      <c r="Z664" s="0"/>
      <c r="AA664" s="0"/>
      <c r="AB664" s="0"/>
      <c r="AC664" s="0"/>
      <c r="AD664" s="0"/>
      <c r="AE664" s="0"/>
      <c r="AF664" s="0"/>
      <c r="AG664" s="0"/>
      <c r="AH664" s="0"/>
      <c r="AI664" s="0"/>
      <c r="AJ664" s="0"/>
      <c r="AK664" s="0"/>
      <c r="AL664" s="0"/>
      <c r="AM664" s="0"/>
      <c r="AN664" s="0"/>
      <c r="AO664" s="0"/>
      <c r="AP664" s="0"/>
      <c r="AQ664" s="0"/>
      <c r="AR664" s="0"/>
      <c r="AS664" s="0"/>
      <c r="AT664" s="0"/>
      <c r="AU664" s="0"/>
      <c r="AV664" s="0"/>
      <c r="AW664" s="0"/>
      <c r="AX664" s="0"/>
      <c r="AY664" s="0"/>
      <c r="AZ664" s="0"/>
      <c r="BA664" s="0"/>
      <c r="BB664" s="0"/>
      <c r="BC664" s="0"/>
      <c r="BD664" s="0"/>
      <c r="BE664" s="0"/>
      <c r="BF664" s="0"/>
      <c r="BG664" s="0"/>
      <c r="BH664" s="0"/>
      <c r="BI664" s="0"/>
      <c r="BJ664" s="0"/>
      <c r="BK664" s="0"/>
      <c r="BL664" s="0"/>
      <c r="BM664" s="0"/>
      <c r="BN664" s="0"/>
      <c r="BO664" s="0"/>
      <c r="BP664" s="0"/>
      <c r="BQ664" s="0"/>
      <c r="BR664" s="0"/>
      <c r="BS664" s="0"/>
      <c r="BT664" s="0"/>
      <c r="BU664" s="0"/>
      <c r="BV664" s="0"/>
      <c r="BW664" s="0"/>
      <c r="BX664" s="0"/>
      <c r="BY664" s="0"/>
      <c r="BZ664" s="0"/>
      <c r="CA664" s="0"/>
      <c r="CB664" s="0"/>
      <c r="CC664" s="0"/>
      <c r="CD664" s="0"/>
      <c r="CE664" s="0"/>
      <c r="CF664" s="0"/>
      <c r="CG664" s="0"/>
      <c r="CH664" s="0"/>
      <c r="CI664" s="0"/>
      <c r="CJ664" s="0"/>
      <c r="CK664" s="0"/>
      <c r="CL664" s="0"/>
      <c r="CM664" s="0"/>
      <c r="CN664" s="0"/>
      <c r="CO664" s="0"/>
      <c r="CP664" s="0"/>
      <c r="CQ664" s="0"/>
      <c r="CR664" s="0"/>
      <c r="CS664" s="0"/>
      <c r="CT664" s="0"/>
      <c r="CU664" s="0"/>
      <c r="CV664" s="0"/>
      <c r="CW664" s="0"/>
      <c r="CX664" s="0"/>
      <c r="CY664" s="0"/>
      <c r="CZ664" s="0"/>
      <c r="DA664" s="0"/>
      <c r="DB664" s="0"/>
      <c r="DC664" s="0"/>
      <c r="DD664" s="0"/>
      <c r="DE664" s="0"/>
      <c r="DF664" s="0"/>
      <c r="DG664" s="0"/>
      <c r="DH664" s="0"/>
      <c r="DI664" s="0"/>
      <c r="DJ664" s="0"/>
      <c r="DK664" s="0"/>
      <c r="DL664" s="0"/>
      <c r="DM664" s="0"/>
      <c r="DN664" s="0"/>
      <c r="DO664" s="0"/>
      <c r="DP664" s="0"/>
      <c r="DQ664" s="0"/>
      <c r="DR664" s="0"/>
      <c r="DS664" s="0"/>
      <c r="DT664" s="0"/>
      <c r="DU664" s="0"/>
      <c r="DV664" s="0"/>
      <c r="DW664" s="0"/>
      <c r="DX664" s="0"/>
      <c r="DY664" s="0"/>
      <c r="DZ664" s="0"/>
      <c r="EA664" s="0"/>
      <c r="EB664" s="0"/>
      <c r="EC664" s="0"/>
      <c r="ED664" s="0"/>
      <c r="EE664" s="0"/>
      <c r="EF664" s="0"/>
      <c r="EG664" s="0"/>
      <c r="EH664" s="0"/>
      <c r="EI664" s="0"/>
      <c r="EJ664" s="0"/>
      <c r="EK664" s="0"/>
      <c r="EL664" s="0"/>
      <c r="EM664" s="0"/>
      <c r="EN664" s="0"/>
      <c r="EO664" s="0"/>
      <c r="EP664" s="0"/>
      <c r="EQ664" s="0"/>
      <c r="ER664" s="0"/>
      <c r="ES664" s="0"/>
      <c r="ET664" s="0"/>
      <c r="EU664" s="0"/>
      <c r="EV664" s="0"/>
      <c r="EW664" s="0"/>
      <c r="EX664" s="0"/>
      <c r="EY664" s="0"/>
      <c r="EZ664" s="0"/>
      <c r="FA664" s="0"/>
      <c r="FB664" s="0"/>
      <c r="FC664" s="0"/>
      <c r="FD664" s="0"/>
      <c r="FE664" s="0"/>
      <c r="FF664" s="0"/>
      <c r="FG664" s="0"/>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row>
    <row r="665" customFormat="false" ht="15" hidden="true" customHeight="false" outlineLevel="0" collapsed="false">
      <c r="A665" s="150" t="s">
        <v>2035</v>
      </c>
      <c r="B665" s="151" t="s">
        <v>2036</v>
      </c>
      <c r="C665" s="147" t="s">
        <v>2037</v>
      </c>
      <c r="D665" s="117"/>
      <c r="E665" s="117" t="n">
        <v>0</v>
      </c>
      <c r="F665" s="118" t="s">
        <v>47</v>
      </c>
      <c r="G665" s="118" t="s">
        <v>47</v>
      </c>
      <c r="H665" s="141" t="n">
        <v>19636</v>
      </c>
      <c r="I665" s="125" t="s">
        <v>1333</v>
      </c>
      <c r="J665" s="120" t="n">
        <v>8</v>
      </c>
      <c r="K665" s="121" t="n">
        <v>4</v>
      </c>
      <c r="L665" s="126"/>
      <c r="M665" s="123"/>
      <c r="N665" s="127"/>
      <c r="O665" s="123"/>
      <c r="P665" s="127"/>
      <c r="Q665" s="124"/>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0"/>
      <c r="FM665" s="0"/>
      <c r="FN665" s="0"/>
      <c r="FO665" s="0"/>
      <c r="FP665" s="0"/>
      <c r="FQ665" s="0"/>
      <c r="FR665" s="0"/>
      <c r="FS665" s="0"/>
      <c r="FT665" s="0"/>
      <c r="FU665" s="0"/>
      <c r="FV665" s="0"/>
      <c r="FW665" s="0"/>
      <c r="FX665" s="0"/>
      <c r="FY665" s="0"/>
      <c r="FZ665" s="0"/>
      <c r="GA665" s="0"/>
      <c r="GB665" s="0"/>
      <c r="GC665" s="0"/>
      <c r="GD665" s="0"/>
      <c r="GE665" s="0"/>
      <c r="GF665" s="0"/>
      <c r="GG665" s="0"/>
      <c r="GH665" s="0"/>
      <c r="GI665" s="0"/>
      <c r="GJ665" s="0"/>
      <c r="GK665" s="0"/>
      <c r="GL665" s="0"/>
      <c r="GM665" s="0"/>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row>
    <row r="666" customFormat="false" ht="15" hidden="true" customHeight="true" outlineLevel="0" collapsed="false">
      <c r="A666" s="150" t="s">
        <v>2038</v>
      </c>
      <c r="B666" s="151" t="s">
        <v>2039</v>
      </c>
      <c r="C666" s="147" t="s">
        <v>2040</v>
      </c>
      <c r="D666" s="117"/>
      <c r="E666" s="117" t="n">
        <v>0</v>
      </c>
      <c r="F666" s="118" t="s">
        <v>47</v>
      </c>
      <c r="G666" s="118" t="s">
        <v>47</v>
      </c>
      <c r="H666" s="141" t="n">
        <v>31598</v>
      </c>
      <c r="I666" s="125" t="s">
        <v>1333</v>
      </c>
      <c r="J666" s="120" t="n">
        <v>8</v>
      </c>
      <c r="K666" s="121" t="n">
        <v>4</v>
      </c>
      <c r="L666" s="126" t="s">
        <v>2041</v>
      </c>
      <c r="M666" s="123" t="s">
        <v>2042</v>
      </c>
      <c r="N666" s="127"/>
      <c r="O666" s="123"/>
      <c r="P666" s="127"/>
      <c r="Q666" s="124"/>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0"/>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0"/>
      <c r="FM666" s="0"/>
      <c r="FN666" s="0"/>
      <c r="FO666" s="0"/>
      <c r="FP666" s="0"/>
      <c r="FQ666" s="0"/>
      <c r="FR666" s="0"/>
      <c r="FS666" s="0"/>
      <c r="FT666" s="0"/>
      <c r="FU666" s="0"/>
      <c r="FV666" s="0"/>
      <c r="FW666" s="0"/>
      <c r="FX666" s="0"/>
      <c r="FY666" s="0"/>
      <c r="FZ666" s="0"/>
      <c r="GA666" s="0"/>
      <c r="GB666" s="0"/>
      <c r="GC666" s="0"/>
      <c r="GD666" s="0"/>
      <c r="GE666" s="0"/>
      <c r="GF666" s="0"/>
      <c r="GG666" s="0"/>
      <c r="GH666" s="0"/>
      <c r="GI666" s="0"/>
      <c r="GJ666" s="0"/>
      <c r="GK666" s="0"/>
      <c r="GL666" s="0"/>
      <c r="GM666" s="0"/>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row>
    <row r="667" customFormat="false" ht="15" hidden="true" customHeight="true" outlineLevel="0" collapsed="false">
      <c r="A667" s="150" t="s">
        <v>2043</v>
      </c>
      <c r="B667" s="151" t="s">
        <v>2044</v>
      </c>
      <c r="C667" s="147" t="s">
        <v>2045</v>
      </c>
      <c r="D667" s="117"/>
      <c r="E667" s="117" t="n">
        <v>0</v>
      </c>
      <c r="F667" s="118" t="s">
        <v>47</v>
      </c>
      <c r="G667" s="118" t="s">
        <v>47</v>
      </c>
      <c r="H667" s="141" t="n">
        <v>1505</v>
      </c>
      <c r="I667" s="125" t="s">
        <v>1333</v>
      </c>
      <c r="J667" s="120" t="n">
        <v>8</v>
      </c>
      <c r="K667" s="121" t="n">
        <v>4</v>
      </c>
      <c r="L667" s="126"/>
      <c r="M667" s="123"/>
      <c r="N667" s="127"/>
      <c r="O667" s="123"/>
      <c r="P667" s="127"/>
      <c r="Q667" s="124"/>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0"/>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0"/>
      <c r="FM667" s="0"/>
      <c r="FN667" s="0"/>
      <c r="FO667" s="0"/>
      <c r="FP667" s="0"/>
      <c r="FQ667" s="0"/>
      <c r="FR667" s="0"/>
      <c r="FS667" s="0"/>
      <c r="FT667" s="0"/>
      <c r="FU667" s="0"/>
      <c r="FV667" s="0"/>
      <c r="FW667" s="0"/>
      <c r="FX667" s="0"/>
      <c r="FY667" s="0"/>
      <c r="FZ667" s="0"/>
      <c r="GA667" s="0"/>
      <c r="GB667" s="0"/>
      <c r="GC667" s="0"/>
      <c r="GD667" s="0"/>
      <c r="GE667" s="0"/>
      <c r="GF667" s="0"/>
      <c r="GG667" s="0"/>
      <c r="GH667" s="0"/>
      <c r="GI667" s="0"/>
      <c r="GJ667" s="0"/>
      <c r="GK667" s="0"/>
      <c r="GL667" s="0"/>
      <c r="GM667" s="0"/>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row>
    <row r="668" customFormat="false" ht="15" hidden="true" customHeight="false" outlineLevel="0" collapsed="false">
      <c r="A668" s="150" t="s">
        <v>2046</v>
      </c>
      <c r="B668" s="151" t="s">
        <v>2047</v>
      </c>
      <c r="C668" s="147" t="s">
        <v>2048</v>
      </c>
      <c r="D668" s="117"/>
      <c r="E668" s="117" t="n">
        <v>0</v>
      </c>
      <c r="F668" s="118" t="s">
        <v>47</v>
      </c>
      <c r="G668" s="118" t="s">
        <v>47</v>
      </c>
      <c r="H668" s="141" t="n">
        <v>19637</v>
      </c>
      <c r="I668" s="125" t="s">
        <v>1333</v>
      </c>
      <c r="J668" s="120" t="n">
        <v>8</v>
      </c>
      <c r="K668" s="121" t="n">
        <v>4</v>
      </c>
      <c r="L668" s="126"/>
      <c r="M668" s="123"/>
      <c r="N668" s="127"/>
      <c r="O668" s="123"/>
      <c r="P668" s="127"/>
      <c r="Q668" s="124"/>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0"/>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0"/>
      <c r="FM668" s="0"/>
      <c r="FN668" s="0"/>
      <c r="FO668" s="0"/>
      <c r="FP668" s="0"/>
      <c r="FQ668" s="0"/>
      <c r="FR668" s="0"/>
      <c r="FS668" s="0"/>
      <c r="FT668" s="0"/>
      <c r="FU668" s="0"/>
      <c r="FV668" s="0"/>
      <c r="FW668" s="0"/>
      <c r="FX668" s="0"/>
      <c r="FY668" s="0"/>
      <c r="FZ668" s="0"/>
      <c r="GA668" s="0"/>
      <c r="GB668" s="0"/>
      <c r="GC668" s="0"/>
      <c r="GD668" s="0"/>
      <c r="GE668" s="0"/>
      <c r="GF668" s="0"/>
      <c r="GG668" s="0"/>
      <c r="GH668" s="0"/>
      <c r="GI668" s="0"/>
      <c r="GJ668" s="0"/>
      <c r="GK668" s="0"/>
      <c r="GL668" s="0"/>
      <c r="GM668" s="0"/>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row>
    <row r="669" customFormat="false" ht="15" hidden="false" customHeight="false" outlineLevel="0" collapsed="false">
      <c r="A669" s="114" t="s">
        <v>2049</v>
      </c>
      <c r="B669" s="115" t="s">
        <v>2050</v>
      </c>
      <c r="C669" s="147" t="s">
        <v>2051</v>
      </c>
      <c r="D669" s="117" t="s">
        <v>11</v>
      </c>
      <c r="E669" s="117" t="n">
        <v>0</v>
      </c>
      <c r="F669" s="118" t="n">
        <v>12</v>
      </c>
      <c r="G669" s="118" t="n">
        <v>2</v>
      </c>
      <c r="H669" s="141" t="n">
        <v>1506</v>
      </c>
      <c r="I669" s="119" t="s">
        <v>1333</v>
      </c>
      <c r="J669" s="120" t="n">
        <v>8</v>
      </c>
      <c r="K669" s="121" t="n">
        <v>4</v>
      </c>
      <c r="L669" s="122"/>
      <c r="M669" s="123"/>
      <c r="N669" s="123"/>
      <c r="O669" s="123"/>
      <c r="P669" s="123"/>
      <c r="Q669" s="124"/>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0"/>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0"/>
      <c r="FM669" s="0"/>
      <c r="FN669" s="0"/>
      <c r="FO669" s="0"/>
      <c r="FP669" s="0"/>
      <c r="FQ669" s="0"/>
      <c r="FR669" s="0"/>
      <c r="FS669" s="0"/>
      <c r="FT669" s="0"/>
      <c r="FU669" s="0"/>
      <c r="FV669" s="0"/>
      <c r="FW669" s="0"/>
      <c r="FX669" s="0"/>
      <c r="FY669" s="0"/>
      <c r="FZ669" s="0"/>
      <c r="GA669" s="0"/>
      <c r="GB669" s="0"/>
      <c r="GC669" s="0"/>
      <c r="GD669" s="0"/>
      <c r="GE669" s="0"/>
      <c r="GF669" s="0"/>
      <c r="GG669" s="0"/>
      <c r="GH669" s="0"/>
      <c r="GI669" s="0"/>
      <c r="GJ669" s="0"/>
      <c r="GK669" s="0"/>
      <c r="GL669" s="0"/>
      <c r="GM669" s="0"/>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row>
    <row r="670" customFormat="false" ht="15" hidden="true" customHeight="false" outlineLevel="0" collapsed="false">
      <c r="A670" s="150" t="s">
        <v>2052</v>
      </c>
      <c r="B670" s="151" t="s">
        <v>2053</v>
      </c>
      <c r="C670" s="147" t="s">
        <v>2054</v>
      </c>
      <c r="D670" s="117"/>
      <c r="E670" s="117" t="n">
        <v>0</v>
      </c>
      <c r="F670" s="118" t="s">
        <v>47</v>
      </c>
      <c r="G670" s="118" t="s">
        <v>47</v>
      </c>
      <c r="H670" s="141" t="n">
        <v>19640</v>
      </c>
      <c r="I670" s="119" t="s">
        <v>1333</v>
      </c>
      <c r="J670" s="120" t="n">
        <v>8</v>
      </c>
      <c r="K670" s="121" t="n">
        <v>4</v>
      </c>
      <c r="L670" s="122"/>
      <c r="M670" s="123"/>
      <c r="N670" s="123"/>
      <c r="O670" s="123"/>
      <c r="P670" s="123"/>
      <c r="Q670" s="124"/>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0"/>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0"/>
      <c r="FM670" s="0"/>
      <c r="FN670" s="0"/>
      <c r="FO670" s="0"/>
      <c r="FP670" s="0"/>
      <c r="FQ670" s="0"/>
      <c r="FR670" s="0"/>
      <c r="FS670" s="0"/>
      <c r="FT670" s="0"/>
      <c r="FU670" s="0"/>
      <c r="FV670" s="0"/>
      <c r="FW670" s="0"/>
      <c r="FX670" s="0"/>
      <c r="FY670" s="0"/>
      <c r="FZ670" s="0"/>
      <c r="GA670" s="0"/>
      <c r="GB670" s="0"/>
      <c r="GC670" s="0"/>
      <c r="GD670" s="0"/>
      <c r="GE670" s="0"/>
      <c r="GF670" s="0"/>
      <c r="GG670" s="0"/>
      <c r="GH670" s="0"/>
      <c r="GI670" s="0"/>
      <c r="GJ670" s="0"/>
      <c r="GK670" s="0"/>
      <c r="GL670" s="0"/>
      <c r="GM670" s="0"/>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row>
    <row r="671" customFormat="false" ht="15" hidden="true" customHeight="false" outlineLevel="0" collapsed="false">
      <c r="A671" s="150" t="s">
        <v>2055</v>
      </c>
      <c r="B671" s="151" t="s">
        <v>2056</v>
      </c>
      <c r="C671" s="147" t="s">
        <v>2057</v>
      </c>
      <c r="D671" s="117"/>
      <c r="E671" s="117" t="n">
        <v>0</v>
      </c>
      <c r="F671" s="118" t="s">
        <v>47</v>
      </c>
      <c r="G671" s="118" t="s">
        <v>47</v>
      </c>
      <c r="H671" s="141" t="n">
        <v>1507</v>
      </c>
      <c r="I671" s="119" t="s">
        <v>1333</v>
      </c>
      <c r="J671" s="120" t="n">
        <v>8</v>
      </c>
      <c r="K671" s="121" t="n">
        <v>4</v>
      </c>
      <c r="L671" s="122"/>
      <c r="M671" s="123"/>
      <c r="N671" s="123"/>
      <c r="O671" s="123"/>
      <c r="P671" s="123"/>
      <c r="Q671" s="124"/>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0"/>
      <c r="FM671" s="0"/>
      <c r="FN671" s="0"/>
      <c r="FO671" s="0"/>
      <c r="FP671" s="0"/>
      <c r="FQ671" s="0"/>
      <c r="FR671" s="0"/>
      <c r="FS671" s="0"/>
      <c r="FT671" s="0"/>
      <c r="FU671" s="0"/>
      <c r="FV671" s="0"/>
      <c r="FW671" s="0"/>
      <c r="FX671" s="0"/>
      <c r="FY671" s="0"/>
      <c r="FZ671" s="0"/>
      <c r="GA671" s="0"/>
      <c r="GB671" s="0"/>
      <c r="GC671" s="0"/>
      <c r="GD671" s="0"/>
      <c r="GE671" s="0"/>
      <c r="GF671" s="0"/>
      <c r="GG671" s="0"/>
      <c r="GH671" s="0"/>
      <c r="GI671" s="0"/>
      <c r="GJ671" s="0"/>
      <c r="GK671" s="0"/>
      <c r="GL671" s="0"/>
      <c r="GM671" s="0"/>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row>
    <row r="672" customFormat="false" ht="15" hidden="true" customHeight="false" outlineLevel="0" collapsed="false">
      <c r="A672" s="150" t="s">
        <v>2058</v>
      </c>
      <c r="B672" s="151" t="s">
        <v>2059</v>
      </c>
      <c r="C672" s="116" t="s">
        <v>1468</v>
      </c>
      <c r="D672" s="117"/>
      <c r="E672" s="117" t="n">
        <v>0</v>
      </c>
      <c r="F672" s="118" t="s">
        <v>47</v>
      </c>
      <c r="G672" s="118" t="s">
        <v>47</v>
      </c>
      <c r="H672" s="118" t="n">
        <v>1503</v>
      </c>
      <c r="I672" s="125" t="s">
        <v>1333</v>
      </c>
      <c r="J672" s="120" t="n">
        <v>8</v>
      </c>
      <c r="K672" s="121" t="n">
        <v>4</v>
      </c>
      <c r="L672" s="126"/>
      <c r="M672" s="123"/>
      <c r="N672" s="127"/>
      <c r="O672" s="123"/>
      <c r="P672" s="127"/>
      <c r="Q672" s="124"/>
      <c r="R672" s="0"/>
      <c r="S672" s="0"/>
      <c r="T672" s="0"/>
      <c r="U672" s="0"/>
      <c r="V672" s="0"/>
      <c r="W672" s="0"/>
      <c r="X672" s="0"/>
      <c r="Y672" s="0"/>
      <c r="Z672" s="0"/>
      <c r="AA672" s="0"/>
      <c r="AB672" s="0"/>
      <c r="AC672" s="0"/>
      <c r="AD672" s="0"/>
      <c r="AE672" s="0"/>
      <c r="AF672" s="0"/>
      <c r="AG672" s="0"/>
      <c r="AH672" s="0"/>
      <c r="AI672" s="0"/>
      <c r="AJ672" s="0"/>
      <c r="AK672" s="0"/>
      <c r="AL672" s="0"/>
      <c r="AM672" s="0"/>
      <c r="AN672" s="0"/>
      <c r="AO672" s="0"/>
      <c r="AP672" s="0"/>
      <c r="AQ672" s="0"/>
      <c r="AR672" s="0"/>
      <c r="AS672" s="0"/>
      <c r="AT672" s="0"/>
      <c r="AU672" s="0"/>
      <c r="AV672" s="0"/>
      <c r="AW672" s="0"/>
      <c r="AX672" s="0"/>
      <c r="AY672" s="0"/>
      <c r="AZ672" s="0"/>
      <c r="BA672" s="0"/>
      <c r="BB672" s="0"/>
      <c r="BC672" s="0"/>
      <c r="BD672" s="0"/>
      <c r="BE672" s="0"/>
      <c r="BF672" s="0"/>
      <c r="BG672" s="0"/>
      <c r="BH672" s="0"/>
      <c r="BI672" s="0"/>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0"/>
      <c r="CH672" s="0"/>
      <c r="CI672" s="0"/>
      <c r="CJ672" s="0"/>
      <c r="CK672" s="0"/>
      <c r="CL672" s="0"/>
      <c r="CM672" s="0"/>
      <c r="CN672" s="0"/>
      <c r="CO672" s="0"/>
      <c r="CP672" s="0"/>
      <c r="CQ672" s="0"/>
      <c r="CR672" s="0"/>
      <c r="CS672" s="0"/>
      <c r="CT672" s="0"/>
      <c r="CU672" s="0"/>
      <c r="CV672" s="0"/>
      <c r="CW672" s="0"/>
      <c r="CX672" s="0"/>
      <c r="CY672" s="0"/>
      <c r="CZ672" s="0"/>
      <c r="DA672" s="0"/>
      <c r="DB672" s="0"/>
      <c r="DC672" s="0"/>
      <c r="DD672" s="0"/>
      <c r="DE672" s="0"/>
      <c r="DF672" s="0"/>
      <c r="DG672" s="0"/>
      <c r="DH672" s="0"/>
      <c r="DI672" s="0"/>
      <c r="DJ672" s="0"/>
      <c r="DK672" s="0"/>
      <c r="DL672" s="0"/>
      <c r="DM672" s="0"/>
      <c r="DN672" s="0"/>
      <c r="DO672" s="0"/>
      <c r="DP672" s="0"/>
      <c r="DQ672" s="0"/>
      <c r="DR672" s="0"/>
      <c r="DS672" s="0"/>
      <c r="DT672" s="0"/>
      <c r="DU672" s="0"/>
      <c r="DV672" s="0"/>
      <c r="DW672" s="0"/>
      <c r="DX672" s="0"/>
      <c r="DY672" s="0"/>
      <c r="DZ672" s="0"/>
      <c r="EA672" s="0"/>
      <c r="EB672" s="0"/>
      <c r="EC672" s="0"/>
      <c r="ED672" s="0"/>
      <c r="EE672" s="0"/>
      <c r="EF672" s="0"/>
      <c r="EG672" s="0"/>
      <c r="EH672" s="0"/>
      <c r="EI672" s="0"/>
      <c r="EJ672" s="0"/>
      <c r="EK672" s="0"/>
      <c r="EL672" s="0"/>
      <c r="EM672" s="0"/>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0"/>
      <c r="FM672" s="0"/>
      <c r="FN672" s="0"/>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row>
    <row r="673" customFormat="false" ht="15" hidden="true" customHeight="false" outlineLevel="0" collapsed="false">
      <c r="A673" s="150" t="s">
        <v>2060</v>
      </c>
      <c r="B673" s="151" t="s">
        <v>2061</v>
      </c>
      <c r="C673" s="147" t="s">
        <v>2062</v>
      </c>
      <c r="D673" s="117"/>
      <c r="E673" s="117" t="n">
        <v>0</v>
      </c>
      <c r="F673" s="118" t="s">
        <v>47</v>
      </c>
      <c r="G673" s="118" t="s">
        <v>47</v>
      </c>
      <c r="H673" s="141" t="n">
        <v>1508</v>
      </c>
      <c r="I673" s="125" t="s">
        <v>1333</v>
      </c>
      <c r="J673" s="120" t="n">
        <v>8</v>
      </c>
      <c r="K673" s="121" t="n">
        <v>4</v>
      </c>
      <c r="L673" s="126"/>
      <c r="M673" s="123"/>
      <c r="N673" s="127"/>
      <c r="O673" s="123"/>
      <c r="P673" s="127"/>
      <c r="Q673" s="124"/>
      <c r="R673" s="0"/>
      <c r="S673" s="0"/>
      <c r="T673" s="0"/>
      <c r="U673" s="0"/>
      <c r="V673" s="0"/>
      <c r="W673" s="0"/>
      <c r="X673" s="0"/>
      <c r="Y673" s="0"/>
      <c r="Z673" s="0"/>
      <c r="AA673" s="0"/>
      <c r="AB673" s="0"/>
      <c r="AC673" s="0"/>
      <c r="AD673" s="0"/>
      <c r="AE673" s="0"/>
      <c r="AF673" s="0"/>
      <c r="AG673" s="0"/>
      <c r="AH673" s="0"/>
      <c r="AI673" s="0"/>
      <c r="AJ673" s="0"/>
      <c r="AK673" s="0"/>
      <c r="AL673" s="0"/>
      <c r="AM673" s="0"/>
      <c r="AN673" s="0"/>
      <c r="AO673" s="0"/>
      <c r="AP673" s="0"/>
      <c r="AQ673" s="0"/>
      <c r="AR673" s="0"/>
      <c r="AS673" s="0"/>
      <c r="AT673" s="0"/>
      <c r="AU673" s="0"/>
      <c r="AV673" s="0"/>
      <c r="AW673" s="0"/>
      <c r="AX673" s="0"/>
      <c r="AY673" s="0"/>
      <c r="AZ673" s="0"/>
      <c r="BA673" s="0"/>
      <c r="BB673" s="0"/>
      <c r="BC673" s="0"/>
      <c r="BD673" s="0"/>
      <c r="BE673" s="0"/>
      <c r="BF673" s="0"/>
      <c r="BG673" s="0"/>
      <c r="BH673" s="0"/>
      <c r="BI673" s="0"/>
      <c r="BJ673" s="0"/>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0"/>
      <c r="CI673" s="0"/>
      <c r="CJ673" s="0"/>
      <c r="CK673" s="0"/>
      <c r="CL673" s="0"/>
      <c r="CM673" s="0"/>
      <c r="CN673" s="0"/>
      <c r="CO673" s="0"/>
      <c r="CP673" s="0"/>
      <c r="CQ673" s="0"/>
      <c r="CR673" s="0"/>
      <c r="CS673" s="0"/>
      <c r="CT673" s="0"/>
      <c r="CU673" s="0"/>
      <c r="CV673" s="0"/>
      <c r="CW673" s="0"/>
      <c r="CX673" s="0"/>
      <c r="CY673" s="0"/>
      <c r="CZ673" s="0"/>
      <c r="DA673" s="0"/>
      <c r="DB673" s="0"/>
      <c r="DC673" s="0"/>
      <c r="DD673" s="0"/>
      <c r="DE673" s="0"/>
      <c r="DF673" s="0"/>
      <c r="DG673" s="0"/>
      <c r="DH673" s="0"/>
      <c r="DI673" s="0"/>
      <c r="DJ673" s="0"/>
      <c r="DK673" s="0"/>
      <c r="DL673" s="0"/>
      <c r="DM673" s="0"/>
      <c r="DN673" s="0"/>
      <c r="DO673" s="0"/>
      <c r="DP673" s="0"/>
      <c r="DQ673" s="0"/>
      <c r="DR673" s="0"/>
      <c r="DS673" s="0"/>
      <c r="DT673" s="0"/>
      <c r="DU673" s="0"/>
      <c r="DV673" s="0"/>
      <c r="DW673" s="0"/>
      <c r="DX673" s="0"/>
      <c r="DY673" s="0"/>
      <c r="DZ673" s="0"/>
      <c r="EA673" s="0"/>
      <c r="EB673" s="0"/>
      <c r="EC673" s="0"/>
      <c r="ED673" s="0"/>
      <c r="EE673" s="0"/>
      <c r="EF673" s="0"/>
      <c r="EG673" s="0"/>
      <c r="EH673" s="0"/>
      <c r="EI673" s="0"/>
      <c r="EJ673" s="0"/>
      <c r="EK673" s="0"/>
      <c r="EL673" s="0"/>
      <c r="EM673" s="0"/>
      <c r="EN673" s="0"/>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row>
    <row r="674" customFormat="false" ht="15" hidden="true" customHeight="false" outlineLevel="0" collapsed="false">
      <c r="A674" s="150" t="s">
        <v>2063</v>
      </c>
      <c r="B674" s="151" t="s">
        <v>2064</v>
      </c>
      <c r="C674" s="116" t="s">
        <v>1234</v>
      </c>
      <c r="D674" s="117"/>
      <c r="E674" s="117" t="n">
        <v>0</v>
      </c>
      <c r="F674" s="118" t="s">
        <v>47</v>
      </c>
      <c r="G674" s="118" t="s">
        <v>47</v>
      </c>
      <c r="H674" s="118" t="n">
        <v>19651</v>
      </c>
      <c r="I674" s="125" t="s">
        <v>1333</v>
      </c>
      <c r="J674" s="120" t="n">
        <v>8</v>
      </c>
      <c r="K674" s="121" t="n">
        <v>2</v>
      </c>
      <c r="L674" s="126"/>
      <c r="M674" s="123"/>
      <c r="N674" s="127"/>
      <c r="O674" s="123"/>
      <c r="P674" s="127"/>
      <c r="Q674" s="124"/>
      <c r="R674" s="0"/>
      <c r="S674" s="0"/>
      <c r="T674" s="0"/>
      <c r="U674" s="0"/>
      <c r="V674" s="0"/>
      <c r="W674" s="0"/>
      <c r="X674" s="0"/>
      <c r="Y674" s="0"/>
      <c r="Z674" s="0"/>
      <c r="AA674" s="0"/>
      <c r="AB674" s="0"/>
      <c r="AC674" s="0"/>
      <c r="AD674" s="0"/>
      <c r="AE674" s="0"/>
      <c r="AF674" s="0"/>
      <c r="AG674" s="0"/>
      <c r="AH674" s="0"/>
      <c r="AI674" s="0"/>
      <c r="AJ674" s="0"/>
      <c r="AK674" s="0"/>
      <c r="AL674" s="0"/>
      <c r="AM674" s="0"/>
      <c r="AN674" s="0"/>
      <c r="AO674" s="0"/>
      <c r="AP674" s="0"/>
      <c r="AQ674" s="0"/>
      <c r="AR674" s="0"/>
      <c r="AS674" s="0"/>
      <c r="AT674" s="0"/>
      <c r="AU674" s="0"/>
      <c r="AV674" s="0"/>
      <c r="AW674" s="0"/>
      <c r="AX674" s="0"/>
      <c r="AY674" s="0"/>
      <c r="AZ674" s="0"/>
      <c r="BA674" s="0"/>
      <c r="BB674" s="0"/>
      <c r="BC674" s="0"/>
      <c r="BD674" s="0"/>
      <c r="BE674" s="0"/>
      <c r="BF674" s="0"/>
      <c r="BG674" s="0"/>
      <c r="BH674" s="0"/>
      <c r="BI674" s="0"/>
      <c r="BJ674" s="0"/>
      <c r="BK674" s="0"/>
      <c r="BL674" s="0"/>
      <c r="BM674" s="0"/>
      <c r="BN674" s="0"/>
      <c r="BO674" s="0"/>
      <c r="BP674" s="0"/>
      <c r="BQ674" s="0"/>
      <c r="BR674" s="0"/>
      <c r="BS674" s="0"/>
      <c r="BT674" s="0"/>
      <c r="BU674" s="0"/>
      <c r="BV674" s="0"/>
      <c r="BW674" s="0"/>
      <c r="BX674" s="0"/>
      <c r="BY674" s="0"/>
      <c r="BZ674" s="0"/>
      <c r="CA674" s="0"/>
      <c r="CB674" s="0"/>
      <c r="CC674" s="0"/>
      <c r="CD674" s="0"/>
      <c r="CE674" s="0"/>
      <c r="CF674" s="0"/>
      <c r="CG674" s="0"/>
      <c r="CH674" s="0"/>
      <c r="CI674" s="0"/>
      <c r="CJ674" s="0"/>
      <c r="CK674" s="0"/>
      <c r="CL674" s="0"/>
      <c r="CM674" s="0"/>
      <c r="CN674" s="0"/>
      <c r="CO674" s="0"/>
      <c r="CP674" s="0"/>
      <c r="CQ674" s="0"/>
      <c r="CR674" s="0"/>
      <c r="CS674" s="0"/>
      <c r="CT674" s="0"/>
      <c r="CU674" s="0"/>
      <c r="CV674" s="0"/>
      <c r="CW674" s="0"/>
      <c r="CX674" s="0"/>
      <c r="CY674" s="0"/>
      <c r="CZ674" s="0"/>
      <c r="DA674" s="0"/>
      <c r="DB674" s="0"/>
      <c r="DC674" s="0"/>
      <c r="DD674" s="0"/>
      <c r="DE674" s="0"/>
      <c r="DF674" s="0"/>
      <c r="DG674" s="0"/>
      <c r="DH674" s="0"/>
      <c r="DI674" s="0"/>
      <c r="DJ674" s="0"/>
      <c r="DK674" s="0"/>
      <c r="DL674" s="0"/>
      <c r="DM674" s="0"/>
      <c r="DN674" s="0"/>
      <c r="DO674" s="0"/>
      <c r="DP674" s="0"/>
      <c r="DQ674" s="0"/>
      <c r="DR674" s="0"/>
      <c r="DS674" s="0"/>
      <c r="DT674" s="0"/>
      <c r="DU674" s="0"/>
      <c r="DV674" s="0"/>
      <c r="DW674" s="0"/>
      <c r="DX674" s="0"/>
      <c r="DY674" s="0"/>
      <c r="DZ674" s="0"/>
      <c r="EA674" s="0"/>
      <c r="EB674" s="0"/>
      <c r="EC674" s="0"/>
      <c r="ED674" s="0"/>
      <c r="EE674" s="0"/>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row>
    <row r="675" customFormat="false" ht="15" hidden="true" customHeight="false" outlineLevel="0" collapsed="false">
      <c r="A675" s="150" t="s">
        <v>2065</v>
      </c>
      <c r="B675" s="151" t="s">
        <v>2066</v>
      </c>
      <c r="C675" s="147" t="s">
        <v>1234</v>
      </c>
      <c r="D675" s="117"/>
      <c r="E675" s="117" t="n">
        <v>0</v>
      </c>
      <c r="F675" s="118" t="s">
        <v>47</v>
      </c>
      <c r="G675" s="118" t="s">
        <v>47</v>
      </c>
      <c r="H675" s="141" t="n">
        <v>19652</v>
      </c>
      <c r="I675" s="125" t="s">
        <v>1333</v>
      </c>
      <c r="J675" s="120" t="n">
        <v>8</v>
      </c>
      <c r="K675" s="121" t="n">
        <v>2</v>
      </c>
      <c r="L675" s="126"/>
      <c r="M675" s="123"/>
      <c r="N675" s="127"/>
      <c r="O675" s="123"/>
      <c r="P675" s="127"/>
      <c r="Q675" s="124"/>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0"/>
      <c r="FM675" s="0"/>
      <c r="FN675" s="0"/>
      <c r="FO675" s="0"/>
      <c r="FP675" s="0"/>
      <c r="FQ675" s="0"/>
      <c r="FR675" s="0"/>
      <c r="FS675" s="0"/>
      <c r="FT675" s="0"/>
      <c r="FU675" s="0"/>
      <c r="FV675" s="0"/>
      <c r="FW675" s="0"/>
      <c r="FX675" s="0"/>
      <c r="FY675" s="0"/>
      <c r="FZ675" s="0"/>
      <c r="GA675" s="0"/>
      <c r="GB675" s="0"/>
      <c r="GC675" s="0"/>
      <c r="GD675" s="0"/>
      <c r="GE675" s="0"/>
      <c r="GF675" s="0"/>
      <c r="GG675" s="0"/>
      <c r="GH675" s="0"/>
      <c r="GI675" s="0"/>
      <c r="GJ675" s="0"/>
      <c r="GK675" s="0"/>
      <c r="GL675" s="0"/>
      <c r="GM675" s="0"/>
      <c r="GN675" s="0"/>
      <c r="GO675" s="0"/>
      <c r="GP675" s="0"/>
      <c r="GQ675" s="0"/>
      <c r="GR675" s="0"/>
      <c r="GS675" s="0"/>
      <c r="GT675" s="0"/>
      <c r="GU675" s="0"/>
      <c r="GV675" s="0"/>
      <c r="GW675" s="0"/>
      <c r="GX675" s="0"/>
      <c r="GY675" s="0"/>
      <c r="GZ675" s="0"/>
      <c r="HA675" s="0"/>
      <c r="HB675" s="0"/>
      <c r="HC675" s="0"/>
      <c r="HD675" s="0"/>
      <c r="HE675" s="0"/>
      <c r="HF675" s="0"/>
      <c r="HG675" s="0"/>
      <c r="HH675" s="0"/>
      <c r="HI675" s="0"/>
      <c r="HJ675" s="0"/>
      <c r="HK675" s="0"/>
      <c r="HL675" s="0"/>
      <c r="HM675" s="0"/>
      <c r="HN675" s="0"/>
      <c r="HO675" s="0"/>
      <c r="HP675" s="0"/>
      <c r="HQ675" s="0"/>
      <c r="HR675" s="0"/>
      <c r="HS675" s="0"/>
      <c r="HT675" s="0"/>
      <c r="HU675" s="0"/>
      <c r="HV675" s="0"/>
      <c r="HW675" s="0"/>
      <c r="HX675" s="0"/>
      <c r="HY675" s="0"/>
      <c r="HZ675" s="0"/>
      <c r="IA675" s="0"/>
      <c r="IB675" s="0"/>
      <c r="IC675" s="0"/>
      <c r="ID675" s="0"/>
      <c r="IE675" s="0"/>
      <c r="IF675" s="0"/>
      <c r="IG675" s="0"/>
      <c r="IH675" s="0"/>
      <c r="II675" s="0"/>
      <c r="IJ675" s="0"/>
      <c r="IK675" s="0"/>
      <c r="IL675" s="0"/>
      <c r="IM675" s="0"/>
      <c r="IN675" s="0"/>
      <c r="IO675" s="0"/>
      <c r="IP675" s="0"/>
      <c r="IQ675" s="0"/>
      <c r="IR675" s="0"/>
      <c r="IS675" s="0"/>
      <c r="IT675" s="0"/>
      <c r="IU675" s="0"/>
      <c r="IV675" s="0"/>
      <c r="IW675" s="0"/>
    </row>
    <row r="676" customFormat="false" ht="15" hidden="true" customHeight="false" outlineLevel="0" collapsed="false">
      <c r="A676" s="150" t="s">
        <v>2067</v>
      </c>
      <c r="B676" s="151" t="s">
        <v>2068</v>
      </c>
      <c r="C676" s="147" t="s">
        <v>2069</v>
      </c>
      <c r="D676" s="117"/>
      <c r="E676" s="117" t="n">
        <v>0</v>
      </c>
      <c r="F676" s="118" t="s">
        <v>47</v>
      </c>
      <c r="G676" s="118" t="s">
        <v>47</v>
      </c>
      <c r="H676" s="141" t="n">
        <v>19653</v>
      </c>
      <c r="I676" s="125" t="s">
        <v>1333</v>
      </c>
      <c r="J676" s="120" t="n">
        <v>8</v>
      </c>
      <c r="K676" s="121" t="n">
        <v>2</v>
      </c>
      <c r="L676" s="126"/>
      <c r="M676" s="123"/>
      <c r="N676" s="127"/>
      <c r="O676" s="123"/>
      <c r="P676" s="127"/>
      <c r="Q676" s="124"/>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0"/>
      <c r="CG676" s="0"/>
      <c r="CH676" s="0"/>
      <c r="CI676" s="0"/>
      <c r="CJ676" s="0"/>
      <c r="CK676" s="0"/>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0"/>
      <c r="FM676" s="0"/>
      <c r="FN676" s="0"/>
      <c r="FO676" s="0"/>
      <c r="FP676" s="0"/>
      <c r="FQ676" s="0"/>
      <c r="FR676" s="0"/>
      <c r="FS676" s="0"/>
      <c r="FT676" s="0"/>
      <c r="FU676" s="0"/>
      <c r="FV676" s="0"/>
      <c r="FW676" s="0"/>
      <c r="FX676" s="0"/>
      <c r="FY676" s="0"/>
      <c r="FZ676" s="0"/>
      <c r="GA676" s="0"/>
      <c r="GB676" s="0"/>
      <c r="GC676" s="0"/>
      <c r="GD676" s="0"/>
      <c r="GE676" s="0"/>
      <c r="GF676" s="0"/>
      <c r="GG676" s="0"/>
      <c r="GH676" s="0"/>
      <c r="GI676" s="0"/>
      <c r="GJ676" s="0"/>
      <c r="GK676" s="0"/>
      <c r="GL676" s="0"/>
      <c r="GM676" s="0"/>
      <c r="GN676" s="0"/>
      <c r="GO676" s="0"/>
      <c r="GP676" s="0"/>
      <c r="GQ676" s="0"/>
      <c r="GR676" s="0"/>
      <c r="GS676" s="0"/>
      <c r="GT676" s="0"/>
      <c r="GU676" s="0"/>
      <c r="GV676" s="0"/>
      <c r="GW676" s="0"/>
      <c r="GX676" s="0"/>
      <c r="GY676" s="0"/>
      <c r="GZ676" s="0"/>
      <c r="HA676" s="0"/>
      <c r="HB676" s="0"/>
      <c r="HC676" s="0"/>
      <c r="HD676" s="0"/>
      <c r="HE676" s="0"/>
      <c r="HF676" s="0"/>
      <c r="HG676" s="0"/>
      <c r="HH676" s="0"/>
      <c r="HI676" s="0"/>
      <c r="HJ676" s="0"/>
      <c r="HK676" s="0"/>
      <c r="HL676" s="0"/>
      <c r="HM676" s="0"/>
      <c r="HN676" s="0"/>
      <c r="HO676" s="0"/>
      <c r="HP676" s="0"/>
      <c r="HQ676" s="0"/>
      <c r="HR676" s="0"/>
      <c r="HS676" s="0"/>
      <c r="HT676" s="0"/>
      <c r="HU676" s="0"/>
      <c r="HV676" s="0"/>
      <c r="HW676" s="0"/>
      <c r="HX676" s="0"/>
      <c r="HY676" s="0"/>
      <c r="HZ676" s="0"/>
      <c r="IA676" s="0"/>
      <c r="IB676" s="0"/>
      <c r="IC676" s="0"/>
      <c r="ID676" s="0"/>
      <c r="IE676" s="0"/>
      <c r="IF676" s="0"/>
      <c r="IG676" s="0"/>
      <c r="IH676" s="0"/>
      <c r="II676" s="0"/>
      <c r="IJ676" s="0"/>
      <c r="IK676" s="0"/>
      <c r="IL676" s="0"/>
      <c r="IM676" s="0"/>
      <c r="IN676" s="0"/>
      <c r="IO676" s="0"/>
      <c r="IP676" s="0"/>
      <c r="IQ676" s="0"/>
      <c r="IR676" s="0"/>
      <c r="IS676" s="0"/>
      <c r="IT676" s="0"/>
      <c r="IU676" s="0"/>
      <c r="IV676" s="0"/>
      <c r="IW676" s="0"/>
    </row>
    <row r="677" customFormat="false" ht="15" hidden="true" customHeight="true" outlineLevel="0" collapsed="false">
      <c r="A677" s="150" t="s">
        <v>2070</v>
      </c>
      <c r="B677" s="151" t="s">
        <v>2071</v>
      </c>
      <c r="C677" s="147" t="s">
        <v>2072</v>
      </c>
      <c r="D677" s="117"/>
      <c r="E677" s="117" t="n">
        <v>0</v>
      </c>
      <c r="F677" s="118" t="s">
        <v>47</v>
      </c>
      <c r="G677" s="118" t="s">
        <v>47</v>
      </c>
      <c r="H677" s="141" t="n">
        <v>19660</v>
      </c>
      <c r="I677" s="125" t="s">
        <v>1333</v>
      </c>
      <c r="J677" s="120" t="n">
        <v>8</v>
      </c>
      <c r="K677" s="121" t="n">
        <v>4</v>
      </c>
      <c r="L677" s="126"/>
      <c r="M677" s="123"/>
      <c r="N677" s="127"/>
      <c r="O677" s="123"/>
      <c r="P677" s="127"/>
      <c r="Q677" s="124"/>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0"/>
      <c r="CG677" s="0"/>
      <c r="CH677" s="0"/>
      <c r="CI677" s="0"/>
      <c r="CJ677" s="0"/>
      <c r="CK677" s="0"/>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0"/>
      <c r="FM677" s="0"/>
      <c r="FN677" s="0"/>
      <c r="FO677" s="0"/>
      <c r="FP677" s="0"/>
      <c r="FQ677" s="0"/>
      <c r="FR677" s="0"/>
      <c r="FS677" s="0"/>
      <c r="FT677" s="0"/>
      <c r="FU677" s="0"/>
      <c r="FV677" s="0"/>
      <c r="FW677" s="0"/>
      <c r="FX677" s="0"/>
      <c r="FY677" s="0"/>
      <c r="FZ677" s="0"/>
      <c r="GA677" s="0"/>
      <c r="GB677" s="0"/>
      <c r="GC677" s="0"/>
      <c r="GD677" s="0"/>
      <c r="GE677" s="0"/>
      <c r="GF677" s="0"/>
      <c r="GG677" s="0"/>
      <c r="GH677" s="0"/>
      <c r="GI677" s="0"/>
      <c r="GJ677" s="0"/>
      <c r="GK677" s="0"/>
      <c r="GL677" s="0"/>
      <c r="GM677" s="0"/>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row>
    <row r="678" customFormat="false" ht="15" hidden="true" customHeight="false" outlineLevel="0" collapsed="false">
      <c r="A678" s="150" t="s">
        <v>2073</v>
      </c>
      <c r="B678" s="151" t="s">
        <v>2074</v>
      </c>
      <c r="C678" s="147" t="s">
        <v>2075</v>
      </c>
      <c r="D678" s="117"/>
      <c r="E678" s="117" t="n">
        <v>0</v>
      </c>
      <c r="F678" s="118" t="s">
        <v>47</v>
      </c>
      <c r="G678" s="118" t="s">
        <v>47</v>
      </c>
      <c r="H678" s="141" t="n">
        <v>19763</v>
      </c>
      <c r="I678" s="125" t="s">
        <v>1333</v>
      </c>
      <c r="J678" s="120" t="n">
        <v>8</v>
      </c>
      <c r="K678" s="121" t="n">
        <v>4</v>
      </c>
      <c r="L678" s="126"/>
      <c r="M678" s="123"/>
      <c r="N678" s="127"/>
      <c r="O678" s="123"/>
      <c r="P678" s="127"/>
      <c r="Q678" s="124"/>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0"/>
      <c r="CG678" s="0"/>
      <c r="CH678" s="0"/>
      <c r="CI678" s="0"/>
      <c r="CJ678" s="0"/>
      <c r="CK678" s="0"/>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0"/>
      <c r="FM678" s="0"/>
      <c r="FN678" s="0"/>
      <c r="FO678" s="0"/>
      <c r="FP678" s="0"/>
      <c r="FQ678" s="0"/>
      <c r="FR678" s="0"/>
      <c r="FS678" s="0"/>
      <c r="FT678" s="0"/>
      <c r="FU678" s="0"/>
      <c r="FV678" s="0"/>
      <c r="FW678" s="0"/>
      <c r="FX678" s="0"/>
      <c r="FY678" s="0"/>
      <c r="FZ678" s="0"/>
      <c r="GA678" s="0"/>
      <c r="GB678" s="0"/>
      <c r="GC678" s="0"/>
      <c r="GD678" s="0"/>
      <c r="GE678" s="0"/>
      <c r="GF678" s="0"/>
      <c r="GG678" s="0"/>
      <c r="GH678" s="0"/>
      <c r="GI678" s="0"/>
      <c r="GJ678" s="0"/>
      <c r="GK678" s="0"/>
      <c r="GL678" s="0"/>
      <c r="GM678" s="0"/>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row>
    <row r="679" customFormat="false" ht="15" hidden="true" customHeight="false" outlineLevel="0" collapsed="false">
      <c r="A679" s="150" t="s">
        <v>2076</v>
      </c>
      <c r="B679" s="151" t="s">
        <v>2077</v>
      </c>
      <c r="C679" s="147" t="s">
        <v>2078</v>
      </c>
      <c r="D679" s="117"/>
      <c r="E679" s="117" t="n">
        <v>0</v>
      </c>
      <c r="F679" s="118" t="s">
        <v>47</v>
      </c>
      <c r="G679" s="118" t="s">
        <v>47</v>
      </c>
      <c r="H679" s="141" t="n">
        <v>19768</v>
      </c>
      <c r="I679" s="125" t="s">
        <v>1333</v>
      </c>
      <c r="J679" s="120" t="n">
        <v>8</v>
      </c>
      <c r="K679" s="121" t="n">
        <v>4</v>
      </c>
      <c r="L679" s="126"/>
      <c r="M679" s="123"/>
      <c r="N679" s="127"/>
      <c r="O679" s="123"/>
      <c r="P679" s="127"/>
      <c r="Q679" s="124"/>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0"/>
      <c r="CH679" s="0"/>
      <c r="CI679" s="0"/>
      <c r="CJ679" s="0"/>
      <c r="CK679" s="0"/>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0"/>
      <c r="FM679" s="0"/>
      <c r="FN679" s="0"/>
      <c r="FO679" s="0"/>
      <c r="FP679" s="0"/>
      <c r="FQ679" s="0"/>
      <c r="FR679" s="0"/>
      <c r="FS679" s="0"/>
      <c r="FT679" s="0"/>
      <c r="FU679" s="0"/>
      <c r="FV679" s="0"/>
      <c r="FW679" s="0"/>
      <c r="FX679" s="0"/>
      <c r="FY679" s="0"/>
      <c r="FZ679" s="0"/>
      <c r="GA679" s="0"/>
      <c r="GB679" s="0"/>
      <c r="GC679" s="0"/>
      <c r="GD679" s="0"/>
      <c r="GE679" s="0"/>
      <c r="GF679" s="0"/>
      <c r="GG679" s="0"/>
      <c r="GH679" s="0"/>
      <c r="GI679" s="0"/>
      <c r="GJ679" s="0"/>
      <c r="GK679" s="0"/>
      <c r="GL679" s="0"/>
      <c r="GM679" s="0"/>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row>
    <row r="680" customFormat="false" ht="15" hidden="true" customHeight="false" outlineLevel="0" collapsed="false">
      <c r="A680" s="150" t="s">
        <v>2079</v>
      </c>
      <c r="B680" s="151" t="s">
        <v>2080</v>
      </c>
      <c r="C680" s="116" t="s">
        <v>2081</v>
      </c>
      <c r="D680" s="117"/>
      <c r="E680" s="117" t="n">
        <v>0</v>
      </c>
      <c r="F680" s="118" t="s">
        <v>47</v>
      </c>
      <c r="G680" s="118" t="s">
        <v>47</v>
      </c>
      <c r="H680" s="118" t="n">
        <v>1563</v>
      </c>
      <c r="I680" s="125" t="s">
        <v>1333</v>
      </c>
      <c r="J680" s="120" t="n">
        <v>8</v>
      </c>
      <c r="K680" s="121" t="n">
        <v>4</v>
      </c>
      <c r="L680" s="126"/>
      <c r="M680" s="123"/>
      <c r="N680" s="127"/>
      <c r="O680" s="123"/>
      <c r="P680" s="127"/>
      <c r="Q680" s="124"/>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0"/>
      <c r="CH680" s="0"/>
      <c r="CI680" s="0"/>
      <c r="CJ680" s="0"/>
      <c r="CK680" s="0"/>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0"/>
      <c r="FM680" s="0"/>
      <c r="FN680" s="0"/>
      <c r="FO680" s="0"/>
      <c r="FP680" s="0"/>
      <c r="FQ680" s="0"/>
      <c r="FR680" s="0"/>
      <c r="FS680" s="0"/>
      <c r="FT680" s="0"/>
      <c r="FU680" s="0"/>
      <c r="FV680" s="0"/>
      <c r="FW680" s="0"/>
      <c r="FX680" s="0"/>
      <c r="FY680" s="0"/>
      <c r="FZ680" s="0"/>
      <c r="GA680" s="0"/>
      <c r="GB680" s="0"/>
      <c r="GC680" s="0"/>
      <c r="GD680" s="0"/>
      <c r="GE680" s="0"/>
      <c r="GF680" s="0"/>
      <c r="GG680" s="0"/>
      <c r="GH680" s="0"/>
      <c r="GI680" s="0"/>
      <c r="GJ680" s="0"/>
      <c r="GK680" s="0"/>
      <c r="GL680" s="0"/>
      <c r="GM680" s="0"/>
      <c r="GN680" s="0"/>
      <c r="GO680" s="0"/>
      <c r="GP680" s="0"/>
      <c r="GQ680" s="0"/>
      <c r="GR680" s="0"/>
      <c r="GS680" s="0"/>
      <c r="GT680" s="0"/>
      <c r="GU680" s="0"/>
      <c r="GV680" s="0"/>
      <c r="GW680" s="0"/>
      <c r="GX680" s="0"/>
      <c r="GY680" s="0"/>
      <c r="GZ680" s="0"/>
      <c r="HA680" s="0"/>
      <c r="HB680" s="0"/>
      <c r="HC680" s="0"/>
      <c r="HD680" s="0"/>
      <c r="HE680" s="0"/>
      <c r="HF680" s="0"/>
      <c r="HG680" s="0"/>
      <c r="HH680" s="0"/>
      <c r="HI680" s="0"/>
      <c r="HJ680" s="0"/>
      <c r="HK680" s="0"/>
      <c r="HL680" s="0"/>
      <c r="HM680" s="0"/>
      <c r="HN680" s="0"/>
      <c r="HO680" s="0"/>
      <c r="HP680" s="0"/>
      <c r="HQ680" s="0"/>
      <c r="HR680" s="0"/>
      <c r="HS680" s="0"/>
      <c r="HT680" s="0"/>
      <c r="HU680" s="0"/>
      <c r="HV680" s="0"/>
      <c r="HW680" s="0"/>
      <c r="HX680" s="0"/>
      <c r="HY680" s="0"/>
      <c r="HZ680" s="0"/>
      <c r="IA680" s="0"/>
      <c r="IB680" s="0"/>
      <c r="IC680" s="0"/>
      <c r="ID680" s="0"/>
      <c r="IE680" s="0"/>
      <c r="IF680" s="0"/>
      <c r="IG680" s="0"/>
      <c r="IH680" s="0"/>
      <c r="II680" s="0"/>
      <c r="IJ680" s="0"/>
      <c r="IK680" s="0"/>
      <c r="IL680" s="0"/>
      <c r="IM680" s="0"/>
      <c r="IN680" s="0"/>
      <c r="IO680" s="0"/>
      <c r="IP680" s="0"/>
      <c r="IQ680" s="0"/>
      <c r="IR680" s="0"/>
      <c r="IS680" s="0"/>
      <c r="IT680" s="0"/>
      <c r="IU680" s="0"/>
      <c r="IV680" s="0"/>
      <c r="IW680" s="0"/>
    </row>
    <row r="681" customFormat="false" ht="15" hidden="false" customHeight="true" outlineLevel="0" collapsed="false">
      <c r="A681" s="114" t="s">
        <v>2082</v>
      </c>
      <c r="B681" s="115" t="s">
        <v>2083</v>
      </c>
      <c r="C681" s="147" t="s">
        <v>1507</v>
      </c>
      <c r="D681" s="117" t="s">
        <v>11</v>
      </c>
      <c r="E681" s="117" t="n">
        <v>0</v>
      </c>
      <c r="F681" s="118" t="n">
        <v>14</v>
      </c>
      <c r="G681" s="118" t="n">
        <v>2</v>
      </c>
      <c r="H681" s="141" t="n">
        <v>1564</v>
      </c>
      <c r="I681" s="125" t="s">
        <v>1333</v>
      </c>
      <c r="J681" s="120" t="n">
        <v>8</v>
      </c>
      <c r="K681" s="121" t="n">
        <v>4</v>
      </c>
      <c r="L681" s="126"/>
      <c r="M681" s="123"/>
      <c r="N681" s="127"/>
      <c r="O681" s="123"/>
      <c r="P681" s="127"/>
      <c r="Q681" s="124"/>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0"/>
      <c r="CH681" s="0"/>
      <c r="CI681" s="0"/>
      <c r="CJ681" s="0"/>
      <c r="CK681" s="0"/>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0"/>
      <c r="FM681" s="0"/>
      <c r="FN681" s="0"/>
      <c r="FO681" s="0"/>
      <c r="FP681" s="0"/>
      <c r="FQ681" s="0"/>
      <c r="FR681" s="0"/>
      <c r="FS681" s="0"/>
      <c r="FT681" s="0"/>
      <c r="FU681" s="0"/>
      <c r="FV681" s="0"/>
      <c r="FW681" s="0"/>
      <c r="FX681" s="0"/>
      <c r="FY681" s="0"/>
      <c r="FZ681" s="0"/>
      <c r="GA681" s="0"/>
      <c r="GB681" s="0"/>
      <c r="GC681" s="0"/>
      <c r="GD681" s="0"/>
      <c r="GE681" s="0"/>
      <c r="GF681" s="0"/>
      <c r="GG681" s="0"/>
      <c r="GH681" s="0"/>
      <c r="GI681" s="0"/>
      <c r="GJ681" s="0"/>
      <c r="GK681" s="0"/>
      <c r="GL681" s="0"/>
      <c r="GM681" s="0"/>
      <c r="GN681" s="0"/>
      <c r="GO681" s="0"/>
      <c r="GP681" s="0"/>
      <c r="GQ681" s="0"/>
      <c r="GR681" s="0"/>
      <c r="GS681" s="0"/>
      <c r="GT681" s="0"/>
      <c r="GU681" s="0"/>
      <c r="GV681" s="0"/>
      <c r="GW681" s="0"/>
      <c r="GX681" s="0"/>
      <c r="GY681" s="0"/>
      <c r="GZ681" s="0"/>
      <c r="HA681" s="0"/>
      <c r="HB681" s="0"/>
      <c r="HC681" s="0"/>
      <c r="HD681" s="0"/>
      <c r="HE681" s="0"/>
      <c r="HF681" s="0"/>
      <c r="HG681" s="0"/>
      <c r="HH681" s="0"/>
      <c r="HI681" s="0"/>
      <c r="HJ681" s="0"/>
      <c r="HK681" s="0"/>
      <c r="HL681" s="0"/>
      <c r="HM681" s="0"/>
      <c r="HN681" s="0"/>
      <c r="HO681" s="0"/>
      <c r="HP681" s="0"/>
      <c r="HQ681" s="0"/>
      <c r="HR681" s="0"/>
      <c r="HS681" s="0"/>
      <c r="HT681" s="0"/>
      <c r="HU681" s="0"/>
      <c r="HV681" s="0"/>
      <c r="HW681" s="0"/>
      <c r="HX681" s="0"/>
      <c r="HY681" s="0"/>
      <c r="HZ681" s="0"/>
      <c r="IA681" s="0"/>
      <c r="IB681" s="0"/>
      <c r="IC681" s="0"/>
      <c r="ID681" s="0"/>
      <c r="IE681" s="0"/>
      <c r="IF681" s="0"/>
      <c r="IG681" s="0"/>
      <c r="IH681" s="0"/>
      <c r="II681" s="0"/>
      <c r="IJ681" s="0"/>
      <c r="IK681" s="0"/>
      <c r="IL681" s="0"/>
      <c r="IM681" s="0"/>
      <c r="IN681" s="0"/>
      <c r="IO681" s="0"/>
      <c r="IP681" s="0"/>
      <c r="IQ681" s="0"/>
      <c r="IR681" s="0"/>
      <c r="IS681" s="0"/>
      <c r="IT681" s="0"/>
      <c r="IU681" s="0"/>
      <c r="IV681" s="0"/>
      <c r="IW681" s="0"/>
    </row>
    <row r="682" customFormat="false" ht="15" hidden="true" customHeight="false" outlineLevel="0" collapsed="false">
      <c r="A682" s="150" t="s">
        <v>2084</v>
      </c>
      <c r="B682" s="151" t="s">
        <v>2085</v>
      </c>
      <c r="C682" s="147" t="s">
        <v>2086</v>
      </c>
      <c r="D682" s="117"/>
      <c r="E682" s="117" t="n">
        <v>0</v>
      </c>
      <c r="F682" s="141" t="s">
        <v>47</v>
      </c>
      <c r="G682" s="141" t="s">
        <v>47</v>
      </c>
      <c r="H682" s="141" t="n">
        <v>1565</v>
      </c>
      <c r="I682" s="125" t="s">
        <v>1333</v>
      </c>
      <c r="J682" s="120" t="n">
        <v>8</v>
      </c>
      <c r="K682" s="121" t="n">
        <v>4</v>
      </c>
      <c r="L682" s="126"/>
      <c r="M682" s="123"/>
      <c r="N682" s="127"/>
      <c r="O682" s="123"/>
      <c r="P682" s="127"/>
      <c r="Q682" s="124"/>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0"/>
      <c r="CH682" s="0"/>
      <c r="CI682" s="0"/>
      <c r="CJ682" s="0"/>
      <c r="CK682" s="0"/>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0"/>
      <c r="FM682" s="0"/>
      <c r="FN682" s="0"/>
      <c r="FO682" s="0"/>
      <c r="FP682" s="0"/>
      <c r="FQ682" s="0"/>
      <c r="FR682" s="0"/>
      <c r="FS682" s="0"/>
      <c r="FT682" s="0"/>
      <c r="FU682" s="0"/>
      <c r="FV682" s="0"/>
      <c r="FW682" s="0"/>
      <c r="FX682" s="0"/>
      <c r="FY682" s="0"/>
      <c r="FZ682" s="0"/>
      <c r="GA682" s="0"/>
      <c r="GB682" s="0"/>
      <c r="GC682" s="0"/>
      <c r="GD682" s="0"/>
      <c r="GE682" s="0"/>
      <c r="GF682" s="0"/>
      <c r="GG682" s="0"/>
      <c r="GH682" s="0"/>
      <c r="GI682" s="0"/>
      <c r="GJ682" s="0"/>
      <c r="GK682" s="0"/>
      <c r="GL682" s="0"/>
      <c r="GM682" s="0"/>
      <c r="GN682" s="0"/>
      <c r="GO682" s="0"/>
      <c r="GP682" s="0"/>
      <c r="GQ682" s="0"/>
      <c r="GR682" s="0"/>
      <c r="GS682" s="0"/>
      <c r="GT682" s="0"/>
      <c r="GU682" s="0"/>
      <c r="GV682" s="0"/>
      <c r="GW682" s="0"/>
      <c r="GX682" s="0"/>
      <c r="GY682" s="0"/>
      <c r="GZ682" s="0"/>
      <c r="HA682" s="0"/>
      <c r="HB682" s="0"/>
      <c r="HC682" s="0"/>
      <c r="HD682" s="0"/>
      <c r="HE682" s="0"/>
      <c r="HF682" s="0"/>
      <c r="HG682" s="0"/>
      <c r="HH682" s="0"/>
      <c r="HI682" s="0"/>
      <c r="HJ682" s="0"/>
      <c r="HK682" s="0"/>
      <c r="HL682" s="0"/>
      <c r="HM682" s="0"/>
      <c r="HN682" s="0"/>
      <c r="HO682" s="0"/>
      <c r="HP682" s="0"/>
      <c r="HQ682" s="0"/>
      <c r="HR682" s="0"/>
      <c r="HS682" s="0"/>
      <c r="HT682" s="0"/>
      <c r="HU682" s="0"/>
      <c r="HV682" s="0"/>
      <c r="HW682" s="0"/>
      <c r="HX682" s="0"/>
      <c r="HY682" s="0"/>
      <c r="HZ682" s="0"/>
      <c r="IA682" s="0"/>
      <c r="IB682" s="0"/>
      <c r="IC682" s="0"/>
      <c r="ID682" s="0"/>
      <c r="IE682" s="0"/>
      <c r="IF682" s="0"/>
      <c r="IG682" s="0"/>
      <c r="IH682" s="0"/>
      <c r="II682" s="0"/>
      <c r="IJ682" s="0"/>
      <c r="IK682" s="0"/>
      <c r="IL682" s="0"/>
      <c r="IM682" s="0"/>
      <c r="IN682" s="0"/>
      <c r="IO682" s="0"/>
      <c r="IP682" s="0"/>
      <c r="IQ682" s="0"/>
      <c r="IR682" s="0"/>
      <c r="IS682" s="0"/>
      <c r="IT682" s="0"/>
      <c r="IU682" s="0"/>
      <c r="IV682" s="0"/>
      <c r="IW682" s="0"/>
    </row>
    <row r="683" customFormat="false" ht="15" hidden="true" customHeight="true" outlineLevel="0" collapsed="false">
      <c r="A683" s="150" t="s">
        <v>2087</v>
      </c>
      <c r="B683" s="151" t="s">
        <v>2088</v>
      </c>
      <c r="C683" s="147" t="s">
        <v>2089</v>
      </c>
      <c r="D683" s="117"/>
      <c r="E683" s="117" t="n">
        <v>0</v>
      </c>
      <c r="F683" s="118" t="s">
        <v>47</v>
      </c>
      <c r="G683" s="118" t="s">
        <v>47</v>
      </c>
      <c r="H683" s="141" t="n">
        <v>1566</v>
      </c>
      <c r="I683" s="125" t="s">
        <v>1333</v>
      </c>
      <c r="J683" s="120" t="n">
        <v>8</v>
      </c>
      <c r="K683" s="121" t="n">
        <v>4</v>
      </c>
      <c r="L683" s="126"/>
      <c r="M683" s="123"/>
      <c r="N683" s="127"/>
      <c r="O683" s="123"/>
      <c r="P683" s="127"/>
      <c r="Q683" s="124"/>
      <c r="R683" s="0"/>
      <c r="S683" s="0"/>
      <c r="T683" s="0"/>
      <c r="U683" s="0"/>
      <c r="V683" s="0"/>
      <c r="W683" s="0"/>
      <c r="X683" s="0"/>
      <c r="Y683" s="0"/>
      <c r="Z683" s="0"/>
      <c r="AA683" s="0"/>
      <c r="AB683" s="0"/>
      <c r="AC683" s="0"/>
      <c r="AD683" s="0"/>
      <c r="AE683" s="0"/>
      <c r="AF683" s="0"/>
      <c r="AG683" s="0"/>
      <c r="AH683" s="0"/>
      <c r="AI683" s="0"/>
      <c r="AJ683" s="0"/>
      <c r="AK683" s="0"/>
      <c r="AL683" s="0"/>
      <c r="AM683" s="0"/>
      <c r="AN683" s="0"/>
      <c r="AO683" s="0"/>
      <c r="AP683" s="0"/>
      <c r="AQ683" s="0"/>
      <c r="AR683" s="0"/>
      <c r="AS683" s="0"/>
      <c r="AT683" s="0"/>
      <c r="AU683" s="0"/>
      <c r="AV683" s="0"/>
      <c r="AW683" s="0"/>
      <c r="AX683" s="0"/>
      <c r="AY683" s="0"/>
      <c r="AZ683" s="0"/>
      <c r="BA683" s="0"/>
      <c r="BB683" s="0"/>
      <c r="BC683" s="0"/>
      <c r="BD683" s="0"/>
      <c r="BE683" s="0"/>
      <c r="BF683" s="0"/>
      <c r="BG683" s="0"/>
      <c r="BH683" s="0"/>
      <c r="BI683" s="0"/>
      <c r="BJ683" s="0"/>
      <c r="BK683" s="0"/>
      <c r="BL683" s="0"/>
      <c r="BM683" s="0"/>
      <c r="BN683" s="0"/>
      <c r="BO683" s="0"/>
      <c r="BP683" s="0"/>
      <c r="BQ683" s="0"/>
      <c r="BR683" s="0"/>
      <c r="BS683" s="0"/>
      <c r="BT683" s="0"/>
      <c r="BU683" s="0"/>
      <c r="BV683" s="0"/>
      <c r="BW683" s="0"/>
      <c r="BX683" s="0"/>
      <c r="BY683" s="0"/>
      <c r="BZ683" s="0"/>
      <c r="CA683" s="0"/>
      <c r="CB683" s="0"/>
      <c r="CC683" s="0"/>
      <c r="CD683" s="0"/>
      <c r="CE683" s="0"/>
      <c r="CF683" s="0"/>
      <c r="CG683" s="0"/>
      <c r="CH683" s="0"/>
      <c r="CI683" s="0"/>
      <c r="CJ683" s="0"/>
      <c r="CK683" s="0"/>
      <c r="CL683" s="0"/>
      <c r="CM683" s="0"/>
      <c r="CN683" s="0"/>
      <c r="CO683" s="0"/>
      <c r="CP683" s="0"/>
      <c r="CQ683" s="0"/>
      <c r="CR683" s="0"/>
      <c r="CS683" s="0"/>
      <c r="CT683" s="0"/>
      <c r="CU683" s="0"/>
      <c r="CV683" s="0"/>
      <c r="CW683" s="0"/>
      <c r="CX683" s="0"/>
      <c r="CY683" s="0"/>
      <c r="CZ683" s="0"/>
      <c r="DA683" s="0"/>
      <c r="DB683" s="0"/>
      <c r="DC683" s="0"/>
      <c r="DD683" s="0"/>
      <c r="DE683" s="0"/>
      <c r="DF683" s="0"/>
      <c r="DG683" s="0"/>
      <c r="DH683" s="0"/>
      <c r="DI683" s="0"/>
      <c r="DJ683" s="0"/>
      <c r="DK683" s="0"/>
      <c r="DL683" s="0"/>
      <c r="DM683" s="0"/>
      <c r="DN683" s="0"/>
      <c r="DO683" s="0"/>
      <c r="DP683" s="0"/>
      <c r="DQ683" s="0"/>
      <c r="DR683" s="0"/>
      <c r="DS683" s="0"/>
      <c r="DT683" s="0"/>
      <c r="DU683" s="0"/>
      <c r="DV683" s="0"/>
      <c r="DW683" s="0"/>
      <c r="DX683" s="0"/>
      <c r="DY683" s="0"/>
      <c r="DZ683" s="0"/>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row>
    <row r="684" customFormat="false" ht="15" hidden="true" customHeight="false" outlineLevel="0" collapsed="false">
      <c r="A684" s="150" t="s">
        <v>2090</v>
      </c>
      <c r="B684" s="151" t="s">
        <v>2091</v>
      </c>
      <c r="C684" s="147" t="s">
        <v>1468</v>
      </c>
      <c r="D684" s="117"/>
      <c r="E684" s="117" t="n">
        <v>0</v>
      </c>
      <c r="F684" s="118" t="s">
        <v>47</v>
      </c>
      <c r="G684" s="118" t="s">
        <v>47</v>
      </c>
      <c r="H684" s="141" t="n">
        <v>1562</v>
      </c>
      <c r="I684" s="119" t="s">
        <v>1333</v>
      </c>
      <c r="J684" s="120" t="n">
        <v>8</v>
      </c>
      <c r="K684" s="121" t="n">
        <v>4</v>
      </c>
      <c r="L684" s="122"/>
      <c r="M684" s="123"/>
      <c r="N684" s="123"/>
      <c r="O684" s="123"/>
      <c r="P684" s="123"/>
      <c r="Q684" s="124"/>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0"/>
      <c r="BH684" s="0"/>
      <c r="BI684" s="0"/>
      <c r="BJ684" s="0"/>
      <c r="BK684" s="0"/>
      <c r="BL684" s="0"/>
      <c r="BM684" s="0"/>
      <c r="BN684" s="0"/>
      <c r="BO684" s="0"/>
      <c r="BP684" s="0"/>
      <c r="BQ684" s="0"/>
      <c r="BR684" s="0"/>
      <c r="BS684" s="0"/>
      <c r="BT684" s="0"/>
      <c r="BU684" s="0"/>
      <c r="BV684" s="0"/>
      <c r="BW684" s="0"/>
      <c r="BX684" s="0"/>
      <c r="BY684" s="0"/>
      <c r="BZ684" s="0"/>
      <c r="CA684" s="0"/>
      <c r="CB684" s="0"/>
      <c r="CC684" s="0"/>
      <c r="CD684" s="0"/>
      <c r="CE684" s="0"/>
      <c r="CF684" s="0"/>
      <c r="CG684" s="0"/>
      <c r="CH684" s="0"/>
      <c r="CI684" s="0"/>
      <c r="CJ684" s="0"/>
      <c r="CK684" s="0"/>
      <c r="CL684" s="0"/>
      <c r="CM684" s="0"/>
      <c r="CN684" s="0"/>
      <c r="CO684" s="0"/>
      <c r="CP684" s="0"/>
      <c r="CQ684" s="0"/>
      <c r="CR684" s="0"/>
      <c r="CS684" s="0"/>
      <c r="CT684" s="0"/>
      <c r="CU684" s="0"/>
      <c r="CV684" s="0"/>
      <c r="CW684" s="0"/>
      <c r="CX684" s="0"/>
      <c r="CY684" s="0"/>
      <c r="CZ684" s="0"/>
      <c r="DA684" s="0"/>
      <c r="DB684" s="0"/>
      <c r="DC684" s="0"/>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row>
    <row r="685" customFormat="false" ht="15" hidden="true" customHeight="false" outlineLevel="0" collapsed="false">
      <c r="A685" s="150" t="s">
        <v>2092</v>
      </c>
      <c r="B685" s="151" t="s">
        <v>2093</v>
      </c>
      <c r="C685" s="147" t="s">
        <v>2094</v>
      </c>
      <c r="D685" s="117"/>
      <c r="E685" s="117" t="n">
        <v>0</v>
      </c>
      <c r="F685" s="118" t="s">
        <v>47</v>
      </c>
      <c r="G685" s="118" t="s">
        <v>47</v>
      </c>
      <c r="H685" s="141" t="n">
        <v>30911</v>
      </c>
      <c r="I685" s="125" t="s">
        <v>1333</v>
      </c>
      <c r="J685" s="120" t="n">
        <v>8</v>
      </c>
      <c r="K685" s="121" t="n">
        <v>4</v>
      </c>
      <c r="L685" s="126" t="s">
        <v>2095</v>
      </c>
      <c r="M685" s="123" t="s">
        <v>2096</v>
      </c>
      <c r="N685" s="127"/>
      <c r="O685" s="123"/>
      <c r="P685" s="127"/>
      <c r="Q685" s="124"/>
      <c r="R685" s="0"/>
      <c r="S685" s="0"/>
      <c r="T685" s="0"/>
      <c r="U685" s="0"/>
      <c r="V685" s="0"/>
      <c r="W685" s="0"/>
      <c r="X685" s="0"/>
      <c r="Y685" s="0"/>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0"/>
      <c r="BH685" s="0"/>
      <c r="BI685" s="0"/>
      <c r="BJ685" s="0"/>
      <c r="BK685" s="0"/>
      <c r="BL685" s="0"/>
      <c r="BM685" s="0"/>
      <c r="BN685" s="0"/>
      <c r="BO685" s="0"/>
      <c r="BP685" s="0"/>
      <c r="BQ685" s="0"/>
      <c r="BR685" s="0"/>
      <c r="BS685" s="0"/>
      <c r="BT685" s="0"/>
      <c r="BU685" s="0"/>
      <c r="BV685" s="0"/>
      <c r="BW685" s="0"/>
      <c r="BX685" s="0"/>
      <c r="BY685" s="0"/>
      <c r="BZ685" s="0"/>
      <c r="CA685" s="0"/>
      <c r="CB685" s="0"/>
      <c r="CC685" s="0"/>
      <c r="CD685" s="0"/>
      <c r="CE685" s="0"/>
      <c r="CF685" s="0"/>
      <c r="CG685" s="0"/>
      <c r="CH685" s="0"/>
      <c r="CI685" s="0"/>
      <c r="CJ685" s="0"/>
      <c r="CK685" s="0"/>
      <c r="CL685" s="0"/>
      <c r="CM685" s="0"/>
      <c r="CN685" s="0"/>
      <c r="CO685" s="0"/>
      <c r="CP685" s="0"/>
      <c r="CQ685" s="0"/>
      <c r="CR685" s="0"/>
      <c r="CS685" s="0"/>
      <c r="CT685" s="0"/>
      <c r="CU685" s="0"/>
      <c r="CV685" s="0"/>
      <c r="CW685" s="0"/>
      <c r="CX685" s="0"/>
      <c r="CY685" s="0"/>
      <c r="CZ685" s="0"/>
      <c r="DA685" s="0"/>
      <c r="DB685" s="0"/>
      <c r="DC685" s="0"/>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row>
    <row r="686" customFormat="false" ht="15" hidden="false" customHeight="false" outlineLevel="0" collapsed="false">
      <c r="A686" s="114" t="s">
        <v>2097</v>
      </c>
      <c r="B686" s="115" t="s">
        <v>2098</v>
      </c>
      <c r="C686" s="147" t="s">
        <v>122</v>
      </c>
      <c r="D686" s="117" t="s">
        <v>11</v>
      </c>
      <c r="E686" s="117" t="n">
        <v>0</v>
      </c>
      <c r="F686" s="118" t="n">
        <v>17</v>
      </c>
      <c r="G686" s="118" t="n">
        <v>3</v>
      </c>
      <c r="H686" s="141" t="n">
        <v>1785</v>
      </c>
      <c r="I686" s="125" t="s">
        <v>1333</v>
      </c>
      <c r="J686" s="120" t="n">
        <v>8</v>
      </c>
      <c r="K686" s="121" t="n">
        <v>4</v>
      </c>
      <c r="L686" s="126" t="s">
        <v>2099</v>
      </c>
      <c r="M686" s="123" t="s">
        <v>2100</v>
      </c>
      <c r="N686" s="149" t="s">
        <v>2101</v>
      </c>
      <c r="O686" s="148" t="s">
        <v>2102</v>
      </c>
      <c r="P686" s="127"/>
      <c r="Q686" s="124"/>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0"/>
      <c r="BP686" s="0"/>
      <c r="BQ686" s="0"/>
      <c r="BR686" s="0"/>
      <c r="BS686" s="0"/>
      <c r="BT686" s="0"/>
      <c r="BU686" s="0"/>
      <c r="BV686" s="0"/>
      <c r="BW686" s="0"/>
      <c r="BX686" s="0"/>
      <c r="BY686" s="0"/>
      <c r="BZ686" s="0"/>
      <c r="CA686" s="0"/>
      <c r="CB686" s="0"/>
      <c r="CC686" s="0"/>
      <c r="CD686" s="0"/>
      <c r="CE686" s="0"/>
      <c r="CF686" s="0"/>
      <c r="CG686" s="0"/>
      <c r="CH686" s="0"/>
      <c r="CI686" s="0"/>
      <c r="CJ686" s="0"/>
      <c r="CK686" s="0"/>
      <c r="CL686" s="0"/>
      <c r="CM686" s="0"/>
      <c r="CN686" s="0"/>
      <c r="CO686" s="0"/>
      <c r="CP686" s="0"/>
      <c r="CQ686" s="0"/>
      <c r="CR686" s="0"/>
      <c r="CS686" s="0"/>
      <c r="CT686" s="0"/>
      <c r="CU686" s="0"/>
      <c r="CV686" s="0"/>
      <c r="CW686" s="0"/>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row>
    <row r="687" customFormat="false" ht="15" hidden="false" customHeight="false" outlineLevel="0" collapsed="false">
      <c r="A687" s="114" t="s">
        <v>2103</v>
      </c>
      <c r="B687" s="115" t="s">
        <v>2104</v>
      </c>
      <c r="C687" s="116" t="s">
        <v>122</v>
      </c>
      <c r="D687" s="117" t="s">
        <v>11</v>
      </c>
      <c r="E687" s="117" t="n">
        <v>0</v>
      </c>
      <c r="F687" s="118" t="n">
        <v>10</v>
      </c>
      <c r="G687" s="118" t="n">
        <v>1</v>
      </c>
      <c r="H687" s="118" t="n">
        <v>1601</v>
      </c>
      <c r="I687" s="125" t="s">
        <v>1333</v>
      </c>
      <c r="J687" s="120" t="n">
        <v>8</v>
      </c>
      <c r="K687" s="121" t="n">
        <v>4</v>
      </c>
      <c r="L687" s="126"/>
      <c r="M687" s="148"/>
      <c r="N687" s="152"/>
      <c r="O687" s="123"/>
      <c r="P687" s="152"/>
      <c r="Q687" s="124"/>
      <c r="R687" s="0"/>
      <c r="S687" s="0"/>
      <c r="T687" s="0"/>
      <c r="U687" s="0"/>
      <c r="V687" s="0"/>
      <c r="W687" s="0"/>
      <c r="X687" s="0"/>
      <c r="Y687" s="0"/>
      <c r="Z687" s="0"/>
      <c r="AA687" s="0"/>
      <c r="AB687" s="0"/>
      <c r="AC687" s="0"/>
      <c r="AD687" s="0"/>
      <c r="AE687" s="0"/>
      <c r="AF687" s="0"/>
      <c r="AG687" s="0"/>
      <c r="AH687" s="0"/>
      <c r="AI687" s="0"/>
      <c r="AJ687" s="0"/>
      <c r="AK687" s="0"/>
      <c r="AL687" s="0"/>
      <c r="AM687" s="0"/>
      <c r="AN687" s="0"/>
      <c r="AO687" s="0"/>
      <c r="AP687" s="0"/>
      <c r="AQ687" s="0"/>
      <c r="AR687" s="0"/>
      <c r="AS687" s="0"/>
      <c r="AT687" s="0"/>
      <c r="AU687" s="0"/>
      <c r="AV687" s="0"/>
      <c r="AW687" s="0"/>
      <c r="AX687" s="0"/>
      <c r="AY687" s="0"/>
      <c r="AZ687" s="0"/>
      <c r="BA687" s="0"/>
      <c r="BB687" s="0"/>
      <c r="BC687" s="0"/>
      <c r="BD687" s="0"/>
      <c r="BE687" s="0"/>
      <c r="BF687" s="0"/>
      <c r="BG687" s="0"/>
      <c r="BH687" s="0"/>
      <c r="BI687" s="0"/>
      <c r="BJ687" s="0"/>
      <c r="BK687" s="0"/>
      <c r="BL687" s="0"/>
      <c r="BM687" s="0"/>
      <c r="BN687" s="0"/>
      <c r="BO687" s="0"/>
      <c r="BP687" s="0"/>
      <c r="BQ687" s="0"/>
      <c r="BR687" s="0"/>
      <c r="BS687" s="0"/>
      <c r="BT687" s="0"/>
      <c r="BU687" s="0"/>
      <c r="BV687" s="0"/>
      <c r="BW687" s="0"/>
      <c r="BX687" s="0"/>
      <c r="BY687" s="0"/>
      <c r="BZ687" s="0"/>
      <c r="CA687" s="0"/>
      <c r="CB687" s="0"/>
      <c r="CC687" s="0"/>
      <c r="CD687" s="0"/>
      <c r="CE687" s="0"/>
      <c r="CF687" s="0"/>
      <c r="CG687" s="0"/>
      <c r="CH687" s="0"/>
      <c r="CI687" s="0"/>
      <c r="CJ687" s="0"/>
      <c r="CK687" s="0"/>
      <c r="CL687" s="0"/>
      <c r="CM687" s="0"/>
      <c r="CN687" s="0"/>
      <c r="CO687" s="0"/>
      <c r="CP687" s="0"/>
      <c r="CQ687" s="0"/>
      <c r="CR687" s="0"/>
      <c r="CS687" s="0"/>
      <c r="CT687" s="0"/>
      <c r="CU687" s="0"/>
      <c r="CV687" s="0"/>
      <c r="CW687" s="0"/>
      <c r="CX687" s="0"/>
      <c r="CY687" s="0"/>
      <c r="CZ687" s="0"/>
      <c r="DA687" s="0"/>
      <c r="DB687" s="0"/>
      <c r="DC687" s="0"/>
      <c r="DD687" s="0"/>
      <c r="DE687" s="0"/>
      <c r="DF687" s="0"/>
      <c r="DG687" s="0"/>
      <c r="DH687" s="0"/>
      <c r="DI687" s="0"/>
      <c r="DJ687" s="0"/>
      <c r="DK687" s="0"/>
      <c r="DL687" s="0"/>
      <c r="DM687" s="0"/>
      <c r="DN687" s="0"/>
      <c r="DO687" s="0"/>
      <c r="DP687" s="0"/>
      <c r="DQ687" s="0"/>
      <c r="DR687" s="0"/>
      <c r="DS687" s="0"/>
      <c r="DT687" s="0"/>
      <c r="DU687" s="0"/>
      <c r="DV687" s="0"/>
      <c r="DW687" s="0"/>
      <c r="DX687" s="0"/>
      <c r="DY687" s="0"/>
      <c r="DZ687" s="0"/>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row>
    <row r="688" customFormat="false" ht="15" hidden="false" customHeight="false" outlineLevel="0" collapsed="false">
      <c r="A688" s="114" t="s">
        <v>2105</v>
      </c>
      <c r="B688" s="115" t="s">
        <v>2106</v>
      </c>
      <c r="C688" s="116" t="s">
        <v>122</v>
      </c>
      <c r="D688" s="117" t="s">
        <v>11</v>
      </c>
      <c r="E688" s="117" t="n">
        <v>0</v>
      </c>
      <c r="F688" s="118" t="n">
        <v>16</v>
      </c>
      <c r="G688" s="118" t="n">
        <v>3</v>
      </c>
      <c r="H688" s="118" t="n">
        <v>1611</v>
      </c>
      <c r="I688" s="125" t="s">
        <v>1333</v>
      </c>
      <c r="J688" s="120" t="n">
        <v>8</v>
      </c>
      <c r="K688" s="121" t="n">
        <v>2</v>
      </c>
      <c r="L688" s="126"/>
      <c r="M688" s="123"/>
      <c r="N688" s="152"/>
      <c r="O688" s="123"/>
      <c r="P688" s="152"/>
      <c r="Q688" s="124"/>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BC688" s="0"/>
      <c r="BD688" s="0"/>
      <c r="BE688" s="0"/>
      <c r="BF688" s="0"/>
      <c r="BG688" s="0"/>
      <c r="BH688" s="0"/>
      <c r="BI688" s="0"/>
      <c r="BJ688" s="0"/>
      <c r="BK688" s="0"/>
      <c r="BL688" s="0"/>
      <c r="BM688" s="0"/>
      <c r="BN688" s="0"/>
      <c r="BO688" s="0"/>
      <c r="BP688" s="0"/>
      <c r="BQ688" s="0"/>
      <c r="BR688" s="0"/>
      <c r="BS688" s="0"/>
      <c r="BT688" s="0"/>
      <c r="BU688" s="0"/>
      <c r="BV688" s="0"/>
      <c r="BW688" s="0"/>
      <c r="BX688" s="0"/>
      <c r="BY688" s="0"/>
      <c r="BZ688" s="0"/>
      <c r="CA688" s="0"/>
      <c r="CB688" s="0"/>
      <c r="CC688" s="0"/>
      <c r="CD688" s="0"/>
      <c r="CE688" s="0"/>
      <c r="CF688" s="0"/>
      <c r="CG688" s="0"/>
      <c r="CH688" s="0"/>
      <c r="CI688" s="0"/>
      <c r="CJ688" s="0"/>
      <c r="CK688" s="0"/>
      <c r="CL688" s="0"/>
      <c r="CM688" s="0"/>
      <c r="CN688" s="0"/>
      <c r="CO688" s="0"/>
      <c r="CP688" s="0"/>
      <c r="CQ688" s="0"/>
      <c r="CR688" s="0"/>
      <c r="CS688" s="0"/>
      <c r="CT688" s="0"/>
      <c r="CU688" s="0"/>
      <c r="CV688" s="0"/>
      <c r="CW688" s="0"/>
      <c r="CX688" s="0"/>
      <c r="CY688" s="0"/>
      <c r="CZ688" s="0"/>
      <c r="DA688" s="0"/>
      <c r="DB688" s="0"/>
      <c r="DC688" s="0"/>
      <c r="DD688" s="0"/>
      <c r="DE688" s="0"/>
      <c r="DF688" s="0"/>
      <c r="DG688" s="0"/>
      <c r="DH688" s="0"/>
      <c r="DI688" s="0"/>
      <c r="DJ688" s="0"/>
      <c r="DK688" s="0"/>
      <c r="DL688" s="0"/>
      <c r="DM688" s="0"/>
      <c r="DN688" s="0"/>
      <c r="DO688" s="0"/>
      <c r="DP688" s="0"/>
      <c r="DQ688" s="0"/>
      <c r="DR688" s="0"/>
      <c r="DS688" s="0"/>
      <c r="DT688" s="0"/>
      <c r="DU688" s="0"/>
      <c r="DV688" s="0"/>
      <c r="DW688" s="0"/>
      <c r="DX688" s="0"/>
      <c r="DY688" s="0"/>
      <c r="DZ688" s="0"/>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row>
    <row r="689" customFormat="false" ht="15" hidden="true" customHeight="false" outlineLevel="0" collapsed="false">
      <c r="A689" s="150" t="s">
        <v>2107</v>
      </c>
      <c r="B689" s="151" t="s">
        <v>2108</v>
      </c>
      <c r="C689" s="147" t="s">
        <v>122</v>
      </c>
      <c r="D689" s="117"/>
      <c r="E689" s="117" t="n">
        <v>0</v>
      </c>
      <c r="F689" s="141" t="s">
        <v>47</v>
      </c>
      <c r="G689" s="141" t="s">
        <v>47</v>
      </c>
      <c r="H689" s="141" t="n">
        <v>1612</v>
      </c>
      <c r="I689" s="125" t="s">
        <v>1333</v>
      </c>
      <c r="J689" s="120" t="n">
        <v>8</v>
      </c>
      <c r="K689" s="121" t="n">
        <v>5</v>
      </c>
      <c r="L689" s="126"/>
      <c r="M689" s="123"/>
      <c r="N689" s="127"/>
      <c r="O689" s="123"/>
      <c r="P689" s="127"/>
      <c r="Q689" s="124"/>
      <c r="R689" s="0"/>
      <c r="S689" s="0"/>
      <c r="T689" s="0"/>
      <c r="U689" s="0"/>
      <c r="V689" s="0"/>
      <c r="W689" s="0"/>
      <c r="X689" s="0"/>
      <c r="Y689" s="0"/>
      <c r="Z689" s="0"/>
      <c r="AA689" s="0"/>
      <c r="AB689" s="0"/>
      <c r="AC689" s="0"/>
      <c r="AD689" s="0"/>
      <c r="AE689" s="0"/>
      <c r="AF689" s="0"/>
      <c r="AG689" s="0"/>
      <c r="AH689" s="0"/>
      <c r="AI689" s="0"/>
      <c r="AJ689" s="0"/>
      <c r="AK689" s="0"/>
      <c r="AL689" s="0"/>
      <c r="AM689" s="0"/>
      <c r="AN689" s="0"/>
      <c r="AO689" s="0"/>
      <c r="AP689" s="0"/>
      <c r="AQ689" s="0"/>
      <c r="AR689" s="0"/>
      <c r="AS689" s="0"/>
      <c r="AT689" s="0"/>
      <c r="AU689" s="0"/>
      <c r="AV689" s="0"/>
      <c r="AW689" s="0"/>
      <c r="AX689" s="0"/>
      <c r="AY689" s="0"/>
      <c r="AZ689" s="0"/>
      <c r="BA689" s="0"/>
      <c r="BB689" s="0"/>
      <c r="BC689" s="0"/>
      <c r="BD689" s="0"/>
      <c r="BE689" s="0"/>
      <c r="BF689" s="0"/>
      <c r="BG689" s="0"/>
      <c r="BH689" s="0"/>
      <c r="BI689" s="0"/>
      <c r="BJ689" s="0"/>
      <c r="BK689" s="0"/>
      <c r="BL689" s="0"/>
      <c r="BM689" s="0"/>
      <c r="BN689" s="0"/>
      <c r="BO689" s="0"/>
      <c r="BP689" s="0"/>
      <c r="BQ689" s="0"/>
      <c r="BR689" s="0"/>
      <c r="BS689" s="0"/>
      <c r="BT689" s="0"/>
      <c r="BU689" s="0"/>
      <c r="BV689" s="0"/>
      <c r="BW689" s="0"/>
      <c r="BX689" s="0"/>
      <c r="BY689" s="0"/>
      <c r="BZ689" s="0"/>
      <c r="CA689" s="0"/>
      <c r="CB689" s="0"/>
      <c r="CC689" s="0"/>
      <c r="CD689" s="0"/>
      <c r="CE689" s="0"/>
      <c r="CF689" s="0"/>
      <c r="CG689" s="0"/>
      <c r="CH689" s="0"/>
      <c r="CI689" s="0"/>
      <c r="CJ689" s="0"/>
      <c r="CK689" s="0"/>
      <c r="CL689" s="0"/>
      <c r="CM689" s="0"/>
      <c r="CN689" s="0"/>
      <c r="CO689" s="0"/>
      <c r="CP689" s="0"/>
      <c r="CQ689" s="0"/>
      <c r="CR689" s="0"/>
      <c r="CS689" s="0"/>
      <c r="CT689" s="0"/>
      <c r="CU689" s="0"/>
      <c r="CV689" s="0"/>
      <c r="CW689" s="0"/>
      <c r="CX689" s="0"/>
      <c r="CY689" s="0"/>
      <c r="CZ689" s="0"/>
      <c r="DA689" s="0"/>
      <c r="DB689" s="0"/>
      <c r="DC689" s="0"/>
      <c r="DD689" s="0"/>
      <c r="DE689" s="0"/>
      <c r="DF689" s="0"/>
      <c r="DG689" s="0"/>
      <c r="DH689" s="0"/>
      <c r="DI689" s="0"/>
      <c r="DJ689" s="0"/>
      <c r="DK689" s="0"/>
      <c r="DL689" s="0"/>
      <c r="DM689" s="0"/>
      <c r="DN689" s="0"/>
      <c r="DO689" s="0"/>
      <c r="DP689" s="0"/>
      <c r="DQ689" s="0"/>
      <c r="DR689" s="0"/>
      <c r="DS689" s="0"/>
      <c r="DT689" s="0"/>
      <c r="DU689" s="0"/>
      <c r="DV689" s="0"/>
      <c r="DW689" s="0"/>
      <c r="DX689" s="0"/>
      <c r="DY689" s="0"/>
      <c r="DZ689" s="0"/>
      <c r="EA689" s="0"/>
      <c r="EB689" s="0"/>
      <c r="EC689" s="0"/>
      <c r="ED689" s="0"/>
      <c r="EE689" s="0"/>
      <c r="EF689" s="0"/>
      <c r="EG689" s="0"/>
      <c r="EH689" s="0"/>
      <c r="EI689" s="0"/>
      <c r="EJ689" s="0"/>
      <c r="EK689" s="0"/>
      <c r="EL689" s="0"/>
      <c r="EM689" s="0"/>
      <c r="EN689" s="0"/>
      <c r="EO689" s="0"/>
      <c r="EP689" s="0"/>
      <c r="EQ689" s="0"/>
      <c r="ER689" s="0"/>
      <c r="ES689" s="0"/>
      <c r="ET689" s="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c r="IM689" s="0"/>
      <c r="IN689" s="0"/>
      <c r="IO689" s="0"/>
      <c r="IP689" s="0"/>
      <c r="IQ689" s="0"/>
      <c r="IR689" s="0"/>
      <c r="IS689" s="0"/>
      <c r="IT689" s="0"/>
      <c r="IU689" s="0"/>
      <c r="IV689" s="0"/>
      <c r="IW689" s="0"/>
    </row>
    <row r="690" customFormat="false" ht="15" hidden="true" customHeight="false" outlineLevel="0" collapsed="false">
      <c r="A690" s="150" t="s">
        <v>2109</v>
      </c>
      <c r="B690" s="151" t="s">
        <v>2110</v>
      </c>
      <c r="C690" s="116" t="s">
        <v>122</v>
      </c>
      <c r="D690" s="117"/>
      <c r="E690" s="117" t="n">
        <v>0</v>
      </c>
      <c r="F690" s="118" t="s">
        <v>47</v>
      </c>
      <c r="G690" s="118" t="s">
        <v>47</v>
      </c>
      <c r="H690" s="118" t="n">
        <v>19819</v>
      </c>
      <c r="I690" s="125" t="s">
        <v>1333</v>
      </c>
      <c r="J690" s="120" t="n">
        <v>8</v>
      </c>
      <c r="K690" s="121" t="n">
        <v>4</v>
      </c>
      <c r="L690" s="126"/>
      <c r="M690" s="123"/>
      <c r="N690" s="127"/>
      <c r="O690" s="123"/>
      <c r="P690" s="127"/>
      <c r="Q690" s="124"/>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BC690" s="0"/>
      <c r="BD690" s="0"/>
      <c r="BE690" s="0"/>
      <c r="BF690" s="0"/>
      <c r="BG690" s="0"/>
      <c r="BH690" s="0"/>
      <c r="BI690" s="0"/>
      <c r="BJ690" s="0"/>
      <c r="BK690" s="0"/>
      <c r="BL690" s="0"/>
      <c r="BM690" s="0"/>
      <c r="BN690" s="0"/>
      <c r="BO690" s="0"/>
      <c r="BP690" s="0"/>
      <c r="BQ690" s="0"/>
      <c r="BR690" s="0"/>
      <c r="BS690" s="0"/>
      <c r="BT690" s="0"/>
      <c r="BU690" s="0"/>
      <c r="BV690" s="0"/>
      <c r="BW690" s="0"/>
      <c r="BX690" s="0"/>
      <c r="BY690" s="0"/>
      <c r="BZ690" s="0"/>
      <c r="CA690" s="0"/>
      <c r="CB690" s="0"/>
      <c r="CC690" s="0"/>
      <c r="CD690" s="0"/>
      <c r="CE690" s="0"/>
      <c r="CF690" s="0"/>
      <c r="CG690" s="0"/>
      <c r="CH690" s="0"/>
      <c r="CI690" s="0"/>
      <c r="CJ690" s="0"/>
      <c r="CK690" s="0"/>
      <c r="CL690" s="0"/>
      <c r="CM690" s="0"/>
      <c r="CN690" s="0"/>
      <c r="CO690" s="0"/>
      <c r="CP690" s="0"/>
      <c r="CQ690" s="0"/>
      <c r="CR690" s="0"/>
      <c r="CS690" s="0"/>
      <c r="CT690" s="0"/>
      <c r="CU690" s="0"/>
      <c r="CV690" s="0"/>
      <c r="CW690" s="0"/>
      <c r="CX690" s="0"/>
      <c r="CY690" s="0"/>
      <c r="CZ690" s="0"/>
      <c r="DA690" s="0"/>
      <c r="DB690" s="0"/>
      <c r="DC690" s="0"/>
      <c r="DD690" s="0"/>
      <c r="DE690" s="0"/>
      <c r="DF690" s="0"/>
      <c r="DG690" s="0"/>
      <c r="DH690" s="0"/>
      <c r="DI690" s="0"/>
      <c r="DJ690" s="0"/>
      <c r="DK690" s="0"/>
      <c r="DL690" s="0"/>
      <c r="DM690" s="0"/>
      <c r="DN690" s="0"/>
      <c r="DO690" s="0"/>
      <c r="DP690" s="0"/>
      <c r="DQ690" s="0"/>
      <c r="DR690" s="0"/>
      <c r="DS690" s="0"/>
      <c r="DT690" s="0"/>
      <c r="DU690" s="0"/>
      <c r="DV690" s="0"/>
      <c r="DW690" s="0"/>
      <c r="DX690" s="0"/>
      <c r="DY690" s="0"/>
      <c r="DZ690" s="0"/>
      <c r="EA690" s="0"/>
      <c r="EB690" s="0"/>
      <c r="EC690" s="0"/>
      <c r="ED690" s="0"/>
      <c r="EE690" s="0"/>
      <c r="EF690" s="0"/>
      <c r="EG690" s="0"/>
      <c r="EH690" s="0"/>
      <c r="EI690" s="0"/>
      <c r="EJ690" s="0"/>
      <c r="EK690" s="0"/>
      <c r="EL690" s="0"/>
      <c r="EM690" s="0"/>
      <c r="EN690" s="0"/>
      <c r="EO690" s="0"/>
      <c r="EP690" s="0"/>
      <c r="EQ690" s="0"/>
      <c r="ER690" s="0"/>
      <c r="ES690" s="0"/>
      <c r="ET690" s="0"/>
      <c r="EU690" s="0"/>
      <c r="EV690" s="0"/>
      <c r="EW690" s="0"/>
      <c r="EX690" s="0"/>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c r="IM690" s="0"/>
      <c r="IN690" s="0"/>
      <c r="IO690" s="0"/>
      <c r="IP690" s="0"/>
      <c r="IQ690" s="0"/>
      <c r="IR690" s="0"/>
      <c r="IS690" s="0"/>
      <c r="IT690" s="0"/>
      <c r="IU690" s="0"/>
      <c r="IV690" s="0"/>
      <c r="IW690" s="0"/>
    </row>
    <row r="691" customFormat="false" ht="15" hidden="true" customHeight="false" outlineLevel="0" collapsed="false">
      <c r="A691" s="150" t="s">
        <v>2111</v>
      </c>
      <c r="B691" s="151" t="s">
        <v>2112</v>
      </c>
      <c r="C691" s="116" t="s">
        <v>2113</v>
      </c>
      <c r="D691" s="117"/>
      <c r="E691" s="117" t="n">
        <v>0</v>
      </c>
      <c r="F691" s="118" t="s">
        <v>47</v>
      </c>
      <c r="G691" s="118" t="s">
        <v>47</v>
      </c>
      <c r="H691" s="118" t="n">
        <v>1615</v>
      </c>
      <c r="I691" s="125" t="s">
        <v>1333</v>
      </c>
      <c r="J691" s="120" t="n">
        <v>8</v>
      </c>
      <c r="K691" s="121" t="n">
        <v>4</v>
      </c>
      <c r="L691" s="126"/>
      <c r="M691" s="123"/>
      <c r="N691" s="127"/>
      <c r="O691" s="123"/>
      <c r="P691" s="127"/>
      <c r="Q691" s="124"/>
      <c r="R691" s="0"/>
      <c r="S691" s="0"/>
      <c r="T691" s="0"/>
      <c r="U691" s="0"/>
      <c r="V691" s="0"/>
      <c r="W691" s="0"/>
      <c r="X691" s="0"/>
      <c r="Y691" s="0"/>
      <c r="Z691" s="0"/>
      <c r="AA691" s="0"/>
      <c r="AB691" s="0"/>
      <c r="AC691" s="0"/>
      <c r="AD691" s="0"/>
      <c r="AE691" s="0"/>
      <c r="AF691" s="0"/>
      <c r="AG691" s="0"/>
      <c r="AH691" s="0"/>
      <c r="AI691" s="0"/>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0"/>
      <c r="BP691" s="0"/>
      <c r="BQ691" s="0"/>
      <c r="BR691" s="0"/>
      <c r="BS691" s="0"/>
      <c r="BT691" s="0"/>
      <c r="BU691" s="0"/>
      <c r="BV691" s="0"/>
      <c r="BW691" s="0"/>
      <c r="BX691" s="0"/>
      <c r="BY691" s="0"/>
      <c r="BZ691" s="0"/>
      <c r="CA691" s="0"/>
      <c r="CB691" s="0"/>
      <c r="CC691" s="0"/>
      <c r="CD691" s="0"/>
      <c r="CE691" s="0"/>
      <c r="CF691" s="0"/>
      <c r="CG691" s="0"/>
      <c r="CH691" s="0"/>
      <c r="CI691" s="0"/>
      <c r="CJ691" s="0"/>
      <c r="CK691" s="0"/>
      <c r="CL691" s="0"/>
      <c r="CM691" s="0"/>
      <c r="CN691" s="0"/>
      <c r="CO691" s="0"/>
      <c r="CP691" s="0"/>
      <c r="CQ691" s="0"/>
      <c r="CR691" s="0"/>
      <c r="CS691" s="0"/>
      <c r="CT691" s="0"/>
      <c r="CU691" s="0"/>
      <c r="CV691" s="0"/>
      <c r="CW691" s="0"/>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row>
    <row r="692" customFormat="false" ht="15" hidden="true" customHeight="false" outlineLevel="0" collapsed="false">
      <c r="A692" s="150" t="s">
        <v>2114</v>
      </c>
      <c r="B692" s="151" t="s">
        <v>2115</v>
      </c>
      <c r="C692" s="116" t="s">
        <v>2116</v>
      </c>
      <c r="D692" s="117"/>
      <c r="E692" s="117" t="n">
        <v>0</v>
      </c>
      <c r="F692" s="118" t="s">
        <v>47</v>
      </c>
      <c r="G692" s="118" t="s">
        <v>47</v>
      </c>
      <c r="H692" s="118" t="n">
        <v>19837</v>
      </c>
      <c r="I692" s="125" t="s">
        <v>1333</v>
      </c>
      <c r="J692" s="120" t="n">
        <v>8</v>
      </c>
      <c r="K692" s="121" t="n">
        <v>4</v>
      </c>
      <c r="L692" s="126"/>
      <c r="M692" s="123"/>
      <c r="N692" s="127"/>
      <c r="O692" s="123"/>
      <c r="P692" s="127"/>
      <c r="Q692" s="124"/>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BC692" s="0"/>
      <c r="BD692" s="0"/>
      <c r="BE692" s="0"/>
      <c r="BF692" s="0"/>
      <c r="BG692" s="0"/>
      <c r="BH692" s="0"/>
      <c r="BI692" s="0"/>
      <c r="BJ692" s="0"/>
      <c r="BK692" s="0"/>
      <c r="BL692" s="0"/>
      <c r="BM692" s="0"/>
      <c r="BN692" s="0"/>
      <c r="BO692" s="0"/>
      <c r="BP692" s="0"/>
      <c r="BQ692" s="0"/>
      <c r="BR692" s="0"/>
      <c r="BS692" s="0"/>
      <c r="BT692" s="0"/>
      <c r="BU692" s="0"/>
      <c r="BV692" s="0"/>
      <c r="BW692" s="0"/>
      <c r="BX692" s="0"/>
      <c r="BY692" s="0"/>
      <c r="BZ692" s="0"/>
      <c r="CA692" s="0"/>
      <c r="CB692" s="0"/>
      <c r="CC692" s="0"/>
      <c r="CD692" s="0"/>
      <c r="CE692" s="0"/>
      <c r="CF692" s="0"/>
      <c r="CG692" s="0"/>
      <c r="CH692" s="0"/>
      <c r="CI692" s="0"/>
      <c r="CJ692" s="0"/>
      <c r="CK692" s="0"/>
      <c r="CL692" s="0"/>
      <c r="CM692" s="0"/>
      <c r="CN692" s="0"/>
      <c r="CO692" s="0"/>
      <c r="CP692" s="0"/>
      <c r="CQ692" s="0"/>
      <c r="CR692" s="0"/>
      <c r="CS692" s="0"/>
      <c r="CT692" s="0"/>
      <c r="CU692" s="0"/>
      <c r="CV692" s="0"/>
      <c r="CW692" s="0"/>
      <c r="CX692" s="0"/>
      <c r="CY692" s="0"/>
      <c r="CZ692" s="0"/>
      <c r="DA692" s="0"/>
      <c r="DB692" s="0"/>
      <c r="DC692" s="0"/>
      <c r="DD692" s="0"/>
      <c r="DE692" s="0"/>
      <c r="DF692" s="0"/>
      <c r="DG692" s="0"/>
      <c r="DH692" s="0"/>
      <c r="DI692" s="0"/>
      <c r="DJ692" s="0"/>
      <c r="DK692" s="0"/>
      <c r="DL692" s="0"/>
      <c r="DM692" s="0"/>
      <c r="DN692" s="0"/>
      <c r="DO692" s="0"/>
      <c r="DP692" s="0"/>
      <c r="DQ692" s="0"/>
      <c r="DR692" s="0"/>
      <c r="DS692" s="0"/>
      <c r="DT692" s="0"/>
      <c r="DU692" s="0"/>
      <c r="DV692" s="0"/>
      <c r="DW692" s="0"/>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row>
    <row r="693" customFormat="false" ht="15" hidden="true" customHeight="false" outlineLevel="0" collapsed="false">
      <c r="A693" s="150" t="s">
        <v>2117</v>
      </c>
      <c r="B693" s="151" t="s">
        <v>2118</v>
      </c>
      <c r="C693" s="116" t="s">
        <v>2119</v>
      </c>
      <c r="D693" s="117"/>
      <c r="E693" s="117" t="n">
        <v>0</v>
      </c>
      <c r="F693" s="118" t="s">
        <v>47</v>
      </c>
      <c r="G693" s="118" t="s">
        <v>47</v>
      </c>
      <c r="H693" s="118" t="n">
        <v>19845</v>
      </c>
      <c r="I693" s="119" t="s">
        <v>1333</v>
      </c>
      <c r="J693" s="120" t="n">
        <v>8</v>
      </c>
      <c r="K693" s="121" t="n">
        <v>2</v>
      </c>
      <c r="L693" s="122"/>
      <c r="M693" s="123"/>
      <c r="N693" s="123"/>
      <c r="O693" s="123"/>
      <c r="P693" s="123"/>
      <c r="Q693" s="124"/>
      <c r="R693" s="0"/>
      <c r="S693" s="0"/>
      <c r="T693" s="0"/>
      <c r="U693" s="0"/>
      <c r="V693" s="0"/>
      <c r="W693" s="0"/>
      <c r="X693" s="0"/>
      <c r="Y693" s="0"/>
      <c r="Z693" s="0"/>
      <c r="AA693" s="0"/>
      <c r="AB693" s="0"/>
      <c r="AC693" s="0"/>
      <c r="AD693" s="0"/>
      <c r="AE693" s="0"/>
      <c r="AF693" s="0"/>
      <c r="AG693" s="0"/>
      <c r="AH693" s="0"/>
      <c r="AI693" s="0"/>
      <c r="AJ693" s="0"/>
      <c r="AK693" s="0"/>
      <c r="AL693" s="0"/>
      <c r="AM693" s="0"/>
      <c r="AN693" s="0"/>
      <c r="AO693" s="0"/>
      <c r="AP693" s="0"/>
      <c r="AQ693" s="0"/>
      <c r="AR693" s="0"/>
      <c r="AS693" s="0"/>
      <c r="AT693" s="0"/>
      <c r="AU693" s="0"/>
      <c r="AV693" s="0"/>
      <c r="AW693" s="0"/>
      <c r="AX693" s="0"/>
      <c r="AY693" s="0"/>
      <c r="AZ693" s="0"/>
      <c r="BA693" s="0"/>
      <c r="BB693" s="0"/>
      <c r="BC693" s="0"/>
      <c r="BD693" s="0"/>
      <c r="BE693" s="0"/>
      <c r="BF693" s="0"/>
      <c r="BG693" s="0"/>
      <c r="BH693" s="0"/>
      <c r="BI693" s="0"/>
      <c r="BJ693" s="0"/>
      <c r="BK693" s="0"/>
      <c r="BL693" s="0"/>
      <c r="BM693" s="0"/>
      <c r="BN693" s="0"/>
      <c r="BO693" s="0"/>
      <c r="BP693" s="0"/>
      <c r="BQ693" s="0"/>
      <c r="BR693" s="0"/>
      <c r="BS693" s="0"/>
      <c r="BT693" s="0"/>
      <c r="BU693" s="0"/>
      <c r="BV693" s="0"/>
      <c r="BW693" s="0"/>
      <c r="BX693" s="0"/>
      <c r="BY693" s="0"/>
      <c r="BZ693" s="0"/>
      <c r="CA693" s="0"/>
      <c r="CB693" s="0"/>
      <c r="CC693" s="0"/>
      <c r="CD693" s="0"/>
      <c r="CE693" s="0"/>
      <c r="CF693" s="0"/>
      <c r="CG693" s="0"/>
      <c r="CH693" s="0"/>
      <c r="CI693" s="0"/>
      <c r="CJ693" s="0"/>
      <c r="CK693" s="0"/>
      <c r="CL693" s="0"/>
      <c r="CM693" s="0"/>
      <c r="CN693" s="0"/>
      <c r="CO693" s="0"/>
      <c r="CP693" s="0"/>
      <c r="CQ693" s="0"/>
      <c r="CR693" s="0"/>
      <c r="CS693" s="0"/>
      <c r="CT693" s="0"/>
      <c r="CU693" s="0"/>
      <c r="CV693" s="0"/>
      <c r="CW693" s="0"/>
      <c r="CX693" s="0"/>
      <c r="CY693" s="0"/>
      <c r="CZ693" s="0"/>
      <c r="DA693" s="0"/>
      <c r="DB693" s="0"/>
      <c r="DC693" s="0"/>
      <c r="DD693" s="0"/>
      <c r="DE693" s="0"/>
      <c r="DF693" s="0"/>
      <c r="DG693" s="0"/>
      <c r="DH693" s="0"/>
      <c r="DI693" s="0"/>
      <c r="DJ693" s="0"/>
      <c r="DK693" s="0"/>
      <c r="DL693" s="0"/>
      <c r="DM693" s="0"/>
      <c r="DN693" s="0"/>
      <c r="DO693" s="0"/>
      <c r="DP693" s="0"/>
      <c r="DQ693" s="0"/>
      <c r="DR693" s="0"/>
      <c r="DS693" s="0"/>
      <c r="DT693" s="0"/>
      <c r="DU693" s="0"/>
      <c r="DV693" s="0"/>
      <c r="DW693" s="0"/>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row>
    <row r="694" customFormat="false" ht="15" hidden="true" customHeight="false" outlineLevel="0" collapsed="false">
      <c r="A694" s="150" t="s">
        <v>2120</v>
      </c>
      <c r="B694" s="151" t="s">
        <v>2121</v>
      </c>
      <c r="C694" s="147" t="s">
        <v>2122</v>
      </c>
      <c r="D694" s="117"/>
      <c r="E694" s="117" t="n">
        <v>0</v>
      </c>
      <c r="F694" s="118" t="s">
        <v>47</v>
      </c>
      <c r="G694" s="118" t="s">
        <v>47</v>
      </c>
      <c r="H694" s="141" t="n">
        <v>1855</v>
      </c>
      <c r="I694" s="125" t="s">
        <v>1333</v>
      </c>
      <c r="J694" s="120" t="n">
        <v>8</v>
      </c>
      <c r="K694" s="121" t="n">
        <v>2</v>
      </c>
      <c r="L694" s="126" t="s">
        <v>2123</v>
      </c>
      <c r="M694" s="123" t="s">
        <v>2124</v>
      </c>
      <c r="N694" s="127"/>
      <c r="O694" s="123"/>
      <c r="P694" s="127"/>
      <c r="Q694" s="124"/>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BC694" s="0"/>
      <c r="BD694" s="0"/>
      <c r="BE694" s="0"/>
      <c r="BF694" s="0"/>
      <c r="BG694" s="0"/>
      <c r="BH694" s="0"/>
      <c r="BI694" s="0"/>
      <c r="BJ694" s="0"/>
      <c r="BK694" s="0"/>
      <c r="BL694" s="0"/>
      <c r="BM694" s="0"/>
      <c r="BN694" s="0"/>
      <c r="BO694" s="0"/>
      <c r="BP694" s="0"/>
      <c r="BQ694" s="0"/>
      <c r="BR694" s="0"/>
      <c r="BS694" s="0"/>
      <c r="BT694" s="0"/>
      <c r="BU694" s="0"/>
      <c r="BV694" s="0"/>
      <c r="BW694" s="0"/>
      <c r="BX694" s="0"/>
      <c r="BY694" s="0"/>
      <c r="BZ694" s="0"/>
      <c r="CA694" s="0"/>
      <c r="CB694" s="0"/>
      <c r="CC694" s="0"/>
      <c r="CD694" s="0"/>
      <c r="CE694" s="0"/>
      <c r="CF694" s="0"/>
      <c r="CG694" s="0"/>
      <c r="CH694" s="0"/>
      <c r="CI694" s="0"/>
      <c r="CJ694" s="0"/>
      <c r="CK694" s="0"/>
      <c r="CL694" s="0"/>
      <c r="CM694" s="0"/>
      <c r="CN694" s="0"/>
      <c r="CO694" s="0"/>
      <c r="CP694" s="0"/>
      <c r="CQ694" s="0"/>
      <c r="CR694" s="0"/>
      <c r="CS694" s="0"/>
      <c r="CT694" s="0"/>
      <c r="CU694" s="0"/>
      <c r="CV694" s="0"/>
      <c r="CW694" s="0"/>
      <c r="CX694" s="0"/>
      <c r="CY694" s="0"/>
      <c r="CZ694" s="0"/>
      <c r="DA694" s="0"/>
      <c r="DB694" s="0"/>
      <c r="DC694" s="0"/>
      <c r="DD694" s="0"/>
      <c r="DE694" s="0"/>
      <c r="DF694" s="0"/>
      <c r="DG694" s="0"/>
      <c r="DH694" s="0"/>
      <c r="DI694" s="0"/>
      <c r="DJ694" s="0"/>
      <c r="DK694" s="0"/>
      <c r="DL694" s="0"/>
      <c r="DM694" s="0"/>
      <c r="DN694" s="0"/>
      <c r="DO694" s="0"/>
      <c r="DP694" s="0"/>
      <c r="DQ694" s="0"/>
      <c r="DR694" s="0"/>
      <c r="DS694" s="0"/>
      <c r="DT694" s="0"/>
      <c r="DU694" s="0"/>
      <c r="DV694" s="0"/>
      <c r="DW694" s="0"/>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row>
    <row r="695" customFormat="false" ht="15" hidden="true" customHeight="false" outlineLevel="0" collapsed="false">
      <c r="A695" s="150" t="s">
        <v>2125</v>
      </c>
      <c r="B695" s="151" t="s">
        <v>2126</v>
      </c>
      <c r="C695" s="147" t="s">
        <v>2127</v>
      </c>
      <c r="D695" s="117"/>
      <c r="E695" s="117" t="n">
        <v>0</v>
      </c>
      <c r="F695" s="118" t="s">
        <v>47</v>
      </c>
      <c r="G695" s="118" t="s">
        <v>47</v>
      </c>
      <c r="H695" s="141" t="n">
        <v>1856</v>
      </c>
      <c r="I695" s="125" t="s">
        <v>1333</v>
      </c>
      <c r="J695" s="120" t="n">
        <v>8</v>
      </c>
      <c r="K695" s="121" t="n">
        <v>2</v>
      </c>
      <c r="L695" s="126"/>
      <c r="M695" s="123"/>
      <c r="N695" s="127"/>
      <c r="O695" s="123"/>
      <c r="P695" s="127"/>
      <c r="Q695" s="124"/>
      <c r="R695" s="0"/>
      <c r="S695" s="0"/>
      <c r="T695" s="0"/>
      <c r="U695" s="0"/>
      <c r="V695" s="0"/>
      <c r="W695" s="0"/>
      <c r="X695" s="0"/>
      <c r="Y695" s="0"/>
      <c r="Z695" s="0"/>
      <c r="AA695" s="0"/>
      <c r="AB695" s="0"/>
      <c r="AC695" s="0"/>
      <c r="AD695" s="0"/>
      <c r="AE695" s="0"/>
      <c r="AF695" s="0"/>
      <c r="AG695" s="0"/>
      <c r="AH695" s="0"/>
      <c r="AI695" s="0"/>
      <c r="AJ695" s="0"/>
      <c r="AK695" s="0"/>
      <c r="AL695" s="0"/>
      <c r="AM695" s="0"/>
      <c r="AN695" s="0"/>
      <c r="AO695" s="0"/>
      <c r="AP695" s="0"/>
      <c r="AQ695" s="0"/>
      <c r="AR695" s="0"/>
      <c r="AS695" s="0"/>
      <c r="AT695" s="0"/>
      <c r="AU695" s="0"/>
      <c r="AV695" s="0"/>
      <c r="AW695" s="0"/>
      <c r="AX695" s="0"/>
      <c r="AY695" s="0"/>
      <c r="AZ695" s="0"/>
      <c r="BA695" s="0"/>
      <c r="BB695" s="0"/>
      <c r="BC695" s="0"/>
      <c r="BD695" s="0"/>
      <c r="BE695" s="0"/>
      <c r="BF695" s="0"/>
      <c r="BG695" s="0"/>
      <c r="BH695" s="0"/>
      <c r="BI695" s="0"/>
      <c r="BJ695" s="0"/>
      <c r="BK695" s="0"/>
      <c r="BL695" s="0"/>
      <c r="BM695" s="0"/>
      <c r="BN695" s="0"/>
      <c r="BO695" s="0"/>
      <c r="BP695" s="0"/>
      <c r="BQ695" s="0"/>
      <c r="BR695" s="0"/>
      <c r="BS695" s="0"/>
      <c r="BT695" s="0"/>
      <c r="BU695" s="0"/>
      <c r="BV695" s="0"/>
      <c r="BW695" s="0"/>
      <c r="BX695" s="0"/>
      <c r="BY695" s="0"/>
      <c r="BZ695" s="0"/>
      <c r="CA695" s="0"/>
      <c r="CB695" s="0"/>
      <c r="CC695" s="0"/>
      <c r="CD695" s="0"/>
      <c r="CE695" s="0"/>
      <c r="CF695" s="0"/>
      <c r="CG695" s="0"/>
      <c r="CH695" s="0"/>
      <c r="CI695" s="0"/>
      <c r="CJ695" s="0"/>
      <c r="CK695" s="0"/>
      <c r="CL695" s="0"/>
      <c r="CM695" s="0"/>
      <c r="CN695" s="0"/>
      <c r="CO695" s="0"/>
      <c r="CP695" s="0"/>
      <c r="CQ695" s="0"/>
      <c r="CR695" s="0"/>
      <c r="CS695" s="0"/>
      <c r="CT695" s="0"/>
      <c r="CU695" s="0"/>
      <c r="CV695" s="0"/>
      <c r="CW695" s="0"/>
      <c r="CX695" s="0"/>
      <c r="CY695" s="0"/>
      <c r="CZ695" s="0"/>
      <c r="DA695" s="0"/>
      <c r="DB695" s="0"/>
      <c r="DC695" s="0"/>
      <c r="DD695" s="0"/>
      <c r="DE695" s="0"/>
      <c r="DF695" s="0"/>
      <c r="DG695" s="0"/>
      <c r="DH695" s="0"/>
      <c r="DI695" s="0"/>
      <c r="DJ695" s="0"/>
      <c r="DK695" s="0"/>
      <c r="DL695" s="0"/>
      <c r="DM695" s="0"/>
      <c r="DN695" s="0"/>
      <c r="DO695" s="0"/>
      <c r="DP695" s="0"/>
      <c r="DQ695" s="0"/>
      <c r="DR695" s="0"/>
      <c r="DS695" s="0"/>
      <c r="DT695" s="0"/>
      <c r="DU695" s="0"/>
      <c r="DV695" s="0"/>
      <c r="DW695" s="0"/>
      <c r="DX695" s="0"/>
      <c r="DY695" s="0"/>
      <c r="DZ695" s="0"/>
      <c r="EA695" s="0"/>
      <c r="EB695" s="0"/>
      <c r="EC695" s="0"/>
      <c r="ED695" s="0"/>
      <c r="EE695" s="0"/>
      <c r="EF695" s="0"/>
      <c r="EG695" s="0"/>
      <c r="EH695" s="0"/>
      <c r="EI695" s="0"/>
      <c r="EJ695" s="0"/>
      <c r="EK695" s="0"/>
      <c r="EL695" s="0"/>
      <c r="EM695" s="0"/>
      <c r="EN695" s="0"/>
      <c r="EO695" s="0"/>
      <c r="EP695" s="0"/>
      <c r="EQ695" s="0"/>
      <c r="ER695" s="0"/>
      <c r="ES695" s="0"/>
      <c r="ET695" s="0"/>
      <c r="EU695" s="0"/>
      <c r="EV695" s="0"/>
      <c r="EW695" s="0"/>
      <c r="EX695" s="0"/>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row>
    <row r="696" customFormat="false" ht="15" hidden="true" customHeight="false" outlineLevel="0" collapsed="false">
      <c r="A696" s="150" t="s">
        <v>2128</v>
      </c>
      <c r="B696" s="151" t="s">
        <v>2129</v>
      </c>
      <c r="C696" s="147" t="s">
        <v>122</v>
      </c>
      <c r="D696" s="117"/>
      <c r="E696" s="117" t="n">
        <v>0</v>
      </c>
      <c r="F696" s="118" t="s">
        <v>47</v>
      </c>
      <c r="G696" s="118" t="s">
        <v>47</v>
      </c>
      <c r="H696" s="141" t="n">
        <v>1854</v>
      </c>
      <c r="I696" s="125" t="s">
        <v>1333</v>
      </c>
      <c r="J696" s="120" t="n">
        <v>8</v>
      </c>
      <c r="K696" s="121" t="n">
        <v>4</v>
      </c>
      <c r="L696" s="126"/>
      <c r="M696" s="123"/>
      <c r="N696" s="127"/>
      <c r="O696" s="123"/>
      <c r="P696" s="127"/>
      <c r="Q696" s="124"/>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BC696" s="0"/>
      <c r="BD696" s="0"/>
      <c r="BE696" s="0"/>
      <c r="BF696" s="0"/>
      <c r="BG696" s="0"/>
      <c r="BH696" s="0"/>
      <c r="BI696" s="0"/>
      <c r="BJ696" s="0"/>
      <c r="BK696" s="0"/>
      <c r="BL696" s="0"/>
      <c r="BM696" s="0"/>
      <c r="BN696" s="0"/>
      <c r="BO696" s="0"/>
      <c r="BP696" s="0"/>
      <c r="BQ696" s="0"/>
      <c r="BR696" s="0"/>
      <c r="BS696" s="0"/>
      <c r="BT696" s="0"/>
      <c r="BU696" s="0"/>
      <c r="BV696" s="0"/>
      <c r="BW696" s="0"/>
      <c r="BX696" s="0"/>
      <c r="BY696" s="0"/>
      <c r="BZ696" s="0"/>
      <c r="CA696" s="0"/>
      <c r="CB696" s="0"/>
      <c r="CC696" s="0"/>
      <c r="CD696" s="0"/>
      <c r="CE696" s="0"/>
      <c r="CF696" s="0"/>
      <c r="CG696" s="0"/>
      <c r="CH696" s="0"/>
      <c r="CI696" s="0"/>
      <c r="CJ696" s="0"/>
      <c r="CK696" s="0"/>
      <c r="CL696" s="0"/>
      <c r="CM696" s="0"/>
      <c r="CN696" s="0"/>
      <c r="CO696" s="0"/>
      <c r="CP696" s="0"/>
      <c r="CQ696" s="0"/>
      <c r="CR696" s="0"/>
      <c r="CS696" s="0"/>
      <c r="CT696" s="0"/>
      <c r="CU696" s="0"/>
      <c r="CV696" s="0"/>
      <c r="CW696" s="0"/>
      <c r="CX696" s="0"/>
      <c r="CY696" s="0"/>
      <c r="CZ696" s="0"/>
      <c r="DA696" s="0"/>
      <c r="DB696" s="0"/>
      <c r="DC696" s="0"/>
      <c r="DD696" s="0"/>
      <c r="DE696" s="0"/>
      <c r="DF696" s="0"/>
      <c r="DG696" s="0"/>
      <c r="DH696" s="0"/>
      <c r="DI696" s="0"/>
      <c r="DJ696" s="0"/>
      <c r="DK696" s="0"/>
      <c r="DL696" s="0"/>
      <c r="DM696" s="0"/>
      <c r="DN696" s="0"/>
      <c r="DO696" s="0"/>
      <c r="DP696" s="0"/>
      <c r="DQ696" s="0"/>
      <c r="DR696" s="0"/>
      <c r="DS696" s="0"/>
      <c r="DT696" s="0"/>
      <c r="DU696" s="0"/>
      <c r="DV696" s="0"/>
      <c r="DW696" s="0"/>
      <c r="DX696" s="0"/>
      <c r="DY696" s="0"/>
      <c r="DZ696" s="0"/>
      <c r="EA696" s="0"/>
      <c r="EB696" s="0"/>
      <c r="EC696" s="0"/>
      <c r="ED696" s="0"/>
      <c r="EE696" s="0"/>
      <c r="EF696" s="0"/>
      <c r="EG696" s="0"/>
      <c r="EH696" s="0"/>
      <c r="EI696" s="0"/>
      <c r="EJ696" s="0"/>
      <c r="EK696" s="0"/>
      <c r="EL696" s="0"/>
      <c r="EM696" s="0"/>
      <c r="EN696" s="0"/>
      <c r="EO696" s="0"/>
      <c r="EP696" s="0"/>
      <c r="EQ696" s="0"/>
      <c r="ER696" s="0"/>
      <c r="ES696" s="0"/>
      <c r="ET696" s="0"/>
      <c r="EU696" s="0"/>
      <c r="EV696" s="0"/>
      <c r="EW696" s="0"/>
      <c r="EX696" s="0"/>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row>
    <row r="697" customFormat="false" ht="15" hidden="false" customHeight="false" outlineLevel="0" collapsed="false">
      <c r="A697" s="114" t="s">
        <v>2130</v>
      </c>
      <c r="B697" s="115" t="s">
        <v>2131</v>
      </c>
      <c r="C697" s="147" t="s">
        <v>122</v>
      </c>
      <c r="D697" s="117" t="s">
        <v>11</v>
      </c>
      <c r="E697" s="117" t="n">
        <v>0</v>
      </c>
      <c r="F697" s="118" t="n">
        <v>11</v>
      </c>
      <c r="G697" s="118" t="n">
        <v>1</v>
      </c>
      <c r="H697" s="141" t="n">
        <v>1789</v>
      </c>
      <c r="I697" s="119" t="s">
        <v>1333</v>
      </c>
      <c r="J697" s="120" t="n">
        <v>8</v>
      </c>
      <c r="K697" s="121" t="n">
        <v>4</v>
      </c>
      <c r="L697" s="122"/>
      <c r="M697" s="123"/>
      <c r="N697" s="160"/>
      <c r="O697" s="123"/>
      <c r="P697" s="123"/>
      <c r="Q697" s="124"/>
      <c r="R697" s="0"/>
      <c r="S697" s="0"/>
      <c r="T697" s="0"/>
      <c r="U697" s="0"/>
      <c r="V697" s="0"/>
      <c r="W697" s="0"/>
      <c r="X697" s="0"/>
      <c r="Y697" s="0"/>
      <c r="Z697" s="0"/>
      <c r="AA697" s="0"/>
      <c r="AB697" s="0"/>
      <c r="AC697" s="0"/>
      <c r="AD697" s="0"/>
      <c r="AE697" s="0"/>
      <c r="AF697" s="0"/>
      <c r="AG697" s="0"/>
      <c r="AH697" s="0"/>
      <c r="AI697" s="0"/>
      <c r="AJ697" s="0"/>
      <c r="AK697" s="0"/>
      <c r="AL697" s="0"/>
      <c r="AM697" s="0"/>
      <c r="AN697" s="0"/>
      <c r="AO697" s="0"/>
      <c r="AP697" s="0"/>
      <c r="AQ697" s="0"/>
      <c r="AR697" s="0"/>
      <c r="AS697" s="0"/>
      <c r="AT697" s="0"/>
      <c r="AU697" s="0"/>
      <c r="AV697" s="0"/>
      <c r="AW697" s="0"/>
      <c r="AX697" s="0"/>
      <c r="AY697" s="0"/>
      <c r="AZ697" s="0"/>
      <c r="BA697" s="0"/>
      <c r="BB697" s="0"/>
      <c r="BC697" s="0"/>
      <c r="BD697" s="0"/>
      <c r="BE697" s="0"/>
      <c r="BF697" s="0"/>
      <c r="BG697" s="0"/>
      <c r="BH697" s="0"/>
      <c r="BI697" s="0"/>
      <c r="BJ697" s="0"/>
      <c r="BK697" s="0"/>
      <c r="BL697" s="0"/>
      <c r="BM697" s="0"/>
      <c r="BN697" s="0"/>
      <c r="BO697" s="0"/>
      <c r="BP697" s="0"/>
      <c r="BQ697" s="0"/>
      <c r="BR697" s="0"/>
      <c r="BS697" s="0"/>
      <c r="BT697" s="0"/>
      <c r="BU697" s="0"/>
      <c r="BV697" s="0"/>
      <c r="BW697" s="0"/>
      <c r="BX697" s="0"/>
      <c r="BY697" s="0"/>
      <c r="BZ697" s="0"/>
      <c r="CA697" s="0"/>
      <c r="CB697" s="0"/>
      <c r="CC697" s="0"/>
      <c r="CD697" s="0"/>
      <c r="CE697" s="0"/>
      <c r="CF697" s="0"/>
      <c r="CG697" s="0"/>
      <c r="CH697" s="0"/>
      <c r="CI697" s="0"/>
      <c r="CJ697" s="0"/>
      <c r="CK697" s="0"/>
      <c r="CL697" s="0"/>
      <c r="CM697" s="0"/>
      <c r="CN697" s="0"/>
      <c r="CO697" s="0"/>
      <c r="CP697" s="0"/>
      <c r="CQ697" s="0"/>
      <c r="CR697" s="0"/>
      <c r="CS697" s="0"/>
      <c r="CT697" s="0"/>
      <c r="CU697" s="0"/>
      <c r="CV697" s="0"/>
      <c r="CW697" s="0"/>
      <c r="CX697" s="0"/>
      <c r="CY697" s="0"/>
      <c r="CZ697" s="0"/>
      <c r="DA697" s="0"/>
      <c r="DB697" s="0"/>
      <c r="DC697" s="0"/>
      <c r="DD697" s="0"/>
      <c r="DE697" s="0"/>
      <c r="DF697" s="0"/>
      <c r="DG697" s="0"/>
      <c r="DH697" s="0"/>
      <c r="DI697" s="0"/>
      <c r="DJ697" s="0"/>
      <c r="DK697" s="0"/>
      <c r="DL697" s="0"/>
      <c r="DM697" s="0"/>
      <c r="DN697" s="0"/>
      <c r="DO697" s="0"/>
      <c r="DP697" s="0"/>
      <c r="DQ697" s="0"/>
      <c r="DR697" s="0"/>
      <c r="DS697" s="0"/>
      <c r="DT697" s="0"/>
      <c r="DU697" s="0"/>
      <c r="DV697" s="0"/>
      <c r="DW697" s="0"/>
      <c r="DX697" s="0"/>
      <c r="DY697" s="0"/>
      <c r="DZ697" s="0"/>
      <c r="EA697" s="0"/>
      <c r="EB697" s="0"/>
      <c r="EC697" s="0"/>
      <c r="ED697" s="0"/>
      <c r="EE697" s="0"/>
      <c r="EF697" s="0"/>
      <c r="EG697" s="0"/>
      <c r="EH697" s="0"/>
      <c r="EI697" s="0"/>
      <c r="EJ697" s="0"/>
      <c r="EK697" s="0"/>
      <c r="EL697" s="0"/>
      <c r="EM697" s="0"/>
      <c r="EN697" s="0"/>
      <c r="EO697" s="0"/>
      <c r="EP697" s="0"/>
      <c r="EQ697" s="0"/>
      <c r="ER697" s="0"/>
      <c r="ES697" s="0"/>
      <c r="ET697" s="0"/>
      <c r="EU697" s="0"/>
      <c r="EV697" s="0"/>
      <c r="EW697" s="0"/>
      <c r="EX697" s="0"/>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row>
    <row r="698" customFormat="false" ht="15" hidden="true" customHeight="false" outlineLevel="0" collapsed="false">
      <c r="A698" s="150" t="s">
        <v>2132</v>
      </c>
      <c r="B698" s="151" t="s">
        <v>2133</v>
      </c>
      <c r="C698" s="147" t="s">
        <v>122</v>
      </c>
      <c r="D698" s="117"/>
      <c r="E698" s="117" t="n">
        <v>0</v>
      </c>
      <c r="F698" s="141" t="s">
        <v>47</v>
      </c>
      <c r="G698" s="141" t="s">
        <v>47</v>
      </c>
      <c r="H698" s="141" t="n">
        <v>1886</v>
      </c>
      <c r="I698" s="119" t="s">
        <v>1333</v>
      </c>
      <c r="J698" s="120" t="n">
        <v>8</v>
      </c>
      <c r="K698" s="121" t="n">
        <v>4</v>
      </c>
      <c r="L698" s="122"/>
      <c r="M698" s="123"/>
      <c r="N698" s="123"/>
      <c r="O698" s="123"/>
      <c r="P698" s="123"/>
      <c r="Q698" s="124"/>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BC698" s="0"/>
      <c r="BD698" s="0"/>
      <c r="BE698" s="0"/>
      <c r="BF698" s="0"/>
      <c r="BG698" s="0"/>
      <c r="BH698" s="0"/>
      <c r="BI698" s="0"/>
      <c r="BJ698" s="0"/>
      <c r="BK698" s="0"/>
      <c r="BL698" s="0"/>
      <c r="BM698" s="0"/>
      <c r="BN698" s="0"/>
      <c r="BO698" s="0"/>
      <c r="BP698" s="0"/>
      <c r="BQ698" s="0"/>
      <c r="BR698" s="0"/>
      <c r="BS698" s="0"/>
      <c r="BT698" s="0"/>
      <c r="BU698" s="0"/>
      <c r="BV698" s="0"/>
      <c r="BW698" s="0"/>
      <c r="BX698" s="0"/>
      <c r="BY698" s="0"/>
      <c r="BZ698" s="0"/>
      <c r="CA698" s="0"/>
      <c r="CB698" s="0"/>
      <c r="CC698" s="0"/>
      <c r="CD698" s="0"/>
      <c r="CE698" s="0"/>
      <c r="CF698" s="0"/>
      <c r="CG698" s="0"/>
      <c r="CH698" s="0"/>
      <c r="CI698" s="0"/>
      <c r="CJ698" s="0"/>
      <c r="CK698" s="0"/>
      <c r="CL698" s="0"/>
      <c r="CM698" s="0"/>
      <c r="CN698" s="0"/>
      <c r="CO698" s="0"/>
      <c r="CP698" s="0"/>
      <c r="CQ698" s="0"/>
      <c r="CR698" s="0"/>
      <c r="CS698" s="0"/>
      <c r="CT698" s="0"/>
      <c r="CU698" s="0"/>
      <c r="CV698" s="0"/>
      <c r="CW698" s="0"/>
      <c r="CX698" s="0"/>
      <c r="CY698" s="0"/>
      <c r="CZ698" s="0"/>
      <c r="DA698" s="0"/>
      <c r="DB698" s="0"/>
      <c r="DC698" s="0"/>
      <c r="DD698" s="0"/>
      <c r="DE698" s="0"/>
      <c r="DF698" s="0"/>
      <c r="DG698" s="0"/>
      <c r="DH698" s="0"/>
      <c r="DI698" s="0"/>
      <c r="DJ698" s="0"/>
      <c r="DK698" s="0"/>
      <c r="DL698" s="0"/>
      <c r="DM698" s="0"/>
      <c r="DN698" s="0"/>
      <c r="DO698" s="0"/>
      <c r="DP698" s="0"/>
      <c r="DQ698" s="0"/>
      <c r="DR698" s="0"/>
      <c r="DS698" s="0"/>
      <c r="DT698" s="0"/>
      <c r="DU698" s="0"/>
      <c r="DV698" s="0"/>
      <c r="DW698" s="0"/>
      <c r="DX698" s="0"/>
      <c r="DY698" s="0"/>
      <c r="DZ698" s="0"/>
      <c r="EA698" s="0"/>
      <c r="EB698" s="0"/>
      <c r="EC698" s="0"/>
      <c r="ED698" s="0"/>
      <c r="EE698" s="0"/>
      <c r="EF698" s="0"/>
      <c r="EG698" s="0"/>
      <c r="EH698" s="0"/>
      <c r="EI698" s="0"/>
      <c r="EJ698" s="0"/>
      <c r="EK698" s="0"/>
      <c r="EL698" s="0"/>
      <c r="EM698" s="0"/>
      <c r="EN698" s="0"/>
      <c r="EO698" s="0"/>
      <c r="EP698" s="0"/>
      <c r="EQ698" s="0"/>
      <c r="ER698" s="0"/>
      <c r="ES698" s="0"/>
      <c r="ET698" s="0"/>
      <c r="EU698" s="0"/>
      <c r="EV698" s="0"/>
      <c r="EW698" s="0"/>
      <c r="EX698" s="0"/>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row>
    <row r="699" customFormat="false" ht="15" hidden="false" customHeight="false" outlineLevel="0" collapsed="false">
      <c r="A699" s="114" t="s">
        <v>2134</v>
      </c>
      <c r="B699" s="115" t="s">
        <v>2135</v>
      </c>
      <c r="C699" s="147" t="s">
        <v>122</v>
      </c>
      <c r="D699" s="117" t="s">
        <v>11</v>
      </c>
      <c r="E699" s="117" t="n">
        <v>0</v>
      </c>
      <c r="F699" s="118" t="n">
        <v>12</v>
      </c>
      <c r="G699" s="118" t="n">
        <v>1</v>
      </c>
      <c r="H699" s="141" t="n">
        <v>1791</v>
      </c>
      <c r="I699" s="119" t="s">
        <v>1333</v>
      </c>
      <c r="J699" s="120" t="n">
        <v>8</v>
      </c>
      <c r="K699" s="121" t="n">
        <v>4</v>
      </c>
      <c r="L699" s="122"/>
      <c r="M699" s="123"/>
      <c r="N699" s="123"/>
      <c r="O699" s="123"/>
      <c r="P699" s="123"/>
      <c r="Q699" s="124"/>
      <c r="R699" s="0"/>
      <c r="S699" s="0"/>
      <c r="T699" s="0"/>
      <c r="U699" s="0"/>
      <c r="V699" s="0"/>
      <c r="W699" s="0"/>
      <c r="X699" s="0"/>
      <c r="Y699" s="0"/>
      <c r="Z699" s="0"/>
      <c r="AA699" s="0"/>
      <c r="AB699" s="0"/>
      <c r="AC699" s="0"/>
      <c r="AD699" s="0"/>
      <c r="AE699" s="0"/>
      <c r="AF699" s="0"/>
      <c r="AG699" s="0"/>
      <c r="AH699" s="0"/>
      <c r="AI699" s="0"/>
      <c r="AJ699" s="0"/>
      <c r="AK699" s="0"/>
      <c r="AL699" s="0"/>
      <c r="AM699" s="0"/>
      <c r="AN699" s="0"/>
      <c r="AO699" s="0"/>
      <c r="AP699" s="0"/>
      <c r="AQ699" s="0"/>
      <c r="AR699" s="0"/>
      <c r="AS699" s="0"/>
      <c r="AT699" s="0"/>
      <c r="AU699" s="0"/>
      <c r="AV699" s="0"/>
      <c r="AW699" s="0"/>
      <c r="AX699" s="0"/>
      <c r="AY699" s="0"/>
      <c r="AZ699" s="0"/>
      <c r="BA699" s="0"/>
      <c r="BB699" s="0"/>
      <c r="BC699" s="0"/>
      <c r="BD699" s="0"/>
      <c r="BE699" s="0"/>
      <c r="BF699" s="0"/>
      <c r="BG699" s="0"/>
      <c r="BH699" s="0"/>
      <c r="BI699" s="0"/>
      <c r="BJ699" s="0"/>
      <c r="BK699" s="0"/>
      <c r="BL699" s="0"/>
      <c r="BM699" s="0"/>
      <c r="BN699" s="0"/>
      <c r="BO699" s="0"/>
      <c r="BP699" s="0"/>
      <c r="BQ699" s="0"/>
      <c r="BR699" s="0"/>
      <c r="BS699" s="0"/>
      <c r="BT699" s="0"/>
      <c r="BU699" s="0"/>
      <c r="BV699" s="0"/>
      <c r="BW699" s="0"/>
      <c r="BX699" s="0"/>
      <c r="BY699" s="0"/>
      <c r="BZ699" s="0"/>
      <c r="CA699" s="0"/>
      <c r="CB699" s="0"/>
      <c r="CC699" s="0"/>
      <c r="CD699" s="0"/>
      <c r="CE699" s="0"/>
      <c r="CF699" s="0"/>
      <c r="CG699" s="0"/>
      <c r="CH699" s="0"/>
      <c r="CI699" s="0"/>
      <c r="CJ699" s="0"/>
      <c r="CK699" s="0"/>
      <c r="CL699" s="0"/>
      <c r="CM699" s="0"/>
      <c r="CN699" s="0"/>
      <c r="CO699" s="0"/>
      <c r="CP699" s="0"/>
      <c r="CQ699" s="0"/>
      <c r="CR699" s="0"/>
      <c r="CS699" s="0"/>
      <c r="CT699" s="0"/>
      <c r="CU699" s="0"/>
      <c r="CV699" s="0"/>
      <c r="CW699" s="0"/>
      <c r="CX699" s="0"/>
      <c r="CY699" s="0"/>
      <c r="CZ699" s="0"/>
      <c r="DA699" s="0"/>
      <c r="DB699" s="0"/>
      <c r="DC699" s="0"/>
      <c r="DD699" s="0"/>
      <c r="DE699" s="0"/>
      <c r="DF699" s="0"/>
      <c r="DG699" s="0"/>
      <c r="DH699" s="0"/>
      <c r="DI699" s="0"/>
      <c r="DJ699" s="0"/>
      <c r="DK699" s="0"/>
      <c r="DL699" s="0"/>
      <c r="DM699" s="0"/>
      <c r="DN699" s="0"/>
      <c r="DO699" s="0"/>
      <c r="DP699" s="0"/>
      <c r="DQ699" s="0"/>
      <c r="DR699" s="0"/>
      <c r="DS699" s="0"/>
      <c r="DT699" s="0"/>
      <c r="DU699" s="0"/>
      <c r="DV699" s="0"/>
      <c r="DW699" s="0"/>
      <c r="DX699" s="0"/>
      <c r="DY699" s="0"/>
      <c r="DZ699" s="0"/>
      <c r="EA699" s="0"/>
      <c r="EB699" s="0"/>
      <c r="EC699" s="0"/>
      <c r="ED699" s="0"/>
      <c r="EE699" s="0"/>
      <c r="EF699" s="0"/>
      <c r="EG699" s="0"/>
      <c r="EH699" s="0"/>
      <c r="EI699" s="0"/>
      <c r="EJ699" s="0"/>
      <c r="EK699" s="0"/>
      <c r="EL699" s="0"/>
      <c r="EM699" s="0"/>
      <c r="EN699" s="0"/>
      <c r="EO699" s="0"/>
      <c r="EP699" s="0"/>
      <c r="EQ699" s="0"/>
      <c r="ER699" s="0"/>
      <c r="ES699" s="0"/>
      <c r="ET699" s="0"/>
      <c r="EU699" s="0"/>
      <c r="EV699" s="0"/>
      <c r="EW699" s="0"/>
      <c r="EX699" s="0"/>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row>
    <row r="700" customFormat="false" ht="15" hidden="true" customHeight="false" outlineLevel="0" collapsed="false">
      <c r="A700" s="150" t="s">
        <v>2136</v>
      </c>
      <c r="B700" s="151" t="s">
        <v>2137</v>
      </c>
      <c r="C700" s="147" t="s">
        <v>2138</v>
      </c>
      <c r="D700" s="117"/>
      <c r="E700" s="117" t="n">
        <v>0</v>
      </c>
      <c r="F700" s="141" t="s">
        <v>47</v>
      </c>
      <c r="G700" s="141" t="s">
        <v>47</v>
      </c>
      <c r="H700" s="141" t="n">
        <v>19856</v>
      </c>
      <c r="I700" s="119" t="s">
        <v>1333</v>
      </c>
      <c r="J700" s="120" t="n">
        <v>8</v>
      </c>
      <c r="K700" s="121" t="n">
        <v>4</v>
      </c>
      <c r="L700" s="122"/>
      <c r="M700" s="123"/>
      <c r="N700" s="123"/>
      <c r="O700" s="123"/>
      <c r="P700" s="123"/>
      <c r="Q700" s="124"/>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BC700" s="0"/>
      <c r="BD700" s="0"/>
      <c r="BE700" s="0"/>
      <c r="BF700" s="0"/>
      <c r="BG700" s="0"/>
      <c r="BH700" s="0"/>
      <c r="BI700" s="0"/>
      <c r="BJ700" s="0"/>
      <c r="BK700" s="0"/>
      <c r="BL700" s="0"/>
      <c r="BM700" s="0"/>
      <c r="BN700" s="0"/>
      <c r="BO700" s="0"/>
      <c r="BP700" s="0"/>
      <c r="BQ700" s="0"/>
      <c r="BR700" s="0"/>
      <c r="BS700" s="0"/>
      <c r="BT700" s="0"/>
      <c r="BU700" s="0"/>
      <c r="BV700" s="0"/>
      <c r="BW700" s="0"/>
      <c r="BX700" s="0"/>
      <c r="BY700" s="0"/>
      <c r="BZ700" s="0"/>
      <c r="CA700" s="0"/>
      <c r="CB700" s="0"/>
      <c r="CC700" s="0"/>
      <c r="CD700" s="0"/>
      <c r="CE700" s="0"/>
      <c r="CF700" s="0"/>
      <c r="CG700" s="0"/>
      <c r="CH700" s="0"/>
      <c r="CI700" s="0"/>
      <c r="CJ700" s="0"/>
      <c r="CK700" s="0"/>
      <c r="CL700" s="0"/>
      <c r="CM700" s="0"/>
      <c r="CN700" s="0"/>
      <c r="CO700" s="0"/>
      <c r="CP700" s="0"/>
      <c r="CQ700" s="0"/>
      <c r="CR700" s="0"/>
      <c r="CS700" s="0"/>
      <c r="CT700" s="0"/>
      <c r="CU700" s="0"/>
      <c r="CV700" s="0"/>
      <c r="CW700" s="0"/>
      <c r="CX700" s="0"/>
      <c r="CY700" s="0"/>
      <c r="CZ700" s="0"/>
      <c r="DA700" s="0"/>
      <c r="DB700" s="0"/>
      <c r="DC700" s="0"/>
      <c r="DD700" s="0"/>
      <c r="DE700" s="0"/>
      <c r="DF700" s="0"/>
      <c r="DG700" s="0"/>
      <c r="DH700" s="0"/>
      <c r="DI700" s="0"/>
      <c r="DJ700" s="0"/>
      <c r="DK700" s="0"/>
      <c r="DL700" s="0"/>
      <c r="DM700" s="0"/>
      <c r="DN700" s="0"/>
      <c r="DO700" s="0"/>
      <c r="DP700" s="0"/>
      <c r="DQ700" s="0"/>
      <c r="DR700" s="0"/>
      <c r="DS700" s="0"/>
      <c r="DT700" s="0"/>
      <c r="DU700" s="0"/>
      <c r="DV700" s="0"/>
      <c r="DW700" s="0"/>
      <c r="DX700" s="0"/>
      <c r="DY700" s="0"/>
      <c r="DZ700" s="0"/>
      <c r="EA700" s="0"/>
      <c r="EB700" s="0"/>
      <c r="EC700" s="0"/>
      <c r="ED700" s="0"/>
      <c r="EE700" s="0"/>
      <c r="EF700" s="0"/>
      <c r="EG700" s="0"/>
      <c r="EH700" s="0"/>
      <c r="EI700" s="0"/>
      <c r="EJ700" s="0"/>
      <c r="EK700" s="0"/>
      <c r="EL700" s="0"/>
      <c r="EM700" s="0"/>
      <c r="EN700" s="0"/>
      <c r="EO700" s="0"/>
      <c r="EP700" s="0"/>
      <c r="EQ700" s="0"/>
      <c r="ER700" s="0"/>
      <c r="ES700" s="0"/>
      <c r="ET700" s="0"/>
      <c r="EU700" s="0"/>
      <c r="EV700" s="0"/>
      <c r="EW700" s="0"/>
      <c r="EX700" s="0"/>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row>
    <row r="701" customFormat="false" ht="15" hidden="false" customHeight="false" outlineLevel="0" collapsed="false">
      <c r="A701" s="114" t="s">
        <v>2139</v>
      </c>
      <c r="B701" s="115" t="s">
        <v>2140</v>
      </c>
      <c r="C701" s="116" t="s">
        <v>122</v>
      </c>
      <c r="D701" s="117" t="s">
        <v>11</v>
      </c>
      <c r="E701" s="117" t="n">
        <v>0</v>
      </c>
      <c r="F701" s="118" t="n">
        <v>16</v>
      </c>
      <c r="G701" s="118" t="n">
        <v>3</v>
      </c>
      <c r="H701" s="118" t="n">
        <v>1829</v>
      </c>
      <c r="I701" s="125" t="s">
        <v>1333</v>
      </c>
      <c r="J701" s="120" t="n">
        <v>8</v>
      </c>
      <c r="K701" s="121" t="n">
        <v>2</v>
      </c>
      <c r="L701" s="126"/>
      <c r="M701" s="123"/>
      <c r="N701" s="127"/>
      <c r="O701" s="123"/>
      <c r="P701" s="127"/>
      <c r="Q701" s="124"/>
      <c r="R701" s="0"/>
      <c r="S701" s="0"/>
      <c r="T701" s="0"/>
      <c r="U701" s="0"/>
      <c r="V701" s="0"/>
      <c r="W701" s="0"/>
      <c r="X701" s="0"/>
      <c r="Y701" s="0"/>
      <c r="Z701" s="0"/>
      <c r="AA701" s="0"/>
      <c r="AB701" s="0"/>
      <c r="AC701" s="0"/>
      <c r="AD701" s="0"/>
      <c r="AE701" s="0"/>
      <c r="AF701" s="0"/>
      <c r="AG701" s="0"/>
      <c r="AH701" s="0"/>
      <c r="AI701" s="0"/>
      <c r="AJ701" s="0"/>
      <c r="AK701" s="0"/>
      <c r="AL701" s="0"/>
      <c r="AM701" s="0"/>
      <c r="AN701" s="0"/>
      <c r="AO701" s="0"/>
      <c r="AP701" s="0"/>
      <c r="AQ701" s="0"/>
      <c r="AR701" s="0"/>
      <c r="AS701" s="0"/>
      <c r="AT701" s="0"/>
      <c r="AU701" s="0"/>
      <c r="AV701" s="0"/>
      <c r="AW701" s="0"/>
      <c r="AX701" s="0"/>
      <c r="AY701" s="0"/>
      <c r="AZ701" s="0"/>
      <c r="BA701" s="0"/>
      <c r="BB701" s="0"/>
      <c r="BC701" s="0"/>
      <c r="BD701" s="0"/>
      <c r="BE701" s="0"/>
      <c r="BF701" s="0"/>
      <c r="BG701" s="0"/>
      <c r="BH701" s="0"/>
      <c r="BI701" s="0"/>
      <c r="BJ701" s="0"/>
      <c r="BK701" s="0"/>
      <c r="BL701" s="0"/>
      <c r="BM701" s="0"/>
      <c r="BN701" s="0"/>
      <c r="BO701" s="0"/>
      <c r="BP701" s="0"/>
      <c r="BQ701" s="0"/>
      <c r="BR701" s="0"/>
      <c r="BS701" s="0"/>
      <c r="BT701" s="0"/>
      <c r="BU701" s="0"/>
      <c r="BV701" s="0"/>
      <c r="BW701" s="0"/>
      <c r="BX701" s="0"/>
      <c r="BY701" s="0"/>
      <c r="BZ701" s="0"/>
      <c r="CA701" s="0"/>
      <c r="CB701" s="0"/>
      <c r="CC701" s="0"/>
      <c r="CD701" s="0"/>
      <c r="CE701" s="0"/>
      <c r="CF701" s="0"/>
      <c r="CG701" s="0"/>
      <c r="CH701" s="0"/>
      <c r="CI701" s="0"/>
      <c r="CJ701" s="0"/>
      <c r="CK701" s="0"/>
      <c r="CL701" s="0"/>
      <c r="CM701" s="0"/>
      <c r="CN701" s="0"/>
      <c r="CO701" s="0"/>
      <c r="CP701" s="0"/>
      <c r="CQ701" s="0"/>
      <c r="CR701" s="0"/>
      <c r="CS701" s="0"/>
      <c r="CT701" s="0"/>
      <c r="CU701" s="0"/>
      <c r="CV701" s="0"/>
      <c r="CW701" s="0"/>
      <c r="CX701" s="0"/>
      <c r="CY701" s="0"/>
      <c r="CZ701" s="0"/>
      <c r="DA701" s="0"/>
      <c r="DB701" s="0"/>
      <c r="DC701" s="0"/>
      <c r="DD701" s="0"/>
      <c r="DE701" s="0"/>
      <c r="DF701" s="0"/>
      <c r="DG701" s="0"/>
      <c r="DH701" s="0"/>
      <c r="DI701" s="0"/>
      <c r="DJ701" s="0"/>
      <c r="DK701" s="0"/>
      <c r="DL701" s="0"/>
      <c r="DM701" s="0"/>
      <c r="DN701" s="0"/>
      <c r="DO701" s="0"/>
      <c r="DP701" s="0"/>
      <c r="DQ701" s="0"/>
      <c r="DR701" s="0"/>
      <c r="DS701" s="0"/>
      <c r="DT701" s="0"/>
      <c r="DU701" s="0"/>
      <c r="DV701" s="0"/>
      <c r="DW701" s="0"/>
      <c r="DX701" s="0"/>
      <c r="DY701" s="0"/>
      <c r="DZ701" s="0"/>
      <c r="EA701" s="0"/>
      <c r="EB701" s="0"/>
      <c r="EC701" s="0"/>
      <c r="ED701" s="0"/>
      <c r="EE701" s="0"/>
      <c r="EF701" s="0"/>
      <c r="EG701" s="0"/>
      <c r="EH701" s="0"/>
      <c r="EI701" s="0"/>
      <c r="EJ701" s="0"/>
      <c r="EK701" s="0"/>
      <c r="EL701" s="0"/>
      <c r="EM701" s="0"/>
      <c r="EN701" s="0"/>
      <c r="EO701" s="0"/>
      <c r="EP701" s="0"/>
      <c r="EQ701" s="0"/>
      <c r="ER701" s="0"/>
      <c r="ES701" s="0"/>
      <c r="ET701" s="0"/>
      <c r="EU701" s="0"/>
      <c r="EV701" s="0"/>
      <c r="EW701" s="0"/>
      <c r="EX701" s="0"/>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row>
    <row r="702" customFormat="false" ht="15" hidden="true" customHeight="false" outlineLevel="0" collapsed="false">
      <c r="A702" s="150" t="s">
        <v>2141</v>
      </c>
      <c r="B702" s="151" t="s">
        <v>2142</v>
      </c>
      <c r="C702" s="147" t="s">
        <v>2143</v>
      </c>
      <c r="D702" s="117"/>
      <c r="E702" s="117" t="n">
        <v>0</v>
      </c>
      <c r="F702" s="141" t="s">
        <v>47</v>
      </c>
      <c r="G702" s="141" t="s">
        <v>47</v>
      </c>
      <c r="H702" s="141" t="n">
        <v>19863</v>
      </c>
      <c r="I702" s="125" t="s">
        <v>1333</v>
      </c>
      <c r="J702" s="120" t="n">
        <v>8</v>
      </c>
      <c r="K702" s="121" t="n">
        <v>2</v>
      </c>
      <c r="L702" s="126"/>
      <c r="M702" s="123"/>
      <c r="N702" s="127"/>
      <c r="O702" s="123"/>
      <c r="P702" s="127"/>
      <c r="Q702" s="124"/>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BC702" s="0"/>
      <c r="BD702" s="0"/>
      <c r="BE702" s="0"/>
      <c r="BF702" s="0"/>
      <c r="BG702" s="0"/>
      <c r="BH702" s="0"/>
      <c r="BI702" s="0"/>
      <c r="BJ702" s="0"/>
      <c r="BK702" s="0"/>
      <c r="BL702" s="0"/>
      <c r="BM702" s="0"/>
      <c r="BN702" s="0"/>
      <c r="BO702" s="0"/>
      <c r="BP702" s="0"/>
      <c r="BQ702" s="0"/>
      <c r="BR702" s="0"/>
      <c r="BS702" s="0"/>
      <c r="BT702" s="0"/>
      <c r="BU702" s="0"/>
      <c r="BV702" s="0"/>
      <c r="BW702" s="0"/>
      <c r="BX702" s="0"/>
      <c r="BY702" s="0"/>
      <c r="BZ702" s="0"/>
      <c r="CA702" s="0"/>
      <c r="CB702" s="0"/>
      <c r="CC702" s="0"/>
      <c r="CD702" s="0"/>
      <c r="CE702" s="0"/>
      <c r="CF702" s="0"/>
      <c r="CG702" s="0"/>
      <c r="CH702" s="0"/>
      <c r="CI702" s="0"/>
      <c r="CJ702" s="0"/>
      <c r="CK702" s="0"/>
      <c r="CL702" s="0"/>
      <c r="CM702" s="0"/>
      <c r="CN702" s="0"/>
      <c r="CO702" s="0"/>
      <c r="CP702" s="0"/>
      <c r="CQ702" s="0"/>
      <c r="CR702" s="0"/>
      <c r="CS702" s="0"/>
      <c r="CT702" s="0"/>
      <c r="CU702" s="0"/>
      <c r="CV702" s="0"/>
      <c r="CW702" s="0"/>
      <c r="CX702" s="0"/>
      <c r="CY702" s="0"/>
      <c r="CZ702" s="0"/>
      <c r="DA702" s="0"/>
      <c r="DB702" s="0"/>
      <c r="DC702" s="0"/>
      <c r="DD702" s="0"/>
      <c r="DE702" s="0"/>
      <c r="DF702" s="0"/>
      <c r="DG702" s="0"/>
      <c r="DH702" s="0"/>
      <c r="DI702" s="0"/>
      <c r="DJ702" s="0"/>
      <c r="DK702" s="0"/>
      <c r="DL702" s="0"/>
      <c r="DM702" s="0"/>
      <c r="DN702" s="0"/>
      <c r="DO702" s="0"/>
      <c r="DP702" s="0"/>
      <c r="DQ702" s="0"/>
      <c r="DR702" s="0"/>
      <c r="DS702" s="0"/>
      <c r="DT702" s="0"/>
      <c r="DU702" s="0"/>
      <c r="DV702" s="0"/>
      <c r="DW702" s="0"/>
      <c r="DX702" s="0"/>
      <c r="DY702" s="0"/>
      <c r="DZ702" s="0"/>
      <c r="EA702" s="0"/>
      <c r="EB702" s="0"/>
      <c r="EC702" s="0"/>
      <c r="ED702" s="0"/>
      <c r="EE702" s="0"/>
      <c r="EF702" s="0"/>
      <c r="EG702" s="0"/>
      <c r="EH702" s="0"/>
      <c r="EI702" s="0"/>
      <c r="EJ702" s="0"/>
      <c r="EK702" s="0"/>
      <c r="EL702" s="0"/>
      <c r="EM702" s="0"/>
      <c r="EN702" s="0"/>
      <c r="EO702" s="0"/>
      <c r="EP702" s="0"/>
      <c r="EQ702" s="0"/>
      <c r="ER702" s="0"/>
      <c r="ES702" s="0"/>
      <c r="ET702" s="0"/>
      <c r="EU702" s="0"/>
      <c r="EV702" s="0"/>
      <c r="EW702" s="0"/>
      <c r="EX702" s="0"/>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row>
    <row r="703" customFormat="false" ht="15" hidden="false" customHeight="false" outlineLevel="0" collapsed="false">
      <c r="A703" s="114" t="s">
        <v>2144</v>
      </c>
      <c r="B703" s="115" t="s">
        <v>2145</v>
      </c>
      <c r="C703" s="116" t="s">
        <v>122</v>
      </c>
      <c r="D703" s="117" t="s">
        <v>11</v>
      </c>
      <c r="E703" s="117" t="n">
        <v>0</v>
      </c>
      <c r="F703" s="118" t="n">
        <v>15</v>
      </c>
      <c r="G703" s="118" t="n">
        <v>2</v>
      </c>
      <c r="H703" s="118" t="n">
        <v>1879</v>
      </c>
      <c r="I703" s="125" t="s">
        <v>1333</v>
      </c>
      <c r="J703" s="120" t="n">
        <v>8</v>
      </c>
      <c r="K703" s="121" t="n">
        <v>2</v>
      </c>
      <c r="L703" s="126"/>
      <c r="M703" s="123"/>
      <c r="N703" s="127"/>
      <c r="O703" s="123"/>
      <c r="P703" s="127"/>
      <c r="Q703" s="124"/>
      <c r="R703" s="0"/>
      <c r="S703" s="0"/>
      <c r="T703" s="0"/>
      <c r="U703" s="0"/>
      <c r="V703" s="0"/>
      <c r="W703" s="0"/>
      <c r="X703" s="0"/>
      <c r="Y703" s="0"/>
      <c r="Z703" s="0"/>
      <c r="AA703" s="0"/>
      <c r="AB703" s="0"/>
      <c r="AC703" s="0"/>
      <c r="AD703" s="0"/>
      <c r="AE703" s="0"/>
      <c r="AF703" s="0"/>
      <c r="AG703" s="0"/>
      <c r="AH703" s="0"/>
      <c r="AI703" s="0"/>
      <c r="AJ703" s="0"/>
      <c r="AK703" s="0"/>
      <c r="AL703" s="0"/>
      <c r="AM703" s="0"/>
      <c r="AN703" s="0"/>
      <c r="AO703" s="0"/>
      <c r="AP703" s="0"/>
      <c r="AQ703" s="0"/>
      <c r="AR703" s="0"/>
      <c r="AS703" s="0"/>
      <c r="AT703" s="0"/>
      <c r="AU703" s="0"/>
      <c r="AV703" s="0"/>
      <c r="AW703" s="0"/>
      <c r="AX703" s="0"/>
      <c r="AY703" s="0"/>
      <c r="AZ703" s="0"/>
      <c r="BA703" s="0"/>
      <c r="BB703" s="0"/>
      <c r="BC703" s="0"/>
      <c r="BD703" s="0"/>
      <c r="BE703" s="0"/>
      <c r="BF703" s="0"/>
      <c r="BG703" s="0"/>
      <c r="BH703" s="0"/>
      <c r="BI703" s="0"/>
      <c r="BJ703" s="0"/>
      <c r="BK703" s="0"/>
      <c r="BL703" s="0"/>
      <c r="BM703" s="0"/>
      <c r="BN703" s="0"/>
      <c r="BO703" s="0"/>
      <c r="BP703" s="0"/>
      <c r="BQ703" s="0"/>
      <c r="BR703" s="0"/>
      <c r="BS703" s="0"/>
      <c r="BT703" s="0"/>
      <c r="BU703" s="0"/>
      <c r="BV703" s="0"/>
      <c r="BW703" s="0"/>
      <c r="BX703" s="0"/>
      <c r="BY703" s="0"/>
      <c r="BZ703" s="0"/>
      <c r="CA703" s="0"/>
      <c r="CB703" s="0"/>
      <c r="CC703" s="0"/>
      <c r="CD703" s="0"/>
      <c r="CE703" s="0"/>
      <c r="CF703" s="0"/>
      <c r="CG703" s="0"/>
      <c r="CH703" s="0"/>
      <c r="CI703" s="0"/>
      <c r="CJ703" s="0"/>
      <c r="CK703" s="0"/>
      <c r="CL703" s="0"/>
      <c r="CM703" s="0"/>
      <c r="CN703" s="0"/>
      <c r="CO703" s="0"/>
      <c r="CP703" s="0"/>
      <c r="CQ703" s="0"/>
      <c r="CR703" s="0"/>
      <c r="CS703" s="0"/>
      <c r="CT703" s="0"/>
      <c r="CU703" s="0"/>
      <c r="CV703" s="0"/>
      <c r="CW703" s="0"/>
      <c r="CX703" s="0"/>
      <c r="CY703" s="0"/>
      <c r="CZ703" s="0"/>
      <c r="DA703" s="0"/>
      <c r="DB703" s="0"/>
      <c r="DC703" s="0"/>
      <c r="DD703" s="0"/>
      <c r="DE703" s="0"/>
      <c r="DF703" s="0"/>
      <c r="DG703" s="0"/>
      <c r="DH703" s="0"/>
      <c r="DI703" s="0"/>
      <c r="DJ703" s="0"/>
      <c r="DK703" s="0"/>
      <c r="DL703" s="0"/>
      <c r="DM703" s="0"/>
      <c r="DN703" s="0"/>
      <c r="DO703" s="0"/>
      <c r="DP703" s="0"/>
      <c r="DQ703" s="0"/>
      <c r="DR703" s="0"/>
      <c r="DS703" s="0"/>
      <c r="DT703" s="0"/>
      <c r="DU703" s="0"/>
      <c r="DV703" s="0"/>
      <c r="DW703" s="0"/>
      <c r="DX703" s="0"/>
      <c r="DY703" s="0"/>
      <c r="DZ703" s="0"/>
      <c r="EA703" s="0"/>
      <c r="EB703" s="0"/>
      <c r="EC703" s="0"/>
      <c r="ED703" s="0"/>
      <c r="EE703" s="0"/>
      <c r="EF703" s="0"/>
      <c r="EG703" s="0"/>
      <c r="EH703" s="0"/>
      <c r="EI703" s="0"/>
      <c r="EJ703" s="0"/>
      <c r="EK703" s="0"/>
      <c r="EL703" s="0"/>
      <c r="EM703" s="0"/>
      <c r="EN703" s="0"/>
      <c r="EO703" s="0"/>
      <c r="EP703" s="0"/>
      <c r="EQ703" s="0"/>
      <c r="ER703" s="0"/>
      <c r="ES703" s="0"/>
      <c r="ET703" s="0"/>
      <c r="EU703" s="0"/>
      <c r="EV703" s="0"/>
      <c r="EW703" s="0"/>
      <c r="EX703" s="0"/>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row>
    <row r="704" customFormat="false" ht="15" hidden="true" customHeight="false" outlineLevel="0" collapsed="false">
      <c r="A704" s="150" t="s">
        <v>2146</v>
      </c>
      <c r="B704" s="151" t="s">
        <v>2147</v>
      </c>
      <c r="C704" s="147" t="s">
        <v>2148</v>
      </c>
      <c r="D704" s="117"/>
      <c r="E704" s="117" t="n">
        <v>0</v>
      </c>
      <c r="F704" s="118" t="s">
        <v>47</v>
      </c>
      <c r="G704" s="118" t="s">
        <v>47</v>
      </c>
      <c r="H704" s="141" t="n">
        <v>19868</v>
      </c>
      <c r="I704" s="125" t="s">
        <v>1333</v>
      </c>
      <c r="J704" s="120" t="n">
        <v>8</v>
      </c>
      <c r="K704" s="121" t="n">
        <v>4</v>
      </c>
      <c r="L704" s="126"/>
      <c r="M704" s="123"/>
      <c r="N704" s="127"/>
      <c r="O704" s="123"/>
      <c r="P704" s="127"/>
      <c r="Q704" s="124"/>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BC704" s="0"/>
      <c r="BD704" s="0"/>
      <c r="BE704" s="0"/>
      <c r="BF704" s="0"/>
      <c r="BG704" s="0"/>
      <c r="BH704" s="0"/>
      <c r="BI704" s="0"/>
      <c r="BJ704" s="0"/>
      <c r="BK704" s="0"/>
      <c r="BL704" s="0"/>
      <c r="BM704" s="0"/>
      <c r="BN704" s="0"/>
      <c r="BO704" s="0"/>
      <c r="BP704" s="0"/>
      <c r="BQ704" s="0"/>
      <c r="BR704" s="0"/>
      <c r="BS704" s="0"/>
      <c r="BT704" s="0"/>
      <c r="BU704" s="0"/>
      <c r="BV704" s="0"/>
      <c r="BW704" s="0"/>
      <c r="BX704" s="0"/>
      <c r="BY704" s="0"/>
      <c r="BZ704" s="0"/>
      <c r="CA704" s="0"/>
      <c r="CB704" s="0"/>
      <c r="CC704" s="0"/>
      <c r="CD704" s="0"/>
      <c r="CE704" s="0"/>
      <c r="CF704" s="0"/>
      <c r="CG704" s="0"/>
      <c r="CH704" s="0"/>
      <c r="CI704" s="0"/>
      <c r="CJ704" s="0"/>
      <c r="CK704" s="0"/>
      <c r="CL704" s="0"/>
      <c r="CM704" s="0"/>
      <c r="CN704" s="0"/>
      <c r="CO704" s="0"/>
      <c r="CP704" s="0"/>
      <c r="CQ704" s="0"/>
      <c r="CR704" s="0"/>
      <c r="CS704" s="0"/>
      <c r="CT704" s="0"/>
      <c r="CU704" s="0"/>
      <c r="CV704" s="0"/>
      <c r="CW704" s="0"/>
      <c r="CX704" s="0"/>
      <c r="CY704" s="0"/>
      <c r="CZ704" s="0"/>
      <c r="DA704" s="0"/>
      <c r="DB704" s="0"/>
      <c r="DC704" s="0"/>
      <c r="DD704" s="0"/>
      <c r="DE704" s="0"/>
      <c r="DF704" s="0"/>
      <c r="DG704" s="0"/>
      <c r="DH704" s="0"/>
      <c r="DI704" s="0"/>
      <c r="DJ704" s="0"/>
      <c r="DK704" s="0"/>
      <c r="DL704" s="0"/>
      <c r="DM704" s="0"/>
      <c r="DN704" s="0"/>
      <c r="DO704" s="0"/>
      <c r="DP704" s="0"/>
      <c r="DQ704" s="0"/>
      <c r="DR704" s="0"/>
      <c r="DS704" s="0"/>
      <c r="DT704" s="0"/>
      <c r="DU704" s="0"/>
      <c r="DV704" s="0"/>
      <c r="DW704" s="0"/>
      <c r="DX704" s="0"/>
      <c r="DY704" s="0"/>
      <c r="DZ704" s="0"/>
      <c r="EA704" s="0"/>
      <c r="EB704" s="0"/>
      <c r="EC704" s="0"/>
      <c r="ED704" s="0"/>
      <c r="EE704" s="0"/>
      <c r="EF704" s="0"/>
      <c r="EG704" s="0"/>
      <c r="EH704" s="0"/>
      <c r="EI704" s="0"/>
      <c r="EJ704" s="0"/>
      <c r="EK704" s="0"/>
      <c r="EL704" s="0"/>
      <c r="EM704" s="0"/>
      <c r="EN704" s="0"/>
      <c r="EO704" s="0"/>
      <c r="EP704" s="0"/>
      <c r="EQ704" s="0"/>
      <c r="ER704" s="0"/>
      <c r="ES704" s="0"/>
      <c r="ET704" s="0"/>
      <c r="EU704" s="0"/>
      <c r="EV704" s="0"/>
      <c r="EW704" s="0"/>
      <c r="EX704" s="0"/>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row>
    <row r="705" customFormat="false" ht="15" hidden="true" customHeight="false" outlineLevel="0" collapsed="false">
      <c r="A705" s="150" t="s">
        <v>2149</v>
      </c>
      <c r="B705" s="151" t="s">
        <v>2150</v>
      </c>
      <c r="C705" s="116" t="s">
        <v>2151</v>
      </c>
      <c r="D705" s="117"/>
      <c r="E705" s="117" t="n">
        <v>0</v>
      </c>
      <c r="F705" s="118" t="s">
        <v>47</v>
      </c>
      <c r="G705" s="118" t="s">
        <v>47</v>
      </c>
      <c r="H705" s="118" t="n">
        <v>1690</v>
      </c>
      <c r="I705" s="125" t="s">
        <v>1333</v>
      </c>
      <c r="J705" s="120" t="n">
        <v>8</v>
      </c>
      <c r="K705" s="121" t="n">
        <v>4</v>
      </c>
      <c r="L705" s="126"/>
      <c r="M705" s="123"/>
      <c r="N705" s="127"/>
      <c r="O705" s="123"/>
      <c r="P705" s="127"/>
      <c r="Q705" s="124"/>
      <c r="R705" s="0"/>
      <c r="S705" s="0"/>
      <c r="T705" s="0"/>
      <c r="U705" s="0"/>
      <c r="V705" s="0"/>
      <c r="W705" s="0"/>
      <c r="X705" s="0"/>
      <c r="Y705" s="0"/>
      <c r="Z705" s="0"/>
      <c r="AA705" s="0"/>
      <c r="AB705" s="0"/>
      <c r="AC705" s="0"/>
      <c r="AD705" s="0"/>
      <c r="AE705" s="0"/>
      <c r="AF705" s="0"/>
      <c r="AG705" s="0"/>
      <c r="AH705" s="0"/>
      <c r="AI705" s="0"/>
      <c r="AJ705" s="0"/>
      <c r="AK705" s="0"/>
      <c r="AL705" s="0"/>
      <c r="AM705" s="0"/>
      <c r="AN705" s="0"/>
      <c r="AO705" s="0"/>
      <c r="AP705" s="0"/>
      <c r="AQ705" s="0"/>
      <c r="AR705" s="0"/>
      <c r="AS705" s="0"/>
      <c r="AT705" s="0"/>
      <c r="AU705" s="0"/>
      <c r="AV705" s="0"/>
      <c r="AW705" s="0"/>
      <c r="AX705" s="0"/>
      <c r="AY705" s="0"/>
      <c r="AZ705" s="0"/>
      <c r="BA705" s="0"/>
      <c r="BB705" s="0"/>
      <c r="BC705" s="0"/>
      <c r="BD705" s="0"/>
      <c r="BE705" s="0"/>
      <c r="BF705" s="0"/>
      <c r="BG705" s="0"/>
      <c r="BH705" s="0"/>
      <c r="BI705" s="0"/>
      <c r="BJ705" s="0"/>
      <c r="BK705" s="0"/>
      <c r="BL705" s="0"/>
      <c r="BM705" s="0"/>
      <c r="BN705" s="0"/>
      <c r="BO705" s="0"/>
      <c r="BP705" s="0"/>
      <c r="BQ705" s="0"/>
      <c r="BR705" s="0"/>
      <c r="BS705" s="0"/>
      <c r="BT705" s="0"/>
      <c r="BU705" s="0"/>
      <c r="BV705" s="0"/>
      <c r="BW705" s="0"/>
      <c r="BX705" s="0"/>
      <c r="BY705" s="0"/>
      <c r="BZ705" s="0"/>
      <c r="CA705" s="0"/>
      <c r="CB705" s="0"/>
      <c r="CC705" s="0"/>
      <c r="CD705" s="0"/>
      <c r="CE705" s="0"/>
      <c r="CF705" s="0"/>
      <c r="CG705" s="0"/>
      <c r="CH705" s="0"/>
      <c r="CI705" s="0"/>
      <c r="CJ705" s="0"/>
      <c r="CK705" s="0"/>
      <c r="CL705" s="0"/>
      <c r="CM705" s="0"/>
      <c r="CN705" s="0"/>
      <c r="CO705" s="0"/>
      <c r="CP705" s="0"/>
      <c r="CQ705" s="0"/>
      <c r="CR705" s="0"/>
      <c r="CS705" s="0"/>
      <c r="CT705" s="0"/>
      <c r="CU705" s="0"/>
      <c r="CV705" s="0"/>
      <c r="CW705" s="0"/>
      <c r="CX705" s="0"/>
      <c r="CY705" s="0"/>
      <c r="CZ705" s="0"/>
      <c r="DA705" s="0"/>
      <c r="DB705" s="0"/>
      <c r="DC705" s="0"/>
      <c r="DD705" s="0"/>
      <c r="DE705" s="0"/>
      <c r="DF705" s="0"/>
      <c r="DG705" s="0"/>
      <c r="DH705" s="0"/>
      <c r="DI705" s="0"/>
      <c r="DJ705" s="0"/>
      <c r="DK705" s="0"/>
      <c r="DL705" s="0"/>
      <c r="DM705" s="0"/>
      <c r="DN705" s="0"/>
      <c r="DO705" s="0"/>
      <c r="DP705" s="0"/>
      <c r="DQ705" s="0"/>
      <c r="DR705" s="0"/>
      <c r="DS705" s="0"/>
      <c r="DT705" s="0"/>
      <c r="DU705" s="0"/>
      <c r="DV705" s="0"/>
      <c r="DW705" s="0"/>
      <c r="DX705" s="0"/>
      <c r="DY705" s="0"/>
      <c r="DZ705" s="0"/>
      <c r="EA705" s="0"/>
      <c r="EB705" s="0"/>
      <c r="EC705" s="0"/>
      <c r="ED705" s="0"/>
      <c r="EE705" s="0"/>
      <c r="EF705" s="0"/>
      <c r="EG705" s="0"/>
      <c r="EH705" s="0"/>
      <c r="EI705" s="0"/>
      <c r="EJ705" s="0"/>
      <c r="EK705" s="0"/>
      <c r="EL705" s="0"/>
      <c r="EM705" s="0"/>
      <c r="EN705" s="0"/>
      <c r="EO705" s="0"/>
      <c r="EP705" s="0"/>
      <c r="EQ705" s="0"/>
      <c r="ER705" s="0"/>
      <c r="ES705" s="0"/>
      <c r="ET705" s="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row>
    <row r="706" customFormat="false" ht="15" hidden="false" customHeight="false" outlineLevel="0" collapsed="false">
      <c r="A706" s="114" t="s">
        <v>2152</v>
      </c>
      <c r="B706" s="115" t="s">
        <v>2153</v>
      </c>
      <c r="C706" s="116" t="s">
        <v>122</v>
      </c>
      <c r="D706" s="117" t="s">
        <v>11</v>
      </c>
      <c r="E706" s="117" t="n">
        <v>0</v>
      </c>
      <c r="F706" s="118" t="n">
        <v>12</v>
      </c>
      <c r="G706" s="118" t="n">
        <v>1</v>
      </c>
      <c r="H706" s="118" t="n">
        <v>1692</v>
      </c>
      <c r="I706" s="125" t="s">
        <v>1333</v>
      </c>
      <c r="J706" s="120" t="n">
        <v>8</v>
      </c>
      <c r="K706" s="121" t="n">
        <v>4</v>
      </c>
      <c r="L706" s="126" t="s">
        <v>2154</v>
      </c>
      <c r="M706" s="148" t="s">
        <v>2155</v>
      </c>
      <c r="N706" s="127"/>
      <c r="O706" s="123"/>
      <c r="P706" s="127"/>
      <c r="Q706" s="124"/>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BC706" s="0"/>
      <c r="BD706" s="0"/>
      <c r="BE706" s="0"/>
      <c r="BF706" s="0"/>
      <c r="BG706" s="0"/>
      <c r="BH706" s="0"/>
      <c r="BI706" s="0"/>
      <c r="BJ706" s="0"/>
      <c r="BK706" s="0"/>
      <c r="BL706" s="0"/>
      <c r="BM706" s="0"/>
      <c r="BN706" s="0"/>
      <c r="BO706" s="0"/>
      <c r="BP706" s="0"/>
      <c r="BQ706" s="0"/>
      <c r="BR706" s="0"/>
      <c r="BS706" s="0"/>
      <c r="BT706" s="0"/>
      <c r="BU706" s="0"/>
      <c r="BV706" s="0"/>
      <c r="BW706" s="0"/>
      <c r="BX706" s="0"/>
      <c r="BY706" s="0"/>
      <c r="BZ706" s="0"/>
      <c r="CA706" s="0"/>
      <c r="CB706" s="0"/>
      <c r="CC706" s="0"/>
      <c r="CD706" s="0"/>
      <c r="CE706" s="0"/>
      <c r="CF706" s="0"/>
      <c r="CG706" s="0"/>
      <c r="CH706" s="0"/>
      <c r="CI706" s="0"/>
      <c r="CJ706" s="0"/>
      <c r="CK706" s="0"/>
      <c r="CL706" s="0"/>
      <c r="CM706" s="0"/>
      <c r="CN706" s="0"/>
      <c r="CO706" s="0"/>
      <c r="CP706" s="0"/>
      <c r="CQ706" s="0"/>
      <c r="CR706" s="0"/>
      <c r="CS706" s="0"/>
      <c r="CT706" s="0"/>
      <c r="CU706" s="0"/>
      <c r="CV706" s="0"/>
      <c r="CW706" s="0"/>
      <c r="CX706" s="0"/>
      <c r="CY706" s="0"/>
      <c r="CZ706" s="0"/>
      <c r="DA706" s="0"/>
      <c r="DB706" s="0"/>
      <c r="DC706" s="0"/>
      <c r="DD706" s="0"/>
      <c r="DE706" s="0"/>
      <c r="DF706" s="0"/>
      <c r="DG706" s="0"/>
      <c r="DH706" s="0"/>
      <c r="DI706" s="0"/>
      <c r="DJ706" s="0"/>
      <c r="DK706" s="0"/>
      <c r="DL706" s="0"/>
      <c r="DM706" s="0"/>
      <c r="DN706" s="0"/>
      <c r="DO706" s="0"/>
      <c r="DP706" s="0"/>
      <c r="DQ706" s="0"/>
      <c r="DR706" s="0"/>
      <c r="DS706" s="0"/>
      <c r="DT706" s="0"/>
      <c r="DU706" s="0"/>
      <c r="DV706" s="0"/>
      <c r="DW706" s="0"/>
      <c r="DX706" s="0"/>
      <c r="DY706" s="0"/>
      <c r="DZ706" s="0"/>
      <c r="EA706" s="0"/>
      <c r="EB706" s="0"/>
      <c r="EC706" s="0"/>
      <c r="ED706" s="0"/>
      <c r="EE706" s="0"/>
      <c r="EF706" s="0"/>
      <c r="EG706" s="0"/>
      <c r="EH706" s="0"/>
      <c r="EI706" s="0"/>
      <c r="EJ706" s="0"/>
      <c r="EK706" s="0"/>
      <c r="EL706" s="0"/>
      <c r="EM706" s="0"/>
      <c r="EN706" s="0"/>
      <c r="EO706" s="0"/>
      <c r="EP706" s="0"/>
      <c r="EQ706" s="0"/>
      <c r="ER706" s="0"/>
      <c r="ES706" s="0"/>
      <c r="ET706" s="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row>
    <row r="707" customFormat="false" ht="15" hidden="true" customHeight="false" outlineLevel="0" collapsed="false">
      <c r="A707" s="150" t="s">
        <v>2156</v>
      </c>
      <c r="B707" s="151" t="s">
        <v>2157</v>
      </c>
      <c r="C707" s="116" t="s">
        <v>2158</v>
      </c>
      <c r="D707" s="117"/>
      <c r="E707" s="117" t="n">
        <v>0</v>
      </c>
      <c r="F707" s="118" t="s">
        <v>47</v>
      </c>
      <c r="G707" s="118" t="s">
        <v>47</v>
      </c>
      <c r="H707" s="118" t="n">
        <v>19869</v>
      </c>
      <c r="I707" s="125" t="s">
        <v>1333</v>
      </c>
      <c r="J707" s="120" t="n">
        <v>8</v>
      </c>
      <c r="K707" s="121" t="n">
        <v>4</v>
      </c>
      <c r="L707" s="126"/>
      <c r="M707" s="148"/>
      <c r="N707" s="127"/>
      <c r="O707" s="123"/>
      <c r="P707" s="127"/>
      <c r="Q707" s="124"/>
      <c r="R707" s="0"/>
      <c r="S707" s="0"/>
      <c r="T707" s="0"/>
      <c r="U707" s="0"/>
      <c r="V707" s="0"/>
      <c r="W707" s="0"/>
      <c r="X707" s="0"/>
      <c r="Y707" s="0"/>
      <c r="Z707" s="0"/>
      <c r="AA707" s="0"/>
      <c r="AB707" s="0"/>
      <c r="AC707" s="0"/>
      <c r="AD707" s="0"/>
      <c r="AE707" s="0"/>
      <c r="AF707" s="0"/>
      <c r="AG707" s="0"/>
      <c r="AH707" s="0"/>
      <c r="AI707" s="0"/>
      <c r="AJ707" s="0"/>
      <c r="AK707" s="0"/>
      <c r="AL707" s="0"/>
      <c r="AM707" s="0"/>
      <c r="AN707" s="0"/>
      <c r="AO707" s="0"/>
      <c r="AP707" s="0"/>
      <c r="AQ707" s="0"/>
      <c r="AR707" s="0"/>
      <c r="AS707" s="0"/>
      <c r="AT707" s="0"/>
      <c r="AU707" s="0"/>
      <c r="AV707" s="0"/>
      <c r="AW707" s="0"/>
      <c r="AX707" s="0"/>
      <c r="AY707" s="0"/>
      <c r="AZ707" s="0"/>
      <c r="BA707" s="0"/>
      <c r="BB707" s="0"/>
      <c r="BC707" s="0"/>
      <c r="BD707" s="0"/>
      <c r="BE707" s="0"/>
      <c r="BF707" s="0"/>
      <c r="BG707" s="0"/>
      <c r="BH707" s="0"/>
      <c r="BI707" s="0"/>
      <c r="BJ707" s="0"/>
      <c r="BK707" s="0"/>
      <c r="BL707" s="0"/>
      <c r="BM707" s="0"/>
      <c r="BN707" s="0"/>
      <c r="BO707" s="0"/>
      <c r="BP707" s="0"/>
      <c r="BQ707" s="0"/>
      <c r="BR707" s="0"/>
      <c r="BS707" s="0"/>
      <c r="BT707" s="0"/>
      <c r="BU707" s="0"/>
      <c r="BV707" s="0"/>
      <c r="BW707" s="0"/>
      <c r="BX707" s="0"/>
      <c r="BY707" s="0"/>
      <c r="BZ707" s="0"/>
      <c r="CA707" s="0"/>
      <c r="CB707" s="0"/>
      <c r="CC707" s="0"/>
      <c r="CD707" s="0"/>
      <c r="CE707" s="0"/>
      <c r="CF707" s="0"/>
      <c r="CG707" s="0"/>
      <c r="CH707" s="0"/>
      <c r="CI707" s="0"/>
      <c r="CJ707" s="0"/>
      <c r="CK707" s="0"/>
      <c r="CL707" s="0"/>
      <c r="CM707" s="0"/>
      <c r="CN707" s="0"/>
      <c r="CO707" s="0"/>
      <c r="CP707" s="0"/>
      <c r="CQ707" s="0"/>
      <c r="CR707" s="0"/>
      <c r="CS707" s="0"/>
      <c r="CT707" s="0"/>
      <c r="CU707" s="0"/>
      <c r="CV707" s="0"/>
      <c r="CW707" s="0"/>
      <c r="CX707" s="0"/>
      <c r="CY707" s="0"/>
      <c r="CZ707" s="0"/>
      <c r="DA707" s="0"/>
      <c r="DB707" s="0"/>
      <c r="DC707" s="0"/>
      <c r="DD707" s="0"/>
      <c r="DE707" s="0"/>
      <c r="DF707" s="0"/>
      <c r="DG707" s="0"/>
      <c r="DH707" s="0"/>
      <c r="DI707" s="0"/>
      <c r="DJ707" s="0"/>
      <c r="DK707" s="0"/>
      <c r="DL707" s="0"/>
      <c r="DM707" s="0"/>
      <c r="DN707" s="0"/>
      <c r="DO707" s="0"/>
      <c r="DP707" s="0"/>
      <c r="DQ707" s="0"/>
      <c r="DR707" s="0"/>
      <c r="DS707" s="0"/>
      <c r="DT707" s="0"/>
      <c r="DU707" s="0"/>
      <c r="DV707" s="0"/>
      <c r="DW707" s="0"/>
      <c r="DX707" s="0"/>
      <c r="DY707" s="0"/>
      <c r="DZ707" s="0"/>
      <c r="EA707" s="0"/>
      <c r="EB707" s="0"/>
      <c r="EC707" s="0"/>
      <c r="ED707" s="0"/>
      <c r="EE707" s="0"/>
      <c r="EF707" s="0"/>
      <c r="EG707" s="0"/>
      <c r="EH707" s="0"/>
      <c r="EI707" s="0"/>
      <c r="EJ707" s="0"/>
      <c r="EK707" s="0"/>
      <c r="EL707" s="0"/>
      <c r="EM707" s="0"/>
      <c r="EN707" s="0"/>
      <c r="EO707" s="0"/>
      <c r="EP707" s="0"/>
      <c r="EQ707" s="0"/>
      <c r="ER707" s="0"/>
      <c r="ES707" s="0"/>
      <c r="ET707" s="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row>
    <row r="708" customFormat="false" ht="15" hidden="true" customHeight="false" outlineLevel="0" collapsed="false">
      <c r="A708" s="150" t="s">
        <v>2159</v>
      </c>
      <c r="B708" s="151" t="s">
        <v>2160</v>
      </c>
      <c r="C708" s="116" t="s">
        <v>2161</v>
      </c>
      <c r="D708" s="117"/>
      <c r="E708" s="117" t="n">
        <v>0</v>
      </c>
      <c r="F708" s="118" t="s">
        <v>47</v>
      </c>
      <c r="G708" s="118" t="s">
        <v>47</v>
      </c>
      <c r="H708" s="118" t="n">
        <v>19870</v>
      </c>
      <c r="I708" s="125" t="s">
        <v>1333</v>
      </c>
      <c r="J708" s="120" t="n">
        <v>8</v>
      </c>
      <c r="K708" s="121" t="n">
        <v>4</v>
      </c>
      <c r="L708" s="126"/>
      <c r="M708" s="123"/>
      <c r="N708" s="127"/>
      <c r="O708" s="123"/>
      <c r="P708" s="127"/>
      <c r="Q708" s="124"/>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BC708" s="0"/>
      <c r="BD708" s="0"/>
      <c r="BE708" s="0"/>
      <c r="BF708" s="0"/>
      <c r="BG708" s="0"/>
      <c r="BH708" s="0"/>
      <c r="BI708" s="0"/>
      <c r="BJ708" s="0"/>
      <c r="BK708" s="0"/>
      <c r="BL708" s="0"/>
      <c r="BM708" s="0"/>
      <c r="BN708" s="0"/>
      <c r="BO708" s="0"/>
      <c r="BP708" s="0"/>
      <c r="BQ708" s="0"/>
      <c r="BR708" s="0"/>
      <c r="BS708" s="0"/>
      <c r="BT708" s="0"/>
      <c r="BU708" s="0"/>
      <c r="BV708" s="0"/>
      <c r="BW708" s="0"/>
      <c r="BX708" s="0"/>
      <c r="BY708" s="0"/>
      <c r="BZ708" s="0"/>
      <c r="CA708" s="0"/>
      <c r="CB708" s="0"/>
      <c r="CC708" s="0"/>
      <c r="CD708" s="0"/>
      <c r="CE708" s="0"/>
      <c r="CF708" s="0"/>
      <c r="CG708" s="0"/>
      <c r="CH708" s="0"/>
      <c r="CI708" s="0"/>
      <c r="CJ708" s="0"/>
      <c r="CK708" s="0"/>
      <c r="CL708" s="0"/>
      <c r="CM708" s="0"/>
      <c r="CN708" s="0"/>
      <c r="CO708" s="0"/>
      <c r="CP708" s="0"/>
      <c r="CQ708" s="0"/>
      <c r="CR708" s="0"/>
      <c r="CS708" s="0"/>
      <c r="CT708" s="0"/>
      <c r="CU708" s="0"/>
      <c r="CV708" s="0"/>
      <c r="CW708" s="0"/>
      <c r="CX708" s="0"/>
      <c r="CY708" s="0"/>
      <c r="CZ708" s="0"/>
      <c r="DA708" s="0"/>
      <c r="DB708" s="0"/>
      <c r="DC708" s="0"/>
      <c r="DD708" s="0"/>
      <c r="DE708" s="0"/>
      <c r="DF708" s="0"/>
      <c r="DG708" s="0"/>
      <c r="DH708" s="0"/>
      <c r="DI708" s="0"/>
      <c r="DJ708" s="0"/>
      <c r="DK708" s="0"/>
      <c r="DL708" s="0"/>
      <c r="DM708" s="0"/>
      <c r="DN708" s="0"/>
      <c r="DO708" s="0"/>
      <c r="DP708" s="0"/>
      <c r="DQ708" s="0"/>
      <c r="DR708" s="0"/>
      <c r="DS708" s="0"/>
      <c r="DT708" s="0"/>
      <c r="DU708" s="0"/>
      <c r="DV708" s="0"/>
      <c r="DW708" s="0"/>
      <c r="DX708" s="0"/>
      <c r="DY708" s="0"/>
      <c r="DZ708" s="0"/>
      <c r="EA708" s="0"/>
      <c r="EB708" s="0"/>
      <c r="EC708" s="0"/>
      <c r="ED708" s="0"/>
      <c r="EE708" s="0"/>
      <c r="EF708" s="0"/>
      <c r="EG708" s="0"/>
      <c r="EH708" s="0"/>
      <c r="EI708" s="0"/>
      <c r="EJ708" s="0"/>
      <c r="EK708" s="0"/>
      <c r="EL708" s="0"/>
      <c r="EM708" s="0"/>
      <c r="EN708" s="0"/>
      <c r="EO708" s="0"/>
      <c r="EP708" s="0"/>
      <c r="EQ708" s="0"/>
      <c r="ER708" s="0"/>
      <c r="ES708" s="0"/>
      <c r="ET708" s="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row>
    <row r="709" customFormat="false" ht="15" hidden="false" customHeight="false" outlineLevel="0" collapsed="false">
      <c r="A709" s="114" t="s">
        <v>2162</v>
      </c>
      <c r="B709" s="115" t="s">
        <v>2163</v>
      </c>
      <c r="C709" s="147" t="s">
        <v>1468</v>
      </c>
      <c r="D709" s="117" t="s">
        <v>11</v>
      </c>
      <c r="E709" s="117" t="n">
        <v>0</v>
      </c>
      <c r="F709" s="118" t="n">
        <v>11</v>
      </c>
      <c r="G709" s="118" t="n">
        <v>1</v>
      </c>
      <c r="H709" s="141" t="n">
        <v>1763</v>
      </c>
      <c r="I709" s="125" t="s">
        <v>1333</v>
      </c>
      <c r="J709" s="120" t="n">
        <v>8</v>
      </c>
      <c r="K709" s="121" t="n">
        <v>4</v>
      </c>
      <c r="L709" s="126"/>
      <c r="M709" s="123"/>
      <c r="N709" s="127"/>
      <c r="O709" s="123"/>
      <c r="P709" s="127"/>
      <c r="Q709" s="124"/>
      <c r="R709" s="0"/>
      <c r="S709" s="0"/>
      <c r="T709" s="0"/>
      <c r="U709" s="0"/>
      <c r="V709" s="0"/>
      <c r="W709" s="0"/>
      <c r="X709" s="0"/>
      <c r="Y709" s="0"/>
      <c r="Z709" s="0"/>
      <c r="AA709" s="0"/>
      <c r="AB709" s="0"/>
      <c r="AC709" s="0"/>
      <c r="AD709" s="0"/>
      <c r="AE709" s="0"/>
      <c r="AF709" s="0"/>
      <c r="AG709" s="0"/>
      <c r="AH709" s="0"/>
      <c r="AI709" s="0"/>
      <c r="AJ709" s="0"/>
      <c r="AK709" s="0"/>
      <c r="AL709" s="0"/>
      <c r="AM709" s="0"/>
      <c r="AN709" s="0"/>
      <c r="AO709" s="0"/>
      <c r="AP709" s="0"/>
      <c r="AQ709" s="0"/>
      <c r="AR709" s="0"/>
      <c r="AS709" s="0"/>
      <c r="AT709" s="0"/>
      <c r="AU709" s="0"/>
      <c r="AV709" s="0"/>
      <c r="AW709" s="0"/>
      <c r="AX709" s="0"/>
      <c r="AY709" s="0"/>
      <c r="AZ709" s="0"/>
      <c r="BA709" s="0"/>
      <c r="BB709" s="0"/>
      <c r="BC709" s="0"/>
      <c r="BD709" s="0"/>
      <c r="BE709" s="0"/>
      <c r="BF709" s="0"/>
      <c r="BG709" s="0"/>
      <c r="BH709" s="0"/>
      <c r="BI709" s="0"/>
      <c r="BJ709" s="0"/>
      <c r="BK709" s="0"/>
      <c r="BL709" s="0"/>
      <c r="BM709" s="0"/>
      <c r="BN709" s="0"/>
      <c r="BO709" s="0"/>
      <c r="BP709" s="0"/>
      <c r="BQ709" s="0"/>
      <c r="BR709" s="0"/>
      <c r="BS709" s="0"/>
      <c r="BT709" s="0"/>
      <c r="BU709" s="0"/>
      <c r="BV709" s="0"/>
      <c r="BW709" s="0"/>
      <c r="BX709" s="0"/>
      <c r="BY709" s="0"/>
      <c r="BZ709" s="0"/>
      <c r="CA709" s="0"/>
      <c r="CB709" s="0"/>
      <c r="CC709" s="0"/>
      <c r="CD709" s="0"/>
      <c r="CE709" s="0"/>
      <c r="CF709" s="0"/>
      <c r="CG709" s="0"/>
      <c r="CH709" s="0"/>
      <c r="CI709" s="0"/>
      <c r="CJ709" s="0"/>
      <c r="CK709" s="0"/>
      <c r="CL709" s="0"/>
      <c r="CM709" s="0"/>
      <c r="CN709" s="0"/>
      <c r="CO709" s="0"/>
      <c r="CP709" s="0"/>
      <c r="CQ709" s="0"/>
      <c r="CR709" s="0"/>
      <c r="CS709" s="0"/>
      <c r="CT709" s="0"/>
      <c r="CU709" s="0"/>
      <c r="CV709" s="0"/>
      <c r="CW709" s="0"/>
      <c r="CX709" s="0"/>
      <c r="CY709" s="0"/>
      <c r="CZ709" s="0"/>
      <c r="DA709" s="0"/>
      <c r="DB709" s="0"/>
      <c r="DC709" s="0"/>
      <c r="DD709" s="0"/>
      <c r="DE709" s="0"/>
      <c r="DF709" s="0"/>
      <c r="DG709" s="0"/>
      <c r="DH709" s="0"/>
      <c r="DI709" s="0"/>
      <c r="DJ709" s="0"/>
      <c r="DK709" s="0"/>
      <c r="DL709" s="0"/>
      <c r="DM709" s="0"/>
      <c r="DN709" s="0"/>
      <c r="DO709" s="0"/>
      <c r="DP709" s="0"/>
      <c r="DQ709" s="0"/>
      <c r="DR709" s="0"/>
      <c r="DS709" s="0"/>
      <c r="DT709" s="0"/>
      <c r="DU709" s="0"/>
      <c r="DV709" s="0"/>
      <c r="DW709" s="0"/>
      <c r="DX709" s="0"/>
      <c r="DY709" s="0"/>
      <c r="DZ709" s="0"/>
      <c r="EA709" s="0"/>
      <c r="EB709" s="0"/>
      <c r="EC709" s="0"/>
      <c r="ED709" s="0"/>
      <c r="EE709" s="0"/>
      <c r="EF709" s="0"/>
      <c r="EG709" s="0"/>
      <c r="EH709" s="0"/>
      <c r="EI709" s="0"/>
      <c r="EJ709" s="0"/>
      <c r="EK709" s="0"/>
      <c r="EL709" s="0"/>
      <c r="EM709" s="0"/>
      <c r="EN709" s="0"/>
      <c r="EO709" s="0"/>
      <c r="EP709" s="0"/>
      <c r="EQ709" s="0"/>
      <c r="ER709" s="0"/>
      <c r="ES709" s="0"/>
      <c r="ET709" s="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row>
    <row r="710" customFormat="false" ht="15" hidden="false" customHeight="false" outlineLevel="0" collapsed="false">
      <c r="A710" s="114" t="s">
        <v>2164</v>
      </c>
      <c r="B710" s="115" t="s">
        <v>2165</v>
      </c>
      <c r="C710" s="147" t="s">
        <v>122</v>
      </c>
      <c r="D710" s="117" t="s">
        <v>11</v>
      </c>
      <c r="E710" s="117" t="n">
        <v>0</v>
      </c>
      <c r="F710" s="141" t="n">
        <v>12</v>
      </c>
      <c r="G710" s="141" t="n">
        <v>2</v>
      </c>
      <c r="H710" s="141" t="n">
        <v>1986</v>
      </c>
      <c r="I710" s="125" t="s">
        <v>1333</v>
      </c>
      <c r="J710" s="120" t="n">
        <v>8</v>
      </c>
      <c r="K710" s="121" t="n">
        <v>4</v>
      </c>
      <c r="L710" s="126"/>
      <c r="M710" s="123"/>
      <c r="N710" s="127"/>
      <c r="O710" s="123"/>
      <c r="P710" s="127"/>
      <c r="Q710" s="124"/>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row>
    <row r="711" customFormat="false" ht="15" hidden="true" customHeight="false" outlineLevel="0" collapsed="false">
      <c r="A711" s="150" t="s">
        <v>2166</v>
      </c>
      <c r="B711" s="151" t="s">
        <v>2167</v>
      </c>
      <c r="C711" s="147" t="s">
        <v>122</v>
      </c>
      <c r="D711" s="117"/>
      <c r="E711" s="117" t="n">
        <v>0</v>
      </c>
      <c r="F711" s="141" t="s">
        <v>47</v>
      </c>
      <c r="G711" s="141" t="s">
        <v>47</v>
      </c>
      <c r="H711" s="141" t="n">
        <v>19900</v>
      </c>
      <c r="I711" s="125" t="s">
        <v>1333</v>
      </c>
      <c r="J711" s="120" t="n">
        <v>8</v>
      </c>
      <c r="K711" s="121" t="n">
        <v>4</v>
      </c>
      <c r="L711" s="126"/>
      <c r="M711" s="123"/>
      <c r="N711" s="127"/>
      <c r="O711" s="123"/>
      <c r="P711" s="127"/>
      <c r="Q711" s="124"/>
      <c r="R711" s="0"/>
      <c r="S711" s="0"/>
      <c r="T711" s="0"/>
      <c r="U711" s="0"/>
      <c r="V711" s="0"/>
      <c r="W711" s="0"/>
      <c r="X711" s="0"/>
      <c r="Y711" s="0"/>
      <c r="Z711" s="0"/>
      <c r="AA711" s="0"/>
      <c r="AB711" s="0"/>
      <c r="AC711" s="0"/>
      <c r="AD711" s="0"/>
      <c r="AE711" s="0"/>
      <c r="AF711" s="0"/>
      <c r="AG711" s="0"/>
      <c r="AH711" s="0"/>
      <c r="AI711" s="0"/>
      <c r="AJ711" s="0"/>
      <c r="AK711" s="0"/>
      <c r="AL711" s="0"/>
      <c r="AM711" s="0"/>
      <c r="AN711" s="0"/>
      <c r="AO711" s="0"/>
      <c r="AP711" s="0"/>
      <c r="AQ711" s="0"/>
      <c r="AR711" s="0"/>
      <c r="AS711" s="0"/>
      <c r="AT711" s="0"/>
      <c r="AU711" s="0"/>
      <c r="AV711" s="0"/>
      <c r="AW711" s="0"/>
      <c r="AX711" s="0"/>
      <c r="AY711" s="0"/>
      <c r="AZ711" s="0"/>
      <c r="BA711" s="0"/>
      <c r="BB711" s="0"/>
      <c r="BC711" s="0"/>
      <c r="BD711" s="0"/>
      <c r="BE711" s="0"/>
      <c r="BF711" s="0"/>
      <c r="BG711" s="0"/>
      <c r="BH711" s="0"/>
      <c r="BI711" s="0"/>
      <c r="BJ711" s="0"/>
      <c r="BK711" s="0"/>
      <c r="BL711" s="0"/>
      <c r="BM711" s="0"/>
      <c r="BN711" s="0"/>
      <c r="BO711" s="0"/>
      <c r="BP711" s="0"/>
      <c r="BQ711" s="0"/>
      <c r="BR711" s="0"/>
      <c r="BS711" s="0"/>
      <c r="BT711" s="0"/>
      <c r="BU711" s="0"/>
      <c r="BV711" s="0"/>
      <c r="BW711" s="0"/>
      <c r="BX711" s="0"/>
      <c r="BY711" s="0"/>
      <c r="BZ711" s="0"/>
      <c r="CA711" s="0"/>
      <c r="CB711" s="0"/>
      <c r="CC711" s="0"/>
      <c r="CD711" s="0"/>
      <c r="CE711" s="0"/>
      <c r="CF711" s="0"/>
      <c r="CG711" s="0"/>
      <c r="CH711" s="0"/>
      <c r="CI711" s="0"/>
      <c r="CJ711" s="0"/>
      <c r="CK711" s="0"/>
      <c r="CL711" s="0"/>
      <c r="CM711" s="0"/>
      <c r="CN711" s="0"/>
      <c r="CO711" s="0"/>
      <c r="CP711" s="0"/>
      <c r="CQ711" s="0"/>
      <c r="CR711" s="0"/>
      <c r="CS711" s="0"/>
      <c r="CT711" s="0"/>
      <c r="CU711" s="0"/>
      <c r="CV711" s="0"/>
      <c r="CW711" s="0"/>
      <c r="CX711" s="0"/>
      <c r="CY711" s="0"/>
      <c r="CZ711" s="0"/>
      <c r="DA711" s="0"/>
      <c r="DB711" s="0"/>
      <c r="DC711" s="0"/>
      <c r="DD711" s="0"/>
      <c r="DE711" s="0"/>
      <c r="DF711" s="0"/>
      <c r="DG711" s="0"/>
      <c r="DH711" s="0"/>
      <c r="DI711" s="0"/>
      <c r="DJ711" s="0"/>
      <c r="DK711" s="0"/>
      <c r="DL711" s="0"/>
      <c r="DM711" s="0"/>
      <c r="DN711" s="0"/>
      <c r="DO711" s="0"/>
      <c r="DP711" s="0"/>
      <c r="DQ711" s="0"/>
      <c r="DR711" s="0"/>
      <c r="DS711" s="0"/>
      <c r="DT711" s="0"/>
      <c r="DU711" s="0"/>
      <c r="DV711" s="0"/>
      <c r="DW711" s="0"/>
      <c r="DX711" s="0"/>
      <c r="DY711" s="0"/>
      <c r="DZ711" s="0"/>
      <c r="EA711" s="0"/>
      <c r="EB711" s="0"/>
      <c r="EC711" s="0"/>
      <c r="ED711" s="0"/>
      <c r="EE711" s="0"/>
      <c r="EF711" s="0"/>
      <c r="EG711" s="0"/>
      <c r="EH711" s="0"/>
      <c r="EI711" s="0"/>
      <c r="EJ711" s="0"/>
      <c r="EK711" s="0"/>
      <c r="EL711" s="0"/>
      <c r="EM711" s="0"/>
      <c r="EN711" s="0"/>
      <c r="EO711" s="0"/>
      <c r="EP711" s="0"/>
      <c r="EQ711" s="0"/>
      <c r="ER711" s="0"/>
      <c r="ES711" s="0"/>
      <c r="ET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row>
    <row r="712" customFormat="false" ht="15" hidden="false" customHeight="false" outlineLevel="0" collapsed="false">
      <c r="A712" s="114" t="s">
        <v>2168</v>
      </c>
      <c r="B712" s="115" t="s">
        <v>2169</v>
      </c>
      <c r="C712" s="116" t="s">
        <v>122</v>
      </c>
      <c r="D712" s="117" t="s">
        <v>11</v>
      </c>
      <c r="E712" s="117" t="n">
        <v>0</v>
      </c>
      <c r="F712" s="118" t="n">
        <v>10</v>
      </c>
      <c r="G712" s="118" t="n">
        <v>1</v>
      </c>
      <c r="H712" s="118" t="n">
        <v>1577</v>
      </c>
      <c r="I712" s="125" t="s">
        <v>1333</v>
      </c>
      <c r="J712" s="120" t="n">
        <v>8</v>
      </c>
      <c r="K712" s="121" t="n">
        <v>4</v>
      </c>
      <c r="L712" s="126"/>
      <c r="M712" s="123"/>
      <c r="N712" s="127"/>
      <c r="O712" s="123"/>
      <c r="P712" s="127"/>
      <c r="Q712" s="124"/>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BC712" s="0"/>
      <c r="BD712" s="0"/>
      <c r="BE712" s="0"/>
      <c r="BF712" s="0"/>
      <c r="BG712" s="0"/>
      <c r="BH712" s="0"/>
      <c r="BI712" s="0"/>
      <c r="BJ712" s="0"/>
      <c r="BK712" s="0"/>
      <c r="BL712" s="0"/>
      <c r="BM712" s="0"/>
      <c r="BN712" s="0"/>
      <c r="BO712" s="0"/>
      <c r="BP712" s="0"/>
      <c r="BQ712" s="0"/>
      <c r="BR712" s="0"/>
      <c r="BS712" s="0"/>
      <c r="BT712" s="0"/>
      <c r="BU712" s="0"/>
      <c r="BV712" s="0"/>
      <c r="BW712" s="0"/>
      <c r="BX712" s="0"/>
      <c r="BY712" s="0"/>
      <c r="BZ712" s="0"/>
      <c r="CA712" s="0"/>
      <c r="CB712" s="0"/>
      <c r="CC712" s="0"/>
      <c r="CD712" s="0"/>
      <c r="CE712" s="0"/>
      <c r="CF712" s="0"/>
      <c r="CG712" s="0"/>
      <c r="CH712" s="0"/>
      <c r="CI712" s="0"/>
      <c r="CJ712" s="0"/>
      <c r="CK712" s="0"/>
      <c r="CL712" s="0"/>
      <c r="CM712" s="0"/>
      <c r="CN712" s="0"/>
      <c r="CO712" s="0"/>
      <c r="CP712" s="0"/>
      <c r="CQ712" s="0"/>
      <c r="CR712" s="0"/>
      <c r="CS712" s="0"/>
      <c r="CT712" s="0"/>
      <c r="CU712" s="0"/>
      <c r="CV712" s="0"/>
      <c r="CW712" s="0"/>
      <c r="CX712" s="0"/>
      <c r="CY712" s="0"/>
      <c r="CZ712" s="0"/>
      <c r="DA712" s="0"/>
      <c r="DB712" s="0"/>
      <c r="DC712" s="0"/>
      <c r="DD712" s="0"/>
      <c r="DE712" s="0"/>
      <c r="DF712" s="0"/>
      <c r="DG712" s="0"/>
      <c r="DH712" s="0"/>
      <c r="DI712" s="0"/>
      <c r="DJ712" s="0"/>
      <c r="DK712" s="0"/>
      <c r="DL712" s="0"/>
      <c r="DM712" s="0"/>
      <c r="DN712" s="0"/>
      <c r="DO712" s="0"/>
      <c r="DP712" s="0"/>
      <c r="DQ712" s="0"/>
      <c r="DR712" s="0"/>
      <c r="DS712" s="0"/>
      <c r="DT712" s="0"/>
      <c r="DU712" s="0"/>
      <c r="DV712" s="0"/>
      <c r="DW712" s="0"/>
      <c r="DX712" s="0"/>
      <c r="DY712" s="0"/>
      <c r="DZ712" s="0"/>
      <c r="EA712" s="0"/>
      <c r="EB712" s="0"/>
      <c r="EC712" s="0"/>
      <c r="ED712" s="0"/>
      <c r="EE712" s="0"/>
      <c r="EF712" s="0"/>
      <c r="EG712" s="0"/>
      <c r="EH712" s="0"/>
      <c r="EI712" s="0"/>
      <c r="EJ712" s="0"/>
      <c r="EK712" s="0"/>
      <c r="EL712" s="0"/>
      <c r="EM712" s="0"/>
      <c r="EN712" s="0"/>
      <c r="EO712" s="0"/>
      <c r="EP712" s="0"/>
      <c r="EQ712" s="0"/>
      <c r="ER712" s="0"/>
      <c r="ES712" s="0"/>
      <c r="ET712" s="0"/>
      <c r="EU712" s="0"/>
      <c r="EV712" s="0"/>
      <c r="EW712" s="0"/>
      <c r="EX712" s="0"/>
      <c r="EY712" s="0"/>
      <c r="EZ712" s="0"/>
      <c r="FA712" s="0"/>
      <c r="FB712" s="0"/>
      <c r="FC712" s="0"/>
      <c r="FD712" s="0"/>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row>
    <row r="713" customFormat="false" ht="15" hidden="true" customHeight="false" outlineLevel="0" collapsed="false">
      <c r="A713" s="150" t="s">
        <v>2170</v>
      </c>
      <c r="B713" s="151" t="s">
        <v>2171</v>
      </c>
      <c r="C713" s="147" t="s">
        <v>122</v>
      </c>
      <c r="D713" s="117"/>
      <c r="E713" s="117" t="n">
        <v>0</v>
      </c>
      <c r="F713" s="141" t="s">
        <v>47</v>
      </c>
      <c r="G713" s="141" t="s">
        <v>47</v>
      </c>
      <c r="H713" s="141" t="n">
        <v>1576</v>
      </c>
      <c r="I713" s="125" t="s">
        <v>1333</v>
      </c>
      <c r="J713" s="120" t="n">
        <v>8</v>
      </c>
      <c r="K713" s="121" t="n">
        <v>4</v>
      </c>
      <c r="L713" s="126"/>
      <c r="M713" s="123"/>
      <c r="N713" s="127"/>
      <c r="O713" s="123"/>
      <c r="P713" s="127"/>
      <c r="Q713" s="124"/>
      <c r="R713" s="0"/>
      <c r="S713" s="0"/>
      <c r="T713" s="0"/>
      <c r="U713" s="0"/>
      <c r="V713" s="0"/>
      <c r="W713" s="0"/>
      <c r="X713" s="0"/>
      <c r="Y713" s="0"/>
      <c r="Z713" s="0"/>
      <c r="AA713" s="0"/>
      <c r="AB713" s="0"/>
      <c r="AC713" s="0"/>
      <c r="AD713" s="0"/>
      <c r="AE713" s="0"/>
      <c r="AF713" s="0"/>
      <c r="AG713" s="0"/>
      <c r="AH713" s="0"/>
      <c r="AI713" s="0"/>
      <c r="AJ713" s="0"/>
      <c r="AK713" s="0"/>
      <c r="AL713" s="0"/>
      <c r="AM713" s="0"/>
      <c r="AN713" s="0"/>
      <c r="AO713" s="0"/>
      <c r="AP713" s="0"/>
      <c r="AQ713" s="0"/>
      <c r="AR713" s="0"/>
      <c r="AS713" s="0"/>
      <c r="AT713" s="0"/>
      <c r="AU713" s="0"/>
      <c r="AV713" s="0"/>
      <c r="AW713" s="0"/>
      <c r="AX713" s="0"/>
      <c r="AY713" s="0"/>
      <c r="AZ713" s="0"/>
      <c r="BA713" s="0"/>
      <c r="BB713" s="0"/>
      <c r="BC713" s="0"/>
      <c r="BD713" s="0"/>
      <c r="BE713" s="0"/>
      <c r="BF713" s="0"/>
      <c r="BG713" s="0"/>
      <c r="BH713" s="0"/>
      <c r="BI713" s="0"/>
      <c r="BJ713" s="0"/>
      <c r="BK713" s="0"/>
      <c r="BL713" s="0"/>
      <c r="BM713" s="0"/>
      <c r="BN713" s="0"/>
      <c r="BO713" s="0"/>
      <c r="BP713" s="0"/>
      <c r="BQ713" s="0"/>
      <c r="BR713" s="0"/>
      <c r="BS713" s="0"/>
      <c r="BT713" s="0"/>
      <c r="BU713" s="0"/>
      <c r="BV713" s="0"/>
      <c r="BW713" s="0"/>
      <c r="BX713" s="0"/>
      <c r="BY713" s="0"/>
      <c r="BZ713" s="0"/>
      <c r="CA713" s="0"/>
      <c r="CB713" s="0"/>
      <c r="CC713" s="0"/>
      <c r="CD713" s="0"/>
      <c r="CE713" s="0"/>
      <c r="CF713" s="0"/>
      <c r="CG713" s="0"/>
      <c r="CH713" s="0"/>
      <c r="CI713" s="0"/>
      <c r="CJ713" s="0"/>
      <c r="CK713" s="0"/>
      <c r="CL713" s="0"/>
      <c r="CM713" s="0"/>
      <c r="CN713" s="0"/>
      <c r="CO713" s="0"/>
      <c r="CP713" s="0"/>
      <c r="CQ713" s="0"/>
      <c r="CR713" s="0"/>
      <c r="CS713" s="0"/>
      <c r="CT713" s="0"/>
      <c r="CU713" s="0"/>
      <c r="CV713" s="0"/>
      <c r="CW713" s="0"/>
      <c r="CX713" s="0"/>
      <c r="CY713" s="0"/>
      <c r="CZ713" s="0"/>
      <c r="DA713" s="0"/>
      <c r="DB713" s="0"/>
      <c r="DC713" s="0"/>
      <c r="DD713" s="0"/>
      <c r="DE713" s="0"/>
      <c r="DF713" s="0"/>
      <c r="DG713" s="0"/>
      <c r="DH713" s="0"/>
      <c r="DI713" s="0"/>
      <c r="DJ713" s="0"/>
      <c r="DK713" s="0"/>
      <c r="DL713" s="0"/>
      <c r="DM713" s="0"/>
      <c r="DN713" s="0"/>
      <c r="DO713" s="0"/>
      <c r="DP713" s="0"/>
      <c r="DQ713" s="0"/>
      <c r="DR713" s="0"/>
      <c r="DS713" s="0"/>
      <c r="DT713" s="0"/>
      <c r="DU713" s="0"/>
      <c r="DV713" s="0"/>
      <c r="DW713" s="0"/>
      <c r="DX713" s="0"/>
      <c r="DY713" s="0"/>
      <c r="DZ713" s="0"/>
      <c r="EA713" s="0"/>
      <c r="EB713" s="0"/>
      <c r="EC713" s="0"/>
      <c r="ED713" s="0"/>
      <c r="EE713" s="0"/>
      <c r="EF713" s="0"/>
      <c r="EG713" s="0"/>
      <c r="EH713" s="0"/>
      <c r="EI713" s="0"/>
      <c r="EJ713" s="0"/>
      <c r="EK713" s="0"/>
      <c r="EL713" s="0"/>
      <c r="EM713" s="0"/>
      <c r="EN713" s="0"/>
      <c r="EO713" s="0"/>
      <c r="EP713" s="0"/>
      <c r="EQ713" s="0"/>
      <c r="ER713" s="0"/>
      <c r="ES713" s="0"/>
      <c r="ET713" s="0"/>
      <c r="EU713" s="0"/>
      <c r="EV713" s="0"/>
      <c r="EW713" s="0"/>
      <c r="EX713" s="0"/>
      <c r="EY713" s="0"/>
      <c r="EZ713" s="0"/>
      <c r="FA713" s="0"/>
      <c r="FB713" s="0"/>
      <c r="FC713" s="0"/>
      <c r="FD713" s="0"/>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row>
    <row r="714" customFormat="false" ht="15" hidden="false" customHeight="false" outlineLevel="0" collapsed="false">
      <c r="A714" s="114" t="s">
        <v>2172</v>
      </c>
      <c r="B714" s="115" t="s">
        <v>2173</v>
      </c>
      <c r="C714" s="147" t="s">
        <v>2174</v>
      </c>
      <c r="D714" s="117" t="s">
        <v>11</v>
      </c>
      <c r="E714" s="117" t="n">
        <v>0</v>
      </c>
      <c r="F714" s="118" t="n">
        <v>9</v>
      </c>
      <c r="G714" s="118" t="n">
        <v>2</v>
      </c>
      <c r="H714" s="141" t="n">
        <v>1579</v>
      </c>
      <c r="I714" s="125" t="s">
        <v>1333</v>
      </c>
      <c r="J714" s="120" t="n">
        <v>8</v>
      </c>
      <c r="K714" s="121" t="n">
        <v>4</v>
      </c>
      <c r="L714" s="126"/>
      <c r="M714" s="123"/>
      <c r="N714" s="127"/>
      <c r="O714" s="123"/>
      <c r="P714" s="127"/>
      <c r="Q714" s="124"/>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BC714" s="0"/>
      <c r="BD714" s="0"/>
      <c r="BE714" s="0"/>
      <c r="BF714" s="0"/>
      <c r="BG714" s="0"/>
      <c r="BH714" s="0"/>
      <c r="BI714" s="0"/>
      <c r="BJ714" s="0"/>
      <c r="BK714" s="0"/>
      <c r="BL714" s="0"/>
      <c r="BM714" s="0"/>
      <c r="BN714" s="0"/>
      <c r="BO714" s="0"/>
      <c r="BP714" s="0"/>
      <c r="BQ714" s="0"/>
      <c r="BR714" s="0"/>
      <c r="BS714" s="0"/>
      <c r="BT714" s="0"/>
      <c r="BU714" s="0"/>
      <c r="BV714" s="0"/>
      <c r="BW714" s="0"/>
      <c r="BX714" s="0"/>
      <c r="BY714" s="0"/>
      <c r="BZ714" s="0"/>
      <c r="CA714" s="0"/>
      <c r="CB714" s="0"/>
      <c r="CC714" s="0"/>
      <c r="CD714" s="0"/>
      <c r="CE714" s="0"/>
      <c r="CF714" s="0"/>
      <c r="CG714" s="0"/>
      <c r="CH714" s="0"/>
      <c r="CI714" s="0"/>
      <c r="CJ714" s="0"/>
      <c r="CK714" s="0"/>
      <c r="CL714" s="0"/>
      <c r="CM714" s="0"/>
      <c r="CN714" s="0"/>
      <c r="CO714" s="0"/>
      <c r="CP714" s="0"/>
      <c r="CQ714" s="0"/>
      <c r="CR714" s="0"/>
      <c r="CS714" s="0"/>
      <c r="CT714" s="0"/>
      <c r="CU714" s="0"/>
      <c r="CV714" s="0"/>
      <c r="CW714" s="0"/>
      <c r="CX714" s="0"/>
      <c r="CY714" s="0"/>
      <c r="CZ714" s="0"/>
      <c r="DA714" s="0"/>
      <c r="DB714" s="0"/>
      <c r="DC714" s="0"/>
      <c r="DD714" s="0"/>
      <c r="DE714" s="0"/>
      <c r="DF714" s="0"/>
      <c r="DG714" s="0"/>
      <c r="DH714" s="0"/>
      <c r="DI714" s="0"/>
      <c r="DJ714" s="0"/>
      <c r="DK714" s="0"/>
      <c r="DL714" s="0"/>
      <c r="DM714" s="0"/>
      <c r="DN714" s="0"/>
      <c r="DO714" s="0"/>
      <c r="DP714" s="0"/>
      <c r="DQ714" s="0"/>
      <c r="DR714" s="0"/>
      <c r="DS714" s="0"/>
      <c r="DT714" s="0"/>
      <c r="DU714" s="0"/>
      <c r="DV714" s="0"/>
      <c r="DW714" s="0"/>
      <c r="DX714" s="0"/>
      <c r="DY714" s="0"/>
      <c r="DZ714" s="0"/>
      <c r="EA714" s="0"/>
      <c r="EB714" s="0"/>
      <c r="EC714" s="0"/>
      <c r="ED714" s="0"/>
      <c r="EE714" s="0"/>
      <c r="EF714" s="0"/>
      <c r="EG714" s="0"/>
      <c r="EH714" s="0"/>
      <c r="EI714" s="0"/>
      <c r="EJ714" s="0"/>
      <c r="EK714" s="0"/>
      <c r="EL714" s="0"/>
      <c r="EM714" s="0"/>
      <c r="EN714" s="0"/>
      <c r="EO714" s="0"/>
      <c r="EP714" s="0"/>
      <c r="EQ714" s="0"/>
      <c r="ER714" s="0"/>
      <c r="ES714" s="0"/>
      <c r="ET714" s="0"/>
      <c r="EU714" s="0"/>
      <c r="EV714" s="0"/>
      <c r="EW714" s="0"/>
      <c r="EX714" s="0"/>
      <c r="EY714" s="0"/>
      <c r="EZ714" s="0"/>
      <c r="FA714" s="0"/>
      <c r="FB714" s="0"/>
      <c r="FC714" s="0"/>
      <c r="FD714" s="0"/>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row>
    <row r="715" customFormat="false" ht="15" hidden="false" customHeight="false" outlineLevel="0" collapsed="false">
      <c r="A715" s="114" t="s">
        <v>2175</v>
      </c>
      <c r="B715" s="115" t="s">
        <v>2176</v>
      </c>
      <c r="C715" s="147" t="s">
        <v>2177</v>
      </c>
      <c r="D715" s="117" t="s">
        <v>11</v>
      </c>
      <c r="E715" s="117" t="n">
        <v>0</v>
      </c>
      <c r="F715" s="141" t="n">
        <v>16</v>
      </c>
      <c r="G715" s="141" t="n">
        <v>3</v>
      </c>
      <c r="H715" s="141" t="n">
        <v>1923</v>
      </c>
      <c r="I715" s="125" t="s">
        <v>1333</v>
      </c>
      <c r="J715" s="120" t="n">
        <v>8</v>
      </c>
      <c r="K715" s="121" t="n">
        <v>4</v>
      </c>
      <c r="L715" s="126"/>
      <c r="M715" s="123"/>
      <c r="N715" s="127"/>
      <c r="O715" s="123"/>
      <c r="P715" s="127"/>
      <c r="Q715" s="124"/>
      <c r="R715" s="0"/>
      <c r="S715" s="0"/>
      <c r="T715" s="0"/>
      <c r="U715" s="0"/>
      <c r="V715" s="0"/>
      <c r="W715" s="0"/>
      <c r="X715" s="0"/>
      <c r="Y715" s="0"/>
      <c r="Z715" s="0"/>
      <c r="AA715" s="0"/>
      <c r="AB715" s="0"/>
      <c r="AC715" s="0"/>
      <c r="AD715" s="0"/>
      <c r="AE715" s="0"/>
      <c r="AF715" s="0"/>
      <c r="AG715" s="0"/>
      <c r="AH715" s="0"/>
      <c r="AI715" s="0"/>
      <c r="AJ715" s="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0"/>
      <c r="BP715" s="0"/>
      <c r="BQ715" s="0"/>
      <c r="BR715" s="0"/>
      <c r="BS715" s="0"/>
      <c r="BT715" s="0"/>
      <c r="BU715" s="0"/>
      <c r="BV715" s="0"/>
      <c r="BW715" s="0"/>
      <c r="BX715" s="0"/>
      <c r="BY715" s="0"/>
      <c r="BZ715" s="0"/>
      <c r="CA715" s="0"/>
      <c r="CB715" s="0"/>
      <c r="CC715" s="0"/>
      <c r="CD715" s="0"/>
      <c r="CE715" s="0"/>
      <c r="CF715" s="0"/>
      <c r="CG715" s="0"/>
      <c r="CH715" s="0"/>
      <c r="CI715" s="0"/>
      <c r="CJ715" s="0"/>
      <c r="CK715" s="0"/>
      <c r="CL715" s="0"/>
      <c r="CM715" s="0"/>
      <c r="CN715" s="0"/>
      <c r="CO715" s="0"/>
      <c r="CP715" s="0"/>
      <c r="CQ715" s="0"/>
      <c r="CR715" s="0"/>
      <c r="CS715" s="0"/>
      <c r="CT715" s="0"/>
      <c r="CU715" s="0"/>
      <c r="CV715" s="0"/>
      <c r="CW715" s="0"/>
      <c r="CX715" s="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0"/>
      <c r="EE715" s="0"/>
      <c r="EF715" s="0"/>
      <c r="EG715" s="0"/>
      <c r="EH715" s="0"/>
      <c r="EI715" s="0"/>
      <c r="EJ715" s="0"/>
      <c r="EK715" s="0"/>
      <c r="EL715" s="0"/>
      <c r="EM715" s="0"/>
      <c r="EN715" s="0"/>
      <c r="EO715" s="0"/>
      <c r="EP715" s="0"/>
      <c r="EQ715" s="0"/>
      <c r="ER715" s="0"/>
      <c r="ES715" s="0"/>
      <c r="ET715" s="0"/>
      <c r="EU715" s="0"/>
      <c r="EV715" s="0"/>
      <c r="EW715" s="0"/>
      <c r="EX715" s="0"/>
      <c r="EY715" s="0"/>
      <c r="EZ715" s="0"/>
      <c r="FA715" s="0"/>
      <c r="FB715" s="0"/>
      <c r="FC715" s="0"/>
      <c r="FD715" s="0"/>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row>
    <row r="716" customFormat="false" ht="15" hidden="false" customHeight="false" outlineLevel="0" collapsed="false">
      <c r="A716" s="114" t="s">
        <v>2178</v>
      </c>
      <c r="B716" s="115" t="s">
        <v>2179</v>
      </c>
      <c r="C716" s="147" t="s">
        <v>122</v>
      </c>
      <c r="D716" s="117" t="s">
        <v>11</v>
      </c>
      <c r="E716" s="117" t="n">
        <v>0</v>
      </c>
      <c r="F716" s="141" t="n">
        <v>16</v>
      </c>
      <c r="G716" s="141" t="n">
        <v>3</v>
      </c>
      <c r="H716" s="141" t="n">
        <v>1902</v>
      </c>
      <c r="I716" s="125" t="s">
        <v>1333</v>
      </c>
      <c r="J716" s="120" t="n">
        <v>8</v>
      </c>
      <c r="K716" s="121" t="n">
        <v>4</v>
      </c>
      <c r="L716" s="126"/>
      <c r="M716" s="123"/>
      <c r="N716" s="127"/>
      <c r="O716" s="123"/>
      <c r="P716" s="127"/>
      <c r="Q716" s="124"/>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0"/>
      <c r="BP716" s="0"/>
      <c r="BQ716" s="0"/>
      <c r="BR716" s="0"/>
      <c r="BS716" s="0"/>
      <c r="BT716" s="0"/>
      <c r="BU716" s="0"/>
      <c r="BV716" s="0"/>
      <c r="BW716" s="0"/>
      <c r="BX716" s="0"/>
      <c r="BY716" s="0"/>
      <c r="BZ716" s="0"/>
      <c r="CA716" s="0"/>
      <c r="CB716" s="0"/>
      <c r="CC716" s="0"/>
      <c r="CD716" s="0"/>
      <c r="CE716" s="0"/>
      <c r="CF716" s="0"/>
      <c r="CG716" s="0"/>
      <c r="CH716" s="0"/>
      <c r="CI716" s="0"/>
      <c r="CJ716" s="0"/>
      <c r="CK716" s="0"/>
      <c r="CL716" s="0"/>
      <c r="CM716" s="0"/>
      <c r="CN716" s="0"/>
      <c r="CO716" s="0"/>
      <c r="CP716" s="0"/>
      <c r="CQ716" s="0"/>
      <c r="CR716" s="0"/>
      <c r="CS716" s="0"/>
      <c r="CT716" s="0"/>
      <c r="CU716" s="0"/>
      <c r="CV716" s="0"/>
      <c r="CW716" s="0"/>
      <c r="CX716" s="0"/>
      <c r="CY716" s="0"/>
      <c r="CZ716" s="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row>
    <row r="717" customFormat="false" ht="15" hidden="true" customHeight="false" outlineLevel="0" collapsed="false">
      <c r="A717" s="150" t="s">
        <v>2180</v>
      </c>
      <c r="B717" s="151" t="s">
        <v>2181</v>
      </c>
      <c r="C717" s="147" t="s">
        <v>122</v>
      </c>
      <c r="D717" s="117"/>
      <c r="E717" s="117" t="n">
        <v>0</v>
      </c>
      <c r="F717" s="118" t="s">
        <v>47</v>
      </c>
      <c r="G717" s="118" t="s">
        <v>47</v>
      </c>
      <c r="H717" s="141" t="n">
        <v>19971</v>
      </c>
      <c r="I717" s="119" t="s">
        <v>1333</v>
      </c>
      <c r="J717" s="120" t="n">
        <v>8</v>
      </c>
      <c r="K717" s="121" t="n">
        <v>4</v>
      </c>
      <c r="L717" s="126"/>
      <c r="M717" s="123"/>
      <c r="N717" s="123"/>
      <c r="O717" s="123"/>
      <c r="P717" s="123"/>
      <c r="Q717" s="124"/>
      <c r="R717" s="0"/>
      <c r="S717" s="0"/>
      <c r="T717" s="0"/>
      <c r="U717" s="0"/>
      <c r="V717" s="0"/>
      <c r="W717" s="0"/>
      <c r="X717" s="0"/>
      <c r="Y717" s="0"/>
      <c r="Z717" s="0"/>
      <c r="AA717" s="0"/>
      <c r="AB717" s="0"/>
      <c r="AC717" s="0"/>
      <c r="AD717" s="0"/>
      <c r="AE717" s="0"/>
      <c r="AF717" s="0"/>
      <c r="AG717" s="0"/>
      <c r="AH717" s="0"/>
      <c r="AI717" s="0"/>
      <c r="AJ717" s="0"/>
      <c r="AK717" s="0"/>
      <c r="AL717" s="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0"/>
      <c r="BP717" s="0"/>
      <c r="BQ717" s="0"/>
      <c r="BR717" s="0"/>
      <c r="BS717" s="0"/>
      <c r="BT717" s="0"/>
      <c r="BU717" s="0"/>
      <c r="BV717" s="0"/>
      <c r="BW717" s="0"/>
      <c r="BX717" s="0"/>
      <c r="BY717" s="0"/>
      <c r="BZ717" s="0"/>
      <c r="CA717" s="0"/>
      <c r="CB717" s="0"/>
      <c r="CC717" s="0"/>
      <c r="CD717" s="0"/>
      <c r="CE717" s="0"/>
      <c r="CF717" s="0"/>
      <c r="CG717" s="0"/>
      <c r="CH717" s="0"/>
      <c r="CI717" s="0"/>
      <c r="CJ717" s="0"/>
      <c r="CK717" s="0"/>
      <c r="CL717" s="0"/>
      <c r="CM717" s="0"/>
      <c r="CN717" s="0"/>
      <c r="CO717" s="0"/>
      <c r="CP717" s="0"/>
      <c r="CQ717" s="0"/>
      <c r="CR717" s="0"/>
      <c r="CS717" s="0"/>
      <c r="CT717" s="0"/>
      <c r="CU717" s="0"/>
      <c r="CV717" s="0"/>
      <c r="CW717" s="0"/>
      <c r="CX717" s="0"/>
      <c r="CY717" s="0"/>
      <c r="CZ717" s="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row>
    <row r="718" customFormat="false" ht="15" hidden="true" customHeight="false" outlineLevel="0" collapsed="false">
      <c r="A718" s="150" t="s">
        <v>2182</v>
      </c>
      <c r="B718" s="151" t="s">
        <v>2183</v>
      </c>
      <c r="C718" s="116" t="s">
        <v>2184</v>
      </c>
      <c r="D718" s="117"/>
      <c r="E718" s="117" t="n">
        <v>0</v>
      </c>
      <c r="F718" s="118" t="s">
        <v>47</v>
      </c>
      <c r="G718" s="118" t="s">
        <v>47</v>
      </c>
      <c r="H718" s="118" t="n">
        <v>1907</v>
      </c>
      <c r="I718" s="119" t="s">
        <v>1333</v>
      </c>
      <c r="J718" s="120" t="n">
        <v>8</v>
      </c>
      <c r="K718" s="121" t="n">
        <v>4</v>
      </c>
      <c r="L718" s="122"/>
      <c r="M718" s="123"/>
      <c r="N718" s="160"/>
      <c r="O718" s="123"/>
      <c r="P718" s="123"/>
      <c r="Q718" s="124"/>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0"/>
      <c r="BP718" s="0"/>
      <c r="BQ718" s="0"/>
      <c r="BR718" s="0"/>
      <c r="BS718" s="0"/>
      <c r="BT718" s="0"/>
      <c r="BU718" s="0"/>
      <c r="BV718" s="0"/>
      <c r="BW718" s="0"/>
      <c r="BX718" s="0"/>
      <c r="BY718" s="0"/>
      <c r="BZ718" s="0"/>
      <c r="CA718" s="0"/>
      <c r="CB718" s="0"/>
      <c r="CC718" s="0"/>
      <c r="CD718" s="0"/>
      <c r="CE718" s="0"/>
      <c r="CF718" s="0"/>
      <c r="CG718" s="0"/>
      <c r="CH718" s="0"/>
      <c r="CI718" s="0"/>
      <c r="CJ718" s="0"/>
      <c r="CK718" s="0"/>
      <c r="CL718" s="0"/>
      <c r="CM718" s="0"/>
      <c r="CN718" s="0"/>
      <c r="CO718" s="0"/>
      <c r="CP718" s="0"/>
      <c r="CQ718" s="0"/>
      <c r="CR718" s="0"/>
      <c r="CS718" s="0"/>
      <c r="CT718" s="0"/>
      <c r="CU718" s="0"/>
      <c r="CV718" s="0"/>
      <c r="CW718" s="0"/>
      <c r="CX718" s="0"/>
      <c r="CY718" s="0"/>
      <c r="CZ718" s="0"/>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row>
    <row r="719" customFormat="false" ht="15" hidden="true" customHeight="false" outlineLevel="0" collapsed="false">
      <c r="A719" s="150" t="s">
        <v>2185</v>
      </c>
      <c r="B719" s="151" t="s">
        <v>2186</v>
      </c>
      <c r="C719" s="147" t="s">
        <v>2187</v>
      </c>
      <c r="D719" s="117"/>
      <c r="E719" s="117" t="n">
        <v>0</v>
      </c>
      <c r="F719" s="118" t="s">
        <v>47</v>
      </c>
      <c r="G719" s="118" t="s">
        <v>47</v>
      </c>
      <c r="H719" s="141" t="n">
        <v>19977</v>
      </c>
      <c r="I719" s="119" t="s">
        <v>1333</v>
      </c>
      <c r="J719" s="120" t="n">
        <v>8</v>
      </c>
      <c r="K719" s="121" t="n">
        <v>4</v>
      </c>
      <c r="L719" s="122"/>
      <c r="M719" s="123"/>
      <c r="N719" s="123"/>
      <c r="O719" s="123"/>
      <c r="P719" s="123"/>
      <c r="Q719" s="124"/>
      <c r="R719" s="0"/>
      <c r="S719" s="0"/>
      <c r="T719" s="0"/>
      <c r="U719" s="0"/>
      <c r="V719" s="0"/>
      <c r="W719" s="0"/>
      <c r="X719" s="0"/>
      <c r="Y719" s="0"/>
      <c r="Z719" s="0"/>
      <c r="AA719" s="0"/>
      <c r="AB719" s="0"/>
      <c r="AC719" s="0"/>
      <c r="AD719" s="0"/>
      <c r="AE719" s="0"/>
      <c r="AF719" s="0"/>
      <c r="AG719" s="0"/>
      <c r="AH719" s="0"/>
      <c r="AI719" s="0"/>
      <c r="AJ719" s="0"/>
      <c r="AK719" s="0"/>
      <c r="AL719" s="0"/>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0"/>
      <c r="BP719" s="0"/>
      <c r="BQ719" s="0"/>
      <c r="BR719" s="0"/>
      <c r="BS719" s="0"/>
      <c r="BT719" s="0"/>
      <c r="BU719" s="0"/>
      <c r="BV719" s="0"/>
      <c r="BW719" s="0"/>
      <c r="BX719" s="0"/>
      <c r="BY719" s="0"/>
      <c r="BZ719" s="0"/>
      <c r="CA719" s="0"/>
      <c r="CB719" s="0"/>
      <c r="CC719" s="0"/>
      <c r="CD719" s="0"/>
      <c r="CE719" s="0"/>
      <c r="CF719" s="0"/>
      <c r="CG719" s="0"/>
      <c r="CH719" s="0"/>
      <c r="CI719" s="0"/>
      <c r="CJ719" s="0"/>
      <c r="CK719" s="0"/>
      <c r="CL719" s="0"/>
      <c r="CM719" s="0"/>
      <c r="CN719" s="0"/>
      <c r="CO719" s="0"/>
      <c r="CP719" s="0"/>
      <c r="CQ719" s="0"/>
      <c r="CR719" s="0"/>
      <c r="CS719" s="0"/>
      <c r="CT719" s="0"/>
      <c r="CU719" s="0"/>
      <c r="CV719" s="0"/>
      <c r="CW719" s="0"/>
      <c r="CX719" s="0"/>
      <c r="CY719" s="0"/>
      <c r="CZ719" s="0"/>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row>
    <row r="720" customFormat="false" ht="15" hidden="true" customHeight="true" outlineLevel="0" collapsed="false">
      <c r="A720" s="150" t="s">
        <v>2188</v>
      </c>
      <c r="B720" s="151" t="s">
        <v>2189</v>
      </c>
      <c r="C720" s="116" t="s">
        <v>2190</v>
      </c>
      <c r="D720" s="117"/>
      <c r="E720" s="117" t="n">
        <v>0</v>
      </c>
      <c r="F720" s="118" t="s">
        <v>47</v>
      </c>
      <c r="G720" s="118" t="s">
        <v>47</v>
      </c>
      <c r="H720" s="118" t="n">
        <v>19995</v>
      </c>
      <c r="I720" s="125" t="s">
        <v>1333</v>
      </c>
      <c r="J720" s="120" t="n">
        <v>8</v>
      </c>
      <c r="K720" s="121" t="n">
        <v>4</v>
      </c>
      <c r="L720" s="126"/>
      <c r="M720" s="123"/>
      <c r="N720" s="127"/>
      <c r="O720" s="123"/>
      <c r="P720" s="127"/>
      <c r="Q720" s="124"/>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0"/>
      <c r="BP720" s="0"/>
      <c r="BQ720" s="0"/>
      <c r="BR720" s="0"/>
      <c r="BS720" s="0"/>
      <c r="BT720" s="0"/>
      <c r="BU720" s="0"/>
      <c r="BV720" s="0"/>
      <c r="BW720" s="0"/>
      <c r="BX720" s="0"/>
      <c r="BY720" s="0"/>
      <c r="BZ720" s="0"/>
      <c r="CA720" s="0"/>
      <c r="CB720" s="0"/>
      <c r="CC720" s="0"/>
      <c r="CD720" s="0"/>
      <c r="CE720" s="0"/>
      <c r="CF720" s="0"/>
      <c r="CG720" s="0"/>
      <c r="CH720" s="0"/>
      <c r="CI720" s="0"/>
      <c r="CJ720" s="0"/>
      <c r="CK720" s="0"/>
      <c r="CL720" s="0"/>
      <c r="CM720" s="0"/>
      <c r="CN720" s="0"/>
      <c r="CO720" s="0"/>
      <c r="CP720" s="0"/>
      <c r="CQ720" s="0"/>
      <c r="CR720" s="0"/>
      <c r="CS720" s="0"/>
      <c r="CT720" s="0"/>
      <c r="CU720" s="0"/>
      <c r="CV720" s="0"/>
      <c r="CW720" s="0"/>
      <c r="CX720" s="0"/>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row>
    <row r="721" customFormat="false" ht="15" hidden="false" customHeight="false" outlineLevel="0" collapsed="false">
      <c r="A721" s="114" t="s">
        <v>2191</v>
      </c>
      <c r="B721" s="115" t="s">
        <v>2192</v>
      </c>
      <c r="C721" s="116" t="s">
        <v>2193</v>
      </c>
      <c r="D721" s="117" t="s">
        <v>11</v>
      </c>
      <c r="E721" s="117" t="n">
        <v>0</v>
      </c>
      <c r="F721" s="118" t="n">
        <v>9</v>
      </c>
      <c r="G721" s="118" t="n">
        <v>1</v>
      </c>
      <c r="H721" s="118" t="n">
        <v>1765</v>
      </c>
      <c r="I721" s="119" t="s">
        <v>1333</v>
      </c>
      <c r="J721" s="120" t="n">
        <v>8</v>
      </c>
      <c r="K721" s="121" t="n">
        <v>4</v>
      </c>
      <c r="L721" s="122"/>
      <c r="M721" s="123"/>
      <c r="N721" s="123"/>
      <c r="O721" s="123"/>
      <c r="P721" s="123"/>
      <c r="Q721" s="124"/>
      <c r="R721" s="0"/>
      <c r="S721" s="0"/>
      <c r="T721" s="0"/>
      <c r="U721" s="0"/>
      <c r="V721" s="0"/>
      <c r="W721" s="0"/>
      <c r="X721" s="0"/>
      <c r="Y721" s="0"/>
      <c r="Z721" s="0"/>
      <c r="AA721" s="0"/>
      <c r="AB721" s="0"/>
      <c r="AC721" s="0"/>
      <c r="AD721" s="0"/>
      <c r="AE721" s="0"/>
      <c r="AF721" s="0"/>
      <c r="AG721" s="0"/>
      <c r="AH721" s="0"/>
      <c r="AI721" s="0"/>
      <c r="AJ721" s="0"/>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0"/>
      <c r="BP721" s="0"/>
      <c r="BQ721" s="0"/>
      <c r="BR721" s="0"/>
      <c r="BS721" s="0"/>
      <c r="BT721" s="0"/>
      <c r="BU721" s="0"/>
      <c r="BV721" s="0"/>
      <c r="BW721" s="0"/>
      <c r="BX721" s="0"/>
      <c r="BY721" s="0"/>
      <c r="BZ721" s="0"/>
      <c r="CA721" s="0"/>
      <c r="CB721" s="0"/>
      <c r="CC721" s="0"/>
      <c r="CD721" s="0"/>
      <c r="CE721" s="0"/>
      <c r="CF721" s="0"/>
      <c r="CG721" s="0"/>
      <c r="CH721" s="0"/>
      <c r="CI721" s="0"/>
      <c r="CJ721" s="0"/>
      <c r="CK721" s="0"/>
      <c r="CL721" s="0"/>
      <c r="CM721" s="0"/>
      <c r="CN721" s="0"/>
      <c r="CO721" s="0"/>
      <c r="CP721" s="0"/>
      <c r="CQ721" s="0"/>
      <c r="CR721" s="0"/>
      <c r="CS721" s="0"/>
      <c r="CT721" s="0"/>
      <c r="CU721" s="0"/>
      <c r="CV721" s="0"/>
      <c r="CW721" s="0"/>
      <c r="CX721" s="0"/>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row>
    <row r="722" customFormat="false" ht="15" hidden="true" customHeight="false" outlineLevel="0" collapsed="false">
      <c r="A722" s="150" t="s">
        <v>2194</v>
      </c>
      <c r="B722" s="151" t="s">
        <v>2195</v>
      </c>
      <c r="C722" s="147" t="s">
        <v>2196</v>
      </c>
      <c r="D722" s="117"/>
      <c r="E722" s="117" t="n">
        <v>0</v>
      </c>
      <c r="F722" s="141" t="s">
        <v>47</v>
      </c>
      <c r="G722" s="141" t="s">
        <v>47</v>
      </c>
      <c r="H722" s="141" t="n">
        <v>31583</v>
      </c>
      <c r="I722" s="125" t="s">
        <v>1333</v>
      </c>
      <c r="J722" s="120" t="n">
        <v>8</v>
      </c>
      <c r="K722" s="121" t="n">
        <v>4</v>
      </c>
      <c r="L722" s="126"/>
      <c r="M722" s="123"/>
      <c r="N722" s="127"/>
      <c r="O722" s="123"/>
      <c r="P722" s="127"/>
      <c r="Q722" s="124"/>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BC722" s="0"/>
      <c r="BD722" s="0"/>
      <c r="BE722" s="0"/>
      <c r="BF722" s="0"/>
      <c r="BG722" s="0"/>
      <c r="BH722" s="0"/>
      <c r="BI722" s="0"/>
      <c r="BJ722" s="0"/>
      <c r="BK722" s="0"/>
      <c r="BL722" s="0"/>
      <c r="BM722" s="0"/>
      <c r="BN722" s="0"/>
      <c r="BO722" s="0"/>
      <c r="BP722" s="0"/>
      <c r="BQ722" s="0"/>
      <c r="BR722" s="0"/>
      <c r="BS722" s="0"/>
      <c r="BT722" s="0"/>
      <c r="BU722" s="0"/>
      <c r="BV722" s="0"/>
      <c r="BW722" s="0"/>
      <c r="BX722" s="0"/>
      <c r="BY722" s="0"/>
      <c r="BZ722" s="0"/>
      <c r="CA722" s="0"/>
      <c r="CB722" s="0"/>
      <c r="CC722" s="0"/>
      <c r="CD722" s="0"/>
      <c r="CE722" s="0"/>
      <c r="CF722" s="0"/>
      <c r="CG722" s="0"/>
      <c r="CH722" s="0"/>
      <c r="CI722" s="0"/>
      <c r="CJ722" s="0"/>
      <c r="CK722" s="0"/>
      <c r="CL722" s="0"/>
      <c r="CM722" s="0"/>
      <c r="CN722" s="0"/>
      <c r="CO722" s="0"/>
      <c r="CP722" s="0"/>
      <c r="CQ722" s="0"/>
      <c r="CR722" s="0"/>
      <c r="CS722" s="0"/>
      <c r="CT722" s="0"/>
      <c r="CU722" s="0"/>
      <c r="CV722" s="0"/>
      <c r="CW722" s="0"/>
      <c r="CX722" s="0"/>
      <c r="CY722" s="0"/>
      <c r="CZ722" s="0"/>
      <c r="DA722" s="0"/>
      <c r="DB722" s="0"/>
      <c r="DC722" s="0"/>
      <c r="DD722" s="0"/>
      <c r="DE722" s="0"/>
      <c r="DF722" s="0"/>
      <c r="DG722" s="0"/>
      <c r="DH722" s="0"/>
      <c r="DI722" s="0"/>
      <c r="DJ722" s="0"/>
      <c r="DK722" s="0"/>
      <c r="DL722" s="0"/>
      <c r="DM722" s="0"/>
      <c r="DN722" s="0"/>
      <c r="DO722" s="0"/>
      <c r="DP722" s="0"/>
      <c r="DQ722" s="0"/>
      <c r="DR722" s="0"/>
      <c r="DS722" s="0"/>
      <c r="DT722" s="0"/>
      <c r="DU722" s="0"/>
      <c r="DV722" s="0"/>
      <c r="DW722" s="0"/>
      <c r="DX722" s="0"/>
      <c r="DY722" s="0"/>
      <c r="DZ722" s="0"/>
      <c r="EA722" s="0"/>
      <c r="EB722" s="0"/>
      <c r="EC722" s="0"/>
      <c r="ED722" s="0"/>
      <c r="EE722" s="0"/>
      <c r="EF722" s="0"/>
      <c r="EG722" s="0"/>
      <c r="EH722" s="0"/>
      <c r="EI722" s="0"/>
      <c r="EJ722" s="0"/>
      <c r="EK722" s="0"/>
      <c r="EL722" s="0"/>
      <c r="EM722" s="0"/>
      <c r="EN722" s="0"/>
      <c r="EO722" s="0"/>
      <c r="EP722" s="0"/>
      <c r="EQ722" s="0"/>
      <c r="ER722" s="0"/>
      <c r="ES722" s="0"/>
      <c r="ET722" s="0"/>
      <c r="EU722" s="0"/>
      <c r="EV722" s="0"/>
      <c r="EW722" s="0"/>
      <c r="EX722" s="0"/>
      <c r="EY722" s="0"/>
      <c r="EZ722" s="0"/>
      <c r="FA722" s="0"/>
      <c r="FB722" s="0"/>
      <c r="FC722" s="0"/>
      <c r="FD722" s="0"/>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row>
    <row r="723" customFormat="false" ht="15" hidden="true" customHeight="false" outlineLevel="0" collapsed="false">
      <c r="A723" s="150" t="s">
        <v>2197</v>
      </c>
      <c r="B723" s="151" t="s">
        <v>2198</v>
      </c>
      <c r="C723" s="116" t="s">
        <v>2199</v>
      </c>
      <c r="D723" s="117"/>
      <c r="E723" s="117" t="n">
        <v>0</v>
      </c>
      <c r="F723" s="118" t="s">
        <v>47</v>
      </c>
      <c r="G723" s="118" t="s">
        <v>47</v>
      </c>
      <c r="H723" s="118" t="n">
        <v>20003</v>
      </c>
      <c r="I723" s="125" t="s">
        <v>1333</v>
      </c>
      <c r="J723" s="120" t="n">
        <v>8</v>
      </c>
      <c r="K723" s="121" t="n">
        <v>4</v>
      </c>
      <c r="L723" s="126" t="s">
        <v>2200</v>
      </c>
      <c r="M723" s="123" t="s">
        <v>2201</v>
      </c>
      <c r="N723" s="127"/>
      <c r="O723" s="123"/>
      <c r="P723" s="127"/>
      <c r="Q723" s="124"/>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BC723" s="0"/>
      <c r="BD723" s="0"/>
      <c r="BE723" s="0"/>
      <c r="BF723" s="0"/>
      <c r="BG723" s="0"/>
      <c r="BH723" s="0"/>
      <c r="BI723" s="0"/>
      <c r="BJ723" s="0"/>
      <c r="BK723" s="0"/>
      <c r="BL723" s="0"/>
      <c r="BM723" s="0"/>
      <c r="BN723" s="0"/>
      <c r="BO723" s="0"/>
      <c r="BP723" s="0"/>
      <c r="BQ723" s="0"/>
      <c r="BR723" s="0"/>
      <c r="BS723" s="0"/>
      <c r="BT723" s="0"/>
      <c r="BU723" s="0"/>
      <c r="BV723" s="0"/>
      <c r="BW723" s="0"/>
      <c r="BX723" s="0"/>
      <c r="BY723" s="0"/>
      <c r="BZ723" s="0"/>
      <c r="CA723" s="0"/>
      <c r="CB723" s="0"/>
      <c r="CC723" s="0"/>
      <c r="CD723" s="0"/>
      <c r="CE723" s="0"/>
      <c r="CF723" s="0"/>
      <c r="CG723" s="0"/>
      <c r="CH723" s="0"/>
      <c r="CI723" s="0"/>
      <c r="CJ723" s="0"/>
      <c r="CK723" s="0"/>
      <c r="CL723" s="0"/>
      <c r="CM723" s="0"/>
      <c r="CN723" s="0"/>
      <c r="CO723" s="0"/>
      <c r="CP723" s="0"/>
      <c r="CQ723" s="0"/>
      <c r="CR723" s="0"/>
      <c r="CS723" s="0"/>
      <c r="CT723" s="0"/>
      <c r="CU723" s="0"/>
      <c r="CV723" s="0"/>
      <c r="CW723" s="0"/>
      <c r="CX723" s="0"/>
      <c r="CY723" s="0"/>
      <c r="CZ723" s="0"/>
      <c r="DA723" s="0"/>
      <c r="DB723" s="0"/>
      <c r="DC723" s="0"/>
      <c r="DD723" s="0"/>
      <c r="DE723" s="0"/>
      <c r="DF723" s="0"/>
      <c r="DG723" s="0"/>
      <c r="DH723" s="0"/>
      <c r="DI723" s="0"/>
      <c r="DJ723" s="0"/>
      <c r="DK723" s="0"/>
      <c r="DL723" s="0"/>
      <c r="DM723" s="0"/>
      <c r="DN723" s="0"/>
      <c r="DO723" s="0"/>
      <c r="DP723" s="0"/>
      <c r="DQ723" s="0"/>
      <c r="DR723" s="0"/>
      <c r="DS723" s="0"/>
      <c r="DT723" s="0"/>
      <c r="DU723" s="0"/>
      <c r="DV723" s="0"/>
      <c r="DW723" s="0"/>
      <c r="DX723" s="0"/>
      <c r="DY723" s="0"/>
      <c r="DZ723" s="0"/>
      <c r="EA723" s="0"/>
      <c r="EB723" s="0"/>
      <c r="EC723" s="0"/>
      <c r="ED723" s="0"/>
      <c r="EE723" s="0"/>
      <c r="EF723" s="0"/>
      <c r="EG723" s="0"/>
      <c r="EH723" s="0"/>
      <c r="EI723" s="0"/>
      <c r="EJ723" s="0"/>
      <c r="EK723" s="0"/>
      <c r="EL723" s="0"/>
      <c r="EM723" s="0"/>
      <c r="EN723" s="0"/>
      <c r="EO723" s="0"/>
      <c r="EP723" s="0"/>
      <c r="EQ723" s="0"/>
      <c r="ER723" s="0"/>
      <c r="ES723" s="0"/>
      <c r="ET723" s="0"/>
      <c r="EU723" s="0"/>
      <c r="EV723" s="0"/>
      <c r="EW723" s="0"/>
      <c r="EX723" s="0"/>
      <c r="EY723" s="0"/>
      <c r="EZ723" s="0"/>
      <c r="FA723" s="0"/>
      <c r="FB723" s="0"/>
      <c r="FC723" s="0"/>
      <c r="FD723" s="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row>
    <row r="724" customFormat="false" ht="15" hidden="true" customHeight="false" outlineLevel="0" collapsed="false">
      <c r="A724" s="150" t="s">
        <v>2202</v>
      </c>
      <c r="B724" s="151" t="s">
        <v>2203</v>
      </c>
      <c r="C724" s="147" t="s">
        <v>2000</v>
      </c>
      <c r="D724" s="117"/>
      <c r="E724" s="117" t="n">
        <v>0</v>
      </c>
      <c r="F724" s="118" t="s">
        <v>47</v>
      </c>
      <c r="G724" s="118" t="s">
        <v>47</v>
      </c>
      <c r="H724" s="141" t="n">
        <v>1873</v>
      </c>
      <c r="I724" s="125" t="s">
        <v>1333</v>
      </c>
      <c r="J724" s="120" t="n">
        <v>8</v>
      </c>
      <c r="K724" s="121" t="n">
        <v>4</v>
      </c>
      <c r="L724" s="126"/>
      <c r="M724" s="123"/>
      <c r="N724" s="127"/>
      <c r="O724" s="123"/>
      <c r="P724" s="127"/>
      <c r="Q724" s="124"/>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BC724" s="0"/>
      <c r="BD724" s="0"/>
      <c r="BE724" s="0"/>
      <c r="BF724" s="0"/>
      <c r="BG724" s="0"/>
      <c r="BH724" s="0"/>
      <c r="BI724" s="0"/>
      <c r="BJ724" s="0"/>
      <c r="BK724" s="0"/>
      <c r="BL724" s="0"/>
      <c r="BM724" s="0"/>
      <c r="BN724" s="0"/>
      <c r="BO724" s="0"/>
      <c r="BP724" s="0"/>
      <c r="BQ724" s="0"/>
      <c r="BR724" s="0"/>
      <c r="BS724" s="0"/>
      <c r="BT724" s="0"/>
      <c r="BU724" s="0"/>
      <c r="BV724" s="0"/>
      <c r="BW724" s="0"/>
      <c r="BX724" s="0"/>
      <c r="BY724" s="0"/>
      <c r="BZ724" s="0"/>
      <c r="CA724" s="0"/>
      <c r="CB724" s="0"/>
      <c r="CC724" s="0"/>
      <c r="CD724" s="0"/>
      <c r="CE724" s="0"/>
      <c r="CF724" s="0"/>
      <c r="CG724" s="0"/>
      <c r="CH724" s="0"/>
      <c r="CI724" s="0"/>
      <c r="CJ724" s="0"/>
      <c r="CK724" s="0"/>
      <c r="CL724" s="0"/>
      <c r="CM724" s="0"/>
      <c r="CN724" s="0"/>
      <c r="CO724" s="0"/>
      <c r="CP724" s="0"/>
      <c r="CQ724" s="0"/>
      <c r="CR724" s="0"/>
      <c r="CS724" s="0"/>
      <c r="CT724" s="0"/>
      <c r="CU724" s="0"/>
      <c r="CV724" s="0"/>
      <c r="CW724" s="0"/>
      <c r="CX724" s="0"/>
      <c r="CY724" s="0"/>
      <c r="CZ724" s="0"/>
      <c r="DA724" s="0"/>
      <c r="DB724" s="0"/>
      <c r="DC724" s="0"/>
      <c r="DD724" s="0"/>
      <c r="DE724" s="0"/>
      <c r="DF724" s="0"/>
      <c r="DG724" s="0"/>
      <c r="DH724" s="0"/>
      <c r="DI724" s="0"/>
      <c r="DJ724" s="0"/>
      <c r="DK724" s="0"/>
      <c r="DL724" s="0"/>
      <c r="DM724" s="0"/>
      <c r="DN724" s="0"/>
      <c r="DO724" s="0"/>
      <c r="DP724" s="0"/>
      <c r="DQ724" s="0"/>
      <c r="DR724" s="0"/>
      <c r="DS724" s="0"/>
      <c r="DT724" s="0"/>
      <c r="DU724" s="0"/>
      <c r="DV724" s="0"/>
      <c r="DW724" s="0"/>
      <c r="DX724" s="0"/>
      <c r="DY724" s="0"/>
      <c r="DZ724" s="0"/>
      <c r="EA724" s="0"/>
      <c r="EB724" s="0"/>
      <c r="EC724" s="0"/>
      <c r="ED724" s="0"/>
      <c r="EE724" s="0"/>
      <c r="EF724" s="0"/>
      <c r="EG724" s="0"/>
      <c r="EH724" s="0"/>
      <c r="EI724" s="0"/>
      <c r="EJ724" s="0"/>
      <c r="EK724" s="0"/>
      <c r="EL724" s="0"/>
      <c r="EM724" s="0"/>
      <c r="EN724" s="0"/>
      <c r="EO724" s="0"/>
      <c r="EP724" s="0"/>
      <c r="EQ724" s="0"/>
      <c r="ER724" s="0"/>
      <c r="ES724" s="0"/>
      <c r="ET724" s="0"/>
      <c r="EU724" s="0"/>
      <c r="EV724" s="0"/>
      <c r="EW724" s="0"/>
      <c r="EX724" s="0"/>
      <c r="EY724" s="0"/>
      <c r="EZ724" s="0"/>
      <c r="FA724" s="0"/>
      <c r="FB724" s="0"/>
      <c r="FC724" s="0"/>
      <c r="FD724" s="0"/>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row>
    <row r="725" customFormat="false" ht="15" hidden="true" customHeight="false" outlineLevel="0" collapsed="false">
      <c r="A725" s="150" t="s">
        <v>2204</v>
      </c>
      <c r="B725" s="151" t="s">
        <v>2205</v>
      </c>
      <c r="C725" s="147" t="s">
        <v>474</v>
      </c>
      <c r="D725" s="117"/>
      <c r="E725" s="117" t="n">
        <v>0</v>
      </c>
      <c r="F725" s="118" t="s">
        <v>47</v>
      </c>
      <c r="G725" s="118" t="s">
        <v>47</v>
      </c>
      <c r="H725" s="141" t="n">
        <v>20010</v>
      </c>
      <c r="I725" s="125" t="s">
        <v>1333</v>
      </c>
      <c r="J725" s="120" t="n">
        <v>8</v>
      </c>
      <c r="K725" s="121" t="n">
        <v>4</v>
      </c>
      <c r="L725" s="126"/>
      <c r="M725" s="123"/>
      <c r="N725" s="127"/>
      <c r="O725" s="123"/>
      <c r="P725" s="127"/>
      <c r="Q725" s="124"/>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BC725" s="0"/>
      <c r="BD725" s="0"/>
      <c r="BE725" s="0"/>
      <c r="BF725" s="0"/>
      <c r="BG725" s="0"/>
      <c r="BH725" s="0"/>
      <c r="BI725" s="0"/>
      <c r="BJ725" s="0"/>
      <c r="BK725" s="0"/>
      <c r="BL725" s="0"/>
      <c r="BM725" s="0"/>
      <c r="BN725" s="0"/>
      <c r="BO725" s="0"/>
      <c r="BP725" s="0"/>
      <c r="BQ725" s="0"/>
      <c r="BR725" s="0"/>
      <c r="BS725" s="0"/>
      <c r="BT725" s="0"/>
      <c r="BU725" s="0"/>
      <c r="BV725" s="0"/>
      <c r="BW725" s="0"/>
      <c r="BX725" s="0"/>
      <c r="BY725" s="0"/>
      <c r="BZ725" s="0"/>
      <c r="CA725" s="0"/>
      <c r="CB725" s="0"/>
      <c r="CC725" s="0"/>
      <c r="CD725" s="0"/>
      <c r="CE725" s="0"/>
      <c r="CF725" s="0"/>
      <c r="CG725" s="0"/>
      <c r="CH725" s="0"/>
      <c r="CI725" s="0"/>
      <c r="CJ725" s="0"/>
      <c r="CK725" s="0"/>
      <c r="CL725" s="0"/>
      <c r="CM725" s="0"/>
      <c r="CN725" s="0"/>
      <c r="CO725" s="0"/>
      <c r="CP725" s="0"/>
      <c r="CQ725" s="0"/>
      <c r="CR725" s="0"/>
      <c r="CS725" s="0"/>
      <c r="CT725" s="0"/>
      <c r="CU725" s="0"/>
      <c r="CV725" s="0"/>
      <c r="CW725" s="0"/>
      <c r="CX725" s="0"/>
      <c r="CY725" s="0"/>
      <c r="CZ725" s="0"/>
      <c r="DA725" s="0"/>
      <c r="DB725" s="0"/>
      <c r="DC725" s="0"/>
      <c r="DD725" s="0"/>
      <c r="DE725" s="0"/>
      <c r="DF725" s="0"/>
      <c r="DG725" s="0"/>
      <c r="DH725" s="0"/>
      <c r="DI725" s="0"/>
      <c r="DJ725" s="0"/>
      <c r="DK725" s="0"/>
      <c r="DL725" s="0"/>
      <c r="DM725" s="0"/>
      <c r="DN725" s="0"/>
      <c r="DO725" s="0"/>
      <c r="DP725" s="0"/>
      <c r="DQ725" s="0"/>
      <c r="DR725" s="0"/>
      <c r="DS725" s="0"/>
      <c r="DT725" s="0"/>
      <c r="DU725" s="0"/>
      <c r="DV725" s="0"/>
      <c r="DW725" s="0"/>
      <c r="DX725" s="0"/>
      <c r="DY725" s="0"/>
      <c r="DZ725" s="0"/>
      <c r="EA725" s="0"/>
      <c r="EB725" s="0"/>
      <c r="EC725" s="0"/>
      <c r="ED725" s="0"/>
      <c r="EE725" s="0"/>
      <c r="EF725" s="0"/>
      <c r="EG725" s="0"/>
      <c r="EH725" s="0"/>
      <c r="EI725" s="0"/>
      <c r="EJ725" s="0"/>
      <c r="EK725" s="0"/>
      <c r="EL725" s="0"/>
      <c r="EM725" s="0"/>
      <c r="EN725" s="0"/>
      <c r="EO725" s="0"/>
      <c r="EP725" s="0"/>
      <c r="EQ725" s="0"/>
      <c r="ER725" s="0"/>
      <c r="ES725" s="0"/>
      <c r="ET725" s="0"/>
      <c r="EU725" s="0"/>
      <c r="EV725" s="0"/>
      <c r="EW725" s="0"/>
      <c r="EX725" s="0"/>
      <c r="EY725" s="0"/>
      <c r="EZ725" s="0"/>
      <c r="FA725" s="0"/>
      <c r="FB725" s="0"/>
      <c r="FC725" s="0"/>
      <c r="FD725" s="0"/>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row>
    <row r="726" customFormat="false" ht="15" hidden="true" customHeight="false" outlineLevel="0" collapsed="false">
      <c r="A726" s="150" t="s">
        <v>2206</v>
      </c>
      <c r="B726" s="151" t="s">
        <v>2207</v>
      </c>
      <c r="C726" s="147" t="s">
        <v>122</v>
      </c>
      <c r="D726" s="117"/>
      <c r="E726" s="117" t="n">
        <v>0</v>
      </c>
      <c r="F726" s="118" t="s">
        <v>47</v>
      </c>
      <c r="G726" s="118" t="s">
        <v>47</v>
      </c>
      <c r="H726" s="141" t="n">
        <v>19677</v>
      </c>
      <c r="I726" s="125" t="s">
        <v>1333</v>
      </c>
      <c r="J726" s="120" t="n">
        <v>8</v>
      </c>
      <c r="K726" s="121" t="n">
        <v>4</v>
      </c>
      <c r="L726" s="126"/>
      <c r="M726" s="123"/>
      <c r="N726" s="127"/>
      <c r="O726" s="123"/>
      <c r="P726" s="127"/>
      <c r="Q726" s="124"/>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BC726" s="0"/>
      <c r="BD726" s="0"/>
      <c r="BE726" s="0"/>
      <c r="BF726" s="0"/>
      <c r="BG726" s="0"/>
      <c r="BH726" s="0"/>
      <c r="BI726" s="0"/>
      <c r="BJ726" s="0"/>
      <c r="BK726" s="0"/>
      <c r="BL726" s="0"/>
      <c r="BM726" s="0"/>
      <c r="BN726" s="0"/>
      <c r="BO726" s="0"/>
      <c r="BP726" s="0"/>
      <c r="BQ726" s="0"/>
      <c r="BR726" s="0"/>
      <c r="BS726" s="0"/>
      <c r="BT726" s="0"/>
      <c r="BU726" s="0"/>
      <c r="BV726" s="0"/>
      <c r="BW726" s="0"/>
      <c r="BX726" s="0"/>
      <c r="BY726" s="0"/>
      <c r="BZ726" s="0"/>
      <c r="CA726" s="0"/>
      <c r="CB726" s="0"/>
      <c r="CC726" s="0"/>
      <c r="CD726" s="0"/>
      <c r="CE726" s="0"/>
      <c r="CF726" s="0"/>
      <c r="CG726" s="0"/>
      <c r="CH726" s="0"/>
      <c r="CI726" s="0"/>
      <c r="CJ726" s="0"/>
      <c r="CK726" s="0"/>
      <c r="CL726" s="0"/>
      <c r="CM726" s="0"/>
      <c r="CN726" s="0"/>
      <c r="CO726" s="0"/>
      <c r="CP726" s="0"/>
      <c r="CQ726" s="0"/>
      <c r="CR726" s="0"/>
      <c r="CS726" s="0"/>
      <c r="CT726" s="0"/>
      <c r="CU726" s="0"/>
      <c r="CV726" s="0"/>
      <c r="CW726" s="0"/>
      <c r="CX726" s="0"/>
      <c r="CY726" s="0"/>
      <c r="CZ726" s="0"/>
      <c r="DA726" s="0"/>
      <c r="DB726" s="0"/>
      <c r="DC726" s="0"/>
      <c r="DD726" s="0"/>
      <c r="DE726" s="0"/>
      <c r="DF726" s="0"/>
      <c r="DG726" s="0"/>
      <c r="DH726" s="0"/>
      <c r="DI726" s="0"/>
      <c r="DJ726" s="0"/>
      <c r="DK726" s="0"/>
      <c r="DL726" s="0"/>
      <c r="DM726" s="0"/>
      <c r="DN726" s="0"/>
      <c r="DO726" s="0"/>
      <c r="DP726" s="0"/>
      <c r="DQ726" s="0"/>
      <c r="DR726" s="0"/>
      <c r="DS726" s="0"/>
      <c r="DT726" s="0"/>
      <c r="DU726" s="0"/>
      <c r="DV726" s="0"/>
      <c r="DW726" s="0"/>
      <c r="DX726" s="0"/>
      <c r="DY726" s="0"/>
      <c r="DZ726" s="0"/>
      <c r="EA726" s="0"/>
      <c r="EB726" s="0"/>
      <c r="EC726" s="0"/>
      <c r="ED726" s="0"/>
      <c r="EE726" s="0"/>
      <c r="EF726" s="0"/>
      <c r="EG726" s="0"/>
      <c r="EH726" s="0"/>
      <c r="EI726" s="0"/>
      <c r="EJ726" s="0"/>
      <c r="EK726" s="0"/>
      <c r="EL726" s="0"/>
      <c r="EM726" s="0"/>
      <c r="EN726" s="0"/>
      <c r="EO726" s="0"/>
      <c r="EP726" s="0"/>
      <c r="EQ726" s="0"/>
      <c r="ER726" s="0"/>
      <c r="ES726" s="0"/>
      <c r="ET726" s="0"/>
      <c r="EU726" s="0"/>
      <c r="EV726" s="0"/>
      <c r="EW726" s="0"/>
      <c r="EX726" s="0"/>
      <c r="EY726" s="0"/>
      <c r="EZ726" s="0"/>
      <c r="FA726" s="0"/>
      <c r="FB726" s="0"/>
      <c r="FC726" s="0"/>
      <c r="FD726" s="0"/>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row>
    <row r="727" customFormat="false" ht="15" hidden="false" customHeight="false" outlineLevel="0" collapsed="false">
      <c r="A727" s="114" t="s">
        <v>2208</v>
      </c>
      <c r="B727" s="115" t="s">
        <v>2209</v>
      </c>
      <c r="C727" s="147" t="s">
        <v>1943</v>
      </c>
      <c r="D727" s="117" t="s">
        <v>11</v>
      </c>
      <c r="E727" s="117" t="n">
        <v>0</v>
      </c>
      <c r="F727" s="118" t="n">
        <v>8</v>
      </c>
      <c r="G727" s="118" t="n">
        <v>2</v>
      </c>
      <c r="H727" s="141" t="n">
        <v>31026</v>
      </c>
      <c r="I727" s="125" t="s">
        <v>1333</v>
      </c>
      <c r="J727" s="120" t="n">
        <v>8</v>
      </c>
      <c r="K727" s="121" t="n">
        <v>4</v>
      </c>
      <c r="L727" s="126" t="s">
        <v>2210</v>
      </c>
      <c r="M727" s="148" t="s">
        <v>2211</v>
      </c>
      <c r="N727" s="127"/>
      <c r="O727" s="123"/>
      <c r="P727" s="127"/>
      <c r="Q727" s="124"/>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BC727" s="0"/>
      <c r="BD727" s="0"/>
      <c r="BE727" s="0"/>
      <c r="BF727" s="0"/>
      <c r="BG727" s="0"/>
      <c r="BH727" s="0"/>
      <c r="BI727" s="0"/>
      <c r="BJ727" s="0"/>
      <c r="BK727" s="0"/>
      <c r="BL727" s="0"/>
      <c r="BM727" s="0"/>
      <c r="BN727" s="0"/>
      <c r="BO727" s="0"/>
      <c r="BP727" s="0"/>
      <c r="BQ727" s="0"/>
      <c r="BR727" s="0"/>
      <c r="BS727" s="0"/>
      <c r="BT727" s="0"/>
      <c r="BU727" s="0"/>
      <c r="BV727" s="0"/>
      <c r="BW727" s="0"/>
      <c r="BX727" s="0"/>
      <c r="BY727" s="0"/>
      <c r="BZ727" s="0"/>
      <c r="CA727" s="0"/>
      <c r="CB727" s="0"/>
      <c r="CC727" s="0"/>
      <c r="CD727" s="0"/>
      <c r="CE727" s="0"/>
      <c r="CF727" s="0"/>
      <c r="CG727" s="0"/>
      <c r="CH727" s="0"/>
      <c r="CI727" s="0"/>
      <c r="CJ727" s="0"/>
      <c r="CK727" s="0"/>
      <c r="CL727" s="0"/>
      <c r="CM727" s="0"/>
      <c r="CN727" s="0"/>
      <c r="CO727" s="0"/>
      <c r="CP727" s="0"/>
      <c r="CQ727" s="0"/>
      <c r="CR727" s="0"/>
      <c r="CS727" s="0"/>
      <c r="CT727" s="0"/>
      <c r="CU727" s="0"/>
      <c r="CV727" s="0"/>
      <c r="CW727" s="0"/>
      <c r="CX727" s="0"/>
      <c r="CY727" s="0"/>
      <c r="CZ727" s="0"/>
      <c r="DA727" s="0"/>
      <c r="DB727" s="0"/>
      <c r="DC727" s="0"/>
      <c r="DD727" s="0"/>
      <c r="DE727" s="0"/>
      <c r="DF727" s="0"/>
      <c r="DG727" s="0"/>
      <c r="DH727" s="0"/>
      <c r="DI727" s="0"/>
      <c r="DJ727" s="0"/>
      <c r="DK727" s="0"/>
      <c r="DL727" s="0"/>
      <c r="DM727" s="0"/>
      <c r="DN727" s="0"/>
      <c r="DO727" s="0"/>
      <c r="DP727" s="0"/>
      <c r="DQ727" s="0"/>
      <c r="DR727" s="0"/>
      <c r="DS727" s="0"/>
      <c r="DT727" s="0"/>
      <c r="DU727" s="0"/>
      <c r="DV727" s="0"/>
      <c r="DW727" s="0"/>
      <c r="DX727" s="0"/>
      <c r="DY727" s="0"/>
      <c r="DZ727" s="0"/>
      <c r="EA727" s="0"/>
      <c r="EB727" s="0"/>
      <c r="EC727" s="0"/>
      <c r="ED727" s="0"/>
      <c r="EE727" s="0"/>
      <c r="EF727" s="0"/>
      <c r="EG727" s="0"/>
      <c r="EH727" s="0"/>
      <c r="EI727" s="0"/>
      <c r="EJ727" s="0"/>
      <c r="EK727" s="0"/>
      <c r="EL727" s="0"/>
      <c r="EM727" s="0"/>
      <c r="EN727" s="0"/>
      <c r="EO727" s="0"/>
      <c r="EP727" s="0"/>
      <c r="EQ727" s="0"/>
      <c r="ER727" s="0"/>
      <c r="ES727" s="0"/>
      <c r="ET727" s="0"/>
      <c r="EU727" s="0"/>
      <c r="EV727" s="0"/>
      <c r="EW727" s="0"/>
      <c r="EX727" s="0"/>
      <c r="EY727" s="0"/>
      <c r="EZ727" s="0"/>
      <c r="FA727" s="0"/>
      <c r="FB727" s="0"/>
      <c r="FC727" s="0"/>
      <c r="FD727" s="0"/>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row>
    <row r="728" customFormat="false" ht="15" hidden="true" customHeight="false" outlineLevel="0" collapsed="false">
      <c r="A728" s="150" t="s">
        <v>2212</v>
      </c>
      <c r="B728" s="151" t="s">
        <v>2213</v>
      </c>
      <c r="C728" s="147" t="s">
        <v>2214</v>
      </c>
      <c r="D728" s="117"/>
      <c r="E728" s="117" t="n">
        <v>0</v>
      </c>
      <c r="F728" s="118" t="s">
        <v>47</v>
      </c>
      <c r="G728" s="118" t="s">
        <v>47</v>
      </c>
      <c r="H728" s="141" t="n">
        <v>19680</v>
      </c>
      <c r="I728" s="125" t="s">
        <v>1333</v>
      </c>
      <c r="J728" s="120" t="n">
        <v>8</v>
      </c>
      <c r="K728" s="121" t="n">
        <v>4</v>
      </c>
      <c r="L728" s="126"/>
      <c r="M728" s="148"/>
      <c r="N728" s="127"/>
      <c r="O728" s="123"/>
      <c r="P728" s="127"/>
      <c r="Q728" s="124"/>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BC728" s="0"/>
      <c r="BD728" s="0"/>
      <c r="BE728" s="0"/>
      <c r="BF728" s="0"/>
      <c r="BG728" s="0"/>
      <c r="BH728" s="0"/>
      <c r="BI728" s="0"/>
      <c r="BJ728" s="0"/>
      <c r="BK728" s="0"/>
      <c r="BL728" s="0"/>
      <c r="BM728" s="0"/>
      <c r="BN728" s="0"/>
      <c r="BO728" s="0"/>
      <c r="BP728" s="0"/>
      <c r="BQ728" s="0"/>
      <c r="BR728" s="0"/>
      <c r="BS728" s="0"/>
      <c r="BT728" s="0"/>
      <c r="BU728" s="0"/>
      <c r="BV728" s="0"/>
      <c r="BW728" s="0"/>
      <c r="BX728" s="0"/>
      <c r="BY728" s="0"/>
      <c r="BZ728" s="0"/>
      <c r="CA728" s="0"/>
      <c r="CB728" s="0"/>
      <c r="CC728" s="0"/>
      <c r="CD728" s="0"/>
      <c r="CE728" s="0"/>
      <c r="CF728" s="0"/>
      <c r="CG728" s="0"/>
      <c r="CH728" s="0"/>
      <c r="CI728" s="0"/>
      <c r="CJ728" s="0"/>
      <c r="CK728" s="0"/>
      <c r="CL728" s="0"/>
      <c r="CM728" s="0"/>
      <c r="CN728" s="0"/>
      <c r="CO728" s="0"/>
      <c r="CP728" s="0"/>
      <c r="CQ728" s="0"/>
      <c r="CR728" s="0"/>
      <c r="CS728" s="0"/>
      <c r="CT728" s="0"/>
      <c r="CU728" s="0"/>
      <c r="CV728" s="0"/>
      <c r="CW728" s="0"/>
      <c r="CX728" s="0"/>
      <c r="CY728" s="0"/>
      <c r="CZ728" s="0"/>
      <c r="DA728" s="0"/>
      <c r="DB728" s="0"/>
      <c r="DC728" s="0"/>
      <c r="DD728" s="0"/>
      <c r="DE728" s="0"/>
      <c r="DF728" s="0"/>
      <c r="DG728" s="0"/>
      <c r="DH728" s="0"/>
      <c r="DI728" s="0"/>
      <c r="DJ728" s="0"/>
      <c r="DK728" s="0"/>
      <c r="DL728" s="0"/>
      <c r="DM728" s="0"/>
      <c r="DN728" s="0"/>
      <c r="DO728" s="0"/>
      <c r="DP728" s="0"/>
      <c r="DQ728" s="0"/>
      <c r="DR728" s="0"/>
      <c r="DS728" s="0"/>
      <c r="DT728" s="0"/>
      <c r="DU728" s="0"/>
      <c r="DV728" s="0"/>
      <c r="DW728" s="0"/>
      <c r="DX728" s="0"/>
      <c r="DY728" s="0"/>
      <c r="DZ728" s="0"/>
      <c r="EA728" s="0"/>
      <c r="EB728" s="0"/>
      <c r="EC728" s="0"/>
      <c r="ED728" s="0"/>
      <c r="EE728" s="0"/>
      <c r="EF728" s="0"/>
      <c r="EG728" s="0"/>
      <c r="EH728" s="0"/>
      <c r="EI728" s="0"/>
      <c r="EJ728" s="0"/>
      <c r="EK728" s="0"/>
      <c r="EL728" s="0"/>
      <c r="EM728" s="0"/>
      <c r="EN728" s="0"/>
      <c r="EO728" s="0"/>
      <c r="EP728" s="0"/>
      <c r="EQ728" s="0"/>
      <c r="ER728" s="0"/>
      <c r="ES728" s="0"/>
      <c r="ET728" s="0"/>
      <c r="EU728" s="0"/>
      <c r="EV728" s="0"/>
      <c r="EW728" s="0"/>
      <c r="EX728" s="0"/>
      <c r="EY728" s="0"/>
      <c r="EZ728" s="0"/>
      <c r="FA728" s="0"/>
      <c r="FB728" s="0"/>
      <c r="FC728" s="0"/>
      <c r="FD728" s="0"/>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row>
    <row r="729" customFormat="false" ht="15" hidden="true" customHeight="false" outlineLevel="0" collapsed="false">
      <c r="A729" s="150" t="s">
        <v>2215</v>
      </c>
      <c r="B729" s="151" t="s">
        <v>2216</v>
      </c>
      <c r="C729" s="147" t="s">
        <v>2217</v>
      </c>
      <c r="D729" s="117"/>
      <c r="E729" s="117" t="n">
        <v>0</v>
      </c>
      <c r="F729" s="118" t="s">
        <v>47</v>
      </c>
      <c r="G729" s="118" t="s">
        <v>47</v>
      </c>
      <c r="H729" s="141" t="n">
        <v>19681</v>
      </c>
      <c r="I729" s="119" t="s">
        <v>1333</v>
      </c>
      <c r="J729" s="120" t="n">
        <v>8</v>
      </c>
      <c r="K729" s="121" t="n">
        <v>4</v>
      </c>
      <c r="L729" s="122"/>
      <c r="M729" s="123"/>
      <c r="N729" s="123"/>
      <c r="O729" s="123"/>
      <c r="P729" s="123"/>
      <c r="Q729" s="124"/>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BC729" s="0"/>
      <c r="BD729" s="0"/>
      <c r="BE729" s="0"/>
      <c r="BF729" s="0"/>
      <c r="BG729" s="0"/>
      <c r="BH729" s="0"/>
      <c r="BI729" s="0"/>
      <c r="BJ729" s="0"/>
      <c r="BK729" s="0"/>
      <c r="BL729" s="0"/>
      <c r="BM729" s="0"/>
      <c r="BN729" s="0"/>
      <c r="BO729" s="0"/>
      <c r="BP729" s="0"/>
      <c r="BQ729" s="0"/>
      <c r="BR729" s="0"/>
      <c r="BS729" s="0"/>
      <c r="BT729" s="0"/>
      <c r="BU729" s="0"/>
      <c r="BV729" s="0"/>
      <c r="BW729" s="0"/>
      <c r="BX729" s="0"/>
      <c r="BY729" s="0"/>
      <c r="BZ729" s="0"/>
      <c r="CA729" s="0"/>
      <c r="CB729" s="0"/>
      <c r="CC729" s="0"/>
      <c r="CD729" s="0"/>
      <c r="CE729" s="0"/>
      <c r="CF729" s="0"/>
      <c r="CG729" s="0"/>
      <c r="CH729" s="0"/>
      <c r="CI729" s="0"/>
      <c r="CJ729" s="0"/>
      <c r="CK729" s="0"/>
      <c r="CL729" s="0"/>
      <c r="CM729" s="0"/>
      <c r="CN729" s="0"/>
      <c r="CO729" s="0"/>
      <c r="CP729" s="0"/>
      <c r="CQ729" s="0"/>
      <c r="CR729" s="0"/>
      <c r="CS729" s="0"/>
      <c r="CT729" s="0"/>
      <c r="CU729" s="0"/>
      <c r="CV729" s="0"/>
      <c r="CW729" s="0"/>
      <c r="CX729" s="0"/>
      <c r="CY729" s="0"/>
      <c r="CZ729" s="0"/>
      <c r="DA729" s="0"/>
      <c r="DB729" s="0"/>
      <c r="DC729" s="0"/>
      <c r="DD729" s="0"/>
      <c r="DE729" s="0"/>
      <c r="DF729" s="0"/>
      <c r="DG729" s="0"/>
      <c r="DH729" s="0"/>
      <c r="DI729" s="0"/>
      <c r="DJ729" s="0"/>
      <c r="DK729" s="0"/>
      <c r="DL729" s="0"/>
      <c r="DM729" s="0"/>
      <c r="DN729" s="0"/>
      <c r="DO729" s="0"/>
      <c r="DP729" s="0"/>
      <c r="DQ729" s="0"/>
      <c r="DR729" s="0"/>
      <c r="DS729" s="0"/>
      <c r="DT729" s="0"/>
      <c r="DU729" s="0"/>
      <c r="DV729" s="0"/>
      <c r="DW729" s="0"/>
      <c r="DX729" s="0"/>
      <c r="DY729" s="0"/>
      <c r="DZ729" s="0"/>
      <c r="EA729" s="0"/>
      <c r="EB729" s="0"/>
      <c r="EC729" s="0"/>
      <c r="ED729" s="0"/>
      <c r="EE729" s="0"/>
      <c r="EF729" s="0"/>
      <c r="EG729" s="0"/>
      <c r="EH729" s="0"/>
      <c r="EI729" s="0"/>
      <c r="EJ729" s="0"/>
      <c r="EK729" s="0"/>
      <c r="EL729" s="0"/>
      <c r="EM729" s="0"/>
      <c r="EN729" s="0"/>
      <c r="EO729" s="0"/>
      <c r="EP729" s="0"/>
      <c r="EQ729" s="0"/>
      <c r="ER729" s="0"/>
      <c r="ES729" s="0"/>
      <c r="ET729" s="0"/>
      <c r="EU729" s="0"/>
      <c r="EV729" s="0"/>
      <c r="EW729" s="0"/>
      <c r="EX729" s="0"/>
      <c r="EY729" s="0"/>
      <c r="EZ729" s="0"/>
      <c r="FA729" s="0"/>
      <c r="FB729" s="0"/>
      <c r="FC729" s="0"/>
      <c r="FD729" s="0"/>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row>
    <row r="730" customFormat="false" ht="15" hidden="true" customHeight="false" outlineLevel="0" collapsed="false">
      <c r="A730" s="150" t="s">
        <v>2218</v>
      </c>
      <c r="B730" s="151" t="s">
        <v>2219</v>
      </c>
      <c r="C730" s="147" t="s">
        <v>1943</v>
      </c>
      <c r="D730" s="117"/>
      <c r="E730" s="117" t="n">
        <v>0</v>
      </c>
      <c r="F730" s="118" t="s">
        <v>47</v>
      </c>
      <c r="G730" s="118" t="s">
        <v>47</v>
      </c>
      <c r="H730" s="141" t="n">
        <v>19682</v>
      </c>
      <c r="I730" s="119" t="s">
        <v>1333</v>
      </c>
      <c r="J730" s="120" t="n">
        <v>8</v>
      </c>
      <c r="K730" s="121" t="n">
        <v>4</v>
      </c>
      <c r="L730" s="122"/>
      <c r="M730" s="123"/>
      <c r="N730" s="123"/>
      <c r="O730" s="123"/>
      <c r="P730" s="123"/>
      <c r="Q730" s="124"/>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BC730" s="0"/>
      <c r="BD730" s="0"/>
      <c r="BE730" s="0"/>
      <c r="BF730" s="0"/>
      <c r="BG730" s="0"/>
      <c r="BH730" s="0"/>
      <c r="BI730" s="0"/>
      <c r="BJ730" s="0"/>
      <c r="BK730" s="0"/>
      <c r="BL730" s="0"/>
      <c r="BM730" s="0"/>
      <c r="BN730" s="0"/>
      <c r="BO730" s="0"/>
      <c r="BP730" s="0"/>
      <c r="BQ730" s="0"/>
      <c r="BR730" s="0"/>
      <c r="BS730" s="0"/>
      <c r="BT730" s="0"/>
      <c r="BU730" s="0"/>
      <c r="BV730" s="0"/>
      <c r="BW730" s="0"/>
      <c r="BX730" s="0"/>
      <c r="BY730" s="0"/>
      <c r="BZ730" s="0"/>
      <c r="CA730" s="0"/>
      <c r="CB730" s="0"/>
      <c r="CC730" s="0"/>
      <c r="CD730" s="0"/>
      <c r="CE730" s="0"/>
      <c r="CF730" s="0"/>
      <c r="CG730" s="0"/>
      <c r="CH730" s="0"/>
      <c r="CI730" s="0"/>
      <c r="CJ730" s="0"/>
      <c r="CK730" s="0"/>
      <c r="CL730" s="0"/>
      <c r="CM730" s="0"/>
      <c r="CN730" s="0"/>
      <c r="CO730" s="0"/>
      <c r="CP730" s="0"/>
      <c r="CQ730" s="0"/>
      <c r="CR730" s="0"/>
      <c r="CS730" s="0"/>
      <c r="CT730" s="0"/>
      <c r="CU730" s="0"/>
      <c r="CV730" s="0"/>
      <c r="CW730" s="0"/>
      <c r="CX730" s="0"/>
      <c r="CY730" s="0"/>
      <c r="CZ730" s="0"/>
      <c r="DA730" s="0"/>
      <c r="DB730" s="0"/>
      <c r="DC730" s="0"/>
      <c r="DD730" s="0"/>
      <c r="DE730" s="0"/>
      <c r="DF730" s="0"/>
      <c r="DG730" s="0"/>
      <c r="DH730" s="0"/>
      <c r="DI730" s="0"/>
      <c r="DJ730" s="0"/>
      <c r="DK730" s="0"/>
      <c r="DL730" s="0"/>
      <c r="DM730" s="0"/>
      <c r="DN730" s="0"/>
      <c r="DO730" s="0"/>
      <c r="DP730" s="0"/>
      <c r="DQ730" s="0"/>
      <c r="DR730" s="0"/>
      <c r="DS730" s="0"/>
      <c r="DT730" s="0"/>
      <c r="DU730" s="0"/>
      <c r="DV730" s="0"/>
      <c r="DW730" s="0"/>
      <c r="DX730" s="0"/>
      <c r="DY730" s="0"/>
      <c r="DZ730" s="0"/>
      <c r="EA730" s="0"/>
      <c r="EB730" s="0"/>
      <c r="EC730" s="0"/>
      <c r="ED730" s="0"/>
      <c r="EE730" s="0"/>
      <c r="EF730" s="0"/>
      <c r="EG730" s="0"/>
      <c r="EH730" s="0"/>
      <c r="EI730" s="0"/>
      <c r="EJ730" s="0"/>
      <c r="EK730" s="0"/>
      <c r="EL730" s="0"/>
      <c r="EM730" s="0"/>
      <c r="EN730" s="0"/>
      <c r="EO730" s="0"/>
      <c r="EP730" s="0"/>
      <c r="EQ730" s="0"/>
      <c r="ER730" s="0"/>
      <c r="ES730" s="0"/>
      <c r="ET730" s="0"/>
      <c r="EU730" s="0"/>
      <c r="EV730" s="0"/>
      <c r="EW730" s="0"/>
      <c r="EX730" s="0"/>
      <c r="EY730" s="0"/>
      <c r="EZ730" s="0"/>
      <c r="FA730" s="0"/>
      <c r="FB730" s="0"/>
      <c r="FC730" s="0"/>
      <c r="FD730" s="0"/>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row>
    <row r="731" customFormat="false" ht="15" hidden="true" customHeight="false" outlineLevel="0" collapsed="false">
      <c r="A731" s="150" t="s">
        <v>2220</v>
      </c>
      <c r="B731" s="151" t="s">
        <v>2221</v>
      </c>
      <c r="C731" s="147" t="s">
        <v>2222</v>
      </c>
      <c r="D731" s="117"/>
      <c r="E731" s="117" t="n">
        <v>0</v>
      </c>
      <c r="F731" s="118" t="s">
        <v>47</v>
      </c>
      <c r="G731" s="118" t="s">
        <v>47</v>
      </c>
      <c r="H731" s="141" t="n">
        <v>29933</v>
      </c>
      <c r="I731" s="119" t="s">
        <v>1333</v>
      </c>
      <c r="J731" s="120" t="n">
        <v>8</v>
      </c>
      <c r="K731" s="121" t="n">
        <v>4</v>
      </c>
      <c r="L731" s="122" t="s">
        <v>2223</v>
      </c>
      <c r="M731" s="123" t="s">
        <v>2224</v>
      </c>
      <c r="N731" s="123"/>
      <c r="O731" s="123"/>
      <c r="P731" s="123"/>
      <c r="Q731" s="124"/>
      <c r="R731" s="0"/>
      <c r="S731" s="0"/>
      <c r="T731" s="0"/>
      <c r="U731" s="0"/>
      <c r="V731" s="0"/>
      <c r="W731" s="0"/>
      <c r="X731" s="0"/>
      <c r="Y731" s="0"/>
      <c r="Z731" s="0"/>
      <c r="AA731" s="0"/>
      <c r="AB731" s="0"/>
      <c r="AC731" s="0"/>
      <c r="AD731" s="0"/>
      <c r="AE731" s="0"/>
      <c r="AF731" s="0"/>
      <c r="AG731" s="0"/>
      <c r="AH731" s="0"/>
      <c r="AI731" s="0"/>
      <c r="AJ731" s="0"/>
      <c r="AK731" s="0"/>
      <c r="AL731" s="0"/>
      <c r="AM731" s="0"/>
      <c r="AN731" s="0"/>
      <c r="AO731" s="0"/>
      <c r="AP731" s="0"/>
      <c r="AQ731" s="0"/>
      <c r="AR731" s="0"/>
      <c r="AS731" s="0"/>
      <c r="AT731" s="0"/>
      <c r="AU731" s="0"/>
      <c r="AV731" s="0"/>
      <c r="AW731" s="0"/>
      <c r="AX731" s="0"/>
      <c r="AY731" s="0"/>
      <c r="AZ731" s="0"/>
      <c r="BA731" s="0"/>
      <c r="BB731" s="0"/>
      <c r="BC731" s="0"/>
      <c r="BD731" s="0"/>
      <c r="BE731" s="0"/>
      <c r="BF731" s="0"/>
      <c r="BG731" s="0"/>
      <c r="BH731" s="0"/>
      <c r="BI731" s="0"/>
      <c r="BJ731" s="0"/>
      <c r="BK731" s="0"/>
      <c r="BL731" s="0"/>
      <c r="BM731" s="0"/>
      <c r="BN731" s="0"/>
      <c r="BO731" s="0"/>
      <c r="BP731" s="0"/>
      <c r="BQ731" s="0"/>
      <c r="BR731" s="0"/>
      <c r="BS731" s="0"/>
      <c r="BT731" s="0"/>
      <c r="BU731" s="0"/>
      <c r="BV731" s="0"/>
      <c r="BW731" s="0"/>
      <c r="BX731" s="0"/>
      <c r="BY731" s="0"/>
      <c r="BZ731" s="0"/>
      <c r="CA731" s="0"/>
      <c r="CB731" s="0"/>
      <c r="CC731" s="0"/>
      <c r="CD731" s="0"/>
      <c r="CE731" s="0"/>
      <c r="CF731" s="0"/>
      <c r="CG731" s="0"/>
      <c r="CH731" s="0"/>
      <c r="CI731" s="0"/>
      <c r="CJ731" s="0"/>
      <c r="CK731" s="0"/>
      <c r="CL731" s="0"/>
      <c r="CM731" s="0"/>
      <c r="CN731" s="0"/>
      <c r="CO731" s="0"/>
      <c r="CP731" s="0"/>
      <c r="CQ731" s="0"/>
      <c r="CR731" s="0"/>
      <c r="CS731" s="0"/>
      <c r="CT731" s="0"/>
      <c r="CU731" s="0"/>
      <c r="CV731" s="0"/>
      <c r="CW731" s="0"/>
      <c r="CX731" s="0"/>
      <c r="CY731" s="0"/>
      <c r="CZ731" s="0"/>
      <c r="DA731" s="0"/>
      <c r="DB731" s="0"/>
      <c r="DC731" s="0"/>
      <c r="DD731" s="0"/>
      <c r="DE731" s="0"/>
      <c r="DF731" s="0"/>
      <c r="DG731" s="0"/>
      <c r="DH731" s="0"/>
      <c r="DI731" s="0"/>
      <c r="DJ731" s="0"/>
      <c r="DK731" s="0"/>
      <c r="DL731" s="0"/>
      <c r="DM731" s="0"/>
      <c r="DN731" s="0"/>
      <c r="DO731" s="0"/>
      <c r="DP731" s="0"/>
      <c r="DQ731" s="0"/>
      <c r="DR731" s="0"/>
      <c r="DS731" s="0"/>
      <c r="DT731" s="0"/>
      <c r="DU731" s="0"/>
      <c r="DV731" s="0"/>
      <c r="DW731" s="0"/>
      <c r="DX731" s="0"/>
      <c r="DY731" s="0"/>
      <c r="DZ731" s="0"/>
      <c r="EA731" s="0"/>
      <c r="EB731" s="0"/>
      <c r="EC731" s="0"/>
      <c r="ED731" s="0"/>
      <c r="EE731" s="0"/>
      <c r="EF731" s="0"/>
      <c r="EG731" s="0"/>
      <c r="EH731" s="0"/>
      <c r="EI731" s="0"/>
      <c r="EJ731" s="0"/>
      <c r="EK731" s="0"/>
      <c r="EL731" s="0"/>
      <c r="EM731" s="0"/>
      <c r="EN731" s="0"/>
      <c r="EO731" s="0"/>
      <c r="EP731" s="0"/>
      <c r="EQ731" s="0"/>
      <c r="ER731" s="0"/>
      <c r="ES731" s="0"/>
      <c r="ET731" s="0"/>
      <c r="EU731" s="0"/>
      <c r="EV731" s="0"/>
      <c r="EW731" s="0"/>
      <c r="EX731" s="0"/>
      <c r="EY731" s="0"/>
      <c r="EZ731" s="0"/>
      <c r="FA731" s="0"/>
      <c r="FB731" s="0"/>
      <c r="FC731" s="0"/>
      <c r="FD731" s="0"/>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row>
    <row r="732" customFormat="false" ht="15" hidden="true" customHeight="false" outlineLevel="0" collapsed="false">
      <c r="A732" s="150" t="s">
        <v>2225</v>
      </c>
      <c r="B732" s="151" t="s">
        <v>2226</v>
      </c>
      <c r="C732" s="116" t="s">
        <v>1943</v>
      </c>
      <c r="D732" s="117"/>
      <c r="E732" s="117" t="n">
        <v>0</v>
      </c>
      <c r="F732" s="118" t="s">
        <v>47</v>
      </c>
      <c r="G732" s="118" t="s">
        <v>47</v>
      </c>
      <c r="H732" s="118" t="n">
        <v>31560</v>
      </c>
      <c r="I732" s="119" t="s">
        <v>1333</v>
      </c>
      <c r="J732" s="120" t="n">
        <v>8</v>
      </c>
      <c r="K732" s="121" t="n">
        <v>4</v>
      </c>
      <c r="L732" s="122" t="s">
        <v>2227</v>
      </c>
      <c r="M732" s="123" t="s">
        <v>2228</v>
      </c>
      <c r="N732" s="123"/>
      <c r="O732" s="123"/>
      <c r="P732" s="123"/>
      <c r="Q732" s="124"/>
      <c r="R732" s="0"/>
      <c r="S732" s="0"/>
      <c r="T732" s="0"/>
      <c r="U732" s="0"/>
      <c r="V732" s="0"/>
      <c r="W732" s="0"/>
      <c r="X732" s="0"/>
      <c r="Y732" s="0"/>
      <c r="Z732" s="0"/>
      <c r="AA732" s="0"/>
      <c r="AB732" s="0"/>
      <c r="AC732" s="0"/>
      <c r="AD732" s="0"/>
      <c r="AE732" s="0"/>
      <c r="AF732" s="0"/>
      <c r="AG732" s="0"/>
      <c r="AH732" s="0"/>
      <c r="AI732" s="0"/>
      <c r="AJ732" s="0"/>
      <c r="AK732" s="0"/>
      <c r="AL732" s="0"/>
      <c r="AM732" s="0"/>
      <c r="AN732" s="0"/>
      <c r="AO732" s="0"/>
      <c r="AP732" s="0"/>
      <c r="AQ732" s="0"/>
      <c r="AR732" s="0"/>
      <c r="AS732" s="0"/>
      <c r="AT732" s="0"/>
      <c r="AU732" s="0"/>
      <c r="AV732" s="0"/>
      <c r="AW732" s="0"/>
      <c r="AX732" s="0"/>
      <c r="AY732" s="0"/>
      <c r="AZ732" s="0"/>
      <c r="BA732" s="0"/>
      <c r="BB732" s="0"/>
      <c r="BC732" s="0"/>
      <c r="BD732" s="0"/>
      <c r="BE732" s="0"/>
      <c r="BF732" s="0"/>
      <c r="BG732" s="0"/>
      <c r="BH732" s="0"/>
      <c r="BI732" s="0"/>
      <c r="BJ732" s="0"/>
      <c r="BK732" s="0"/>
      <c r="BL732" s="0"/>
      <c r="BM732" s="0"/>
      <c r="BN732" s="0"/>
      <c r="BO732" s="0"/>
      <c r="BP732" s="0"/>
      <c r="BQ732" s="0"/>
      <c r="BR732" s="0"/>
      <c r="BS732" s="0"/>
      <c r="BT732" s="0"/>
      <c r="BU732" s="0"/>
      <c r="BV732" s="0"/>
      <c r="BW732" s="0"/>
      <c r="BX732" s="0"/>
      <c r="BY732" s="0"/>
      <c r="BZ732" s="0"/>
      <c r="CA732" s="0"/>
      <c r="CB732" s="0"/>
      <c r="CC732" s="0"/>
      <c r="CD732" s="0"/>
      <c r="CE732" s="0"/>
      <c r="CF732" s="0"/>
      <c r="CG732" s="0"/>
      <c r="CH732" s="0"/>
      <c r="CI732" s="0"/>
      <c r="CJ732" s="0"/>
      <c r="CK732" s="0"/>
      <c r="CL732" s="0"/>
      <c r="CM732" s="0"/>
      <c r="CN732" s="0"/>
      <c r="CO732" s="0"/>
      <c r="CP732" s="0"/>
      <c r="CQ732" s="0"/>
      <c r="CR732" s="0"/>
      <c r="CS732" s="0"/>
      <c r="CT732" s="0"/>
      <c r="CU732" s="0"/>
      <c r="CV732" s="0"/>
      <c r="CW732" s="0"/>
      <c r="CX732" s="0"/>
      <c r="CY732" s="0"/>
      <c r="CZ732" s="0"/>
      <c r="DA732" s="0"/>
      <c r="DB732" s="0"/>
      <c r="DC732" s="0"/>
      <c r="DD732" s="0"/>
      <c r="DE732" s="0"/>
      <c r="DF732" s="0"/>
      <c r="DG732" s="0"/>
      <c r="DH732" s="0"/>
      <c r="DI732" s="0"/>
      <c r="DJ732" s="0"/>
      <c r="DK732" s="0"/>
      <c r="DL732" s="0"/>
      <c r="DM732" s="0"/>
      <c r="DN732" s="0"/>
      <c r="DO732" s="0"/>
      <c r="DP732" s="0"/>
      <c r="DQ732" s="0"/>
      <c r="DR732" s="0"/>
      <c r="DS732" s="0"/>
      <c r="DT732" s="0"/>
      <c r="DU732" s="0"/>
      <c r="DV732" s="0"/>
      <c r="DW732" s="0"/>
      <c r="DX732" s="0"/>
      <c r="DY732" s="0"/>
      <c r="DZ732" s="0"/>
      <c r="EA732" s="0"/>
      <c r="EB732" s="0"/>
      <c r="EC732" s="0"/>
      <c r="ED732" s="0"/>
      <c r="EE732" s="0"/>
      <c r="EF732" s="0"/>
      <c r="EG732" s="0"/>
      <c r="EH732" s="0"/>
      <c r="EI732" s="0"/>
      <c r="EJ732" s="0"/>
      <c r="EK732" s="0"/>
      <c r="EL732" s="0"/>
      <c r="EM732" s="0"/>
      <c r="EN732" s="0"/>
      <c r="EO732" s="0"/>
      <c r="EP732" s="0"/>
      <c r="EQ732" s="0"/>
      <c r="ER732" s="0"/>
      <c r="ES732" s="0"/>
      <c r="ET732" s="0"/>
      <c r="EU732" s="0"/>
      <c r="EV732" s="0"/>
      <c r="EW732" s="0"/>
      <c r="EX732" s="0"/>
      <c r="EY732" s="0"/>
      <c r="EZ732" s="0"/>
      <c r="FA732" s="0"/>
      <c r="FB732" s="0"/>
      <c r="FC732" s="0"/>
      <c r="FD732" s="0"/>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row>
    <row r="733" customFormat="false" ht="15" hidden="true" customHeight="false" outlineLevel="0" collapsed="false">
      <c r="A733" s="150" t="s">
        <v>2229</v>
      </c>
      <c r="B733" s="151" t="s">
        <v>2230</v>
      </c>
      <c r="C733" s="147" t="s">
        <v>2231</v>
      </c>
      <c r="D733" s="117"/>
      <c r="E733" s="117" t="n">
        <v>0</v>
      </c>
      <c r="F733" s="118" t="s">
        <v>47</v>
      </c>
      <c r="G733" s="118" t="s">
        <v>47</v>
      </c>
      <c r="H733" s="141" t="n">
        <v>19683</v>
      </c>
      <c r="I733" s="119" t="s">
        <v>1333</v>
      </c>
      <c r="J733" s="120" t="n">
        <v>8</v>
      </c>
      <c r="K733" s="121" t="n">
        <v>4</v>
      </c>
      <c r="L733" s="122"/>
      <c r="M733" s="123"/>
      <c r="N733" s="123"/>
      <c r="O733" s="123"/>
      <c r="P733" s="123"/>
      <c r="Q733" s="124"/>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BC733" s="0"/>
      <c r="BD733" s="0"/>
      <c r="BE733" s="0"/>
      <c r="BF733" s="0"/>
      <c r="BG733" s="0"/>
      <c r="BH733" s="0"/>
      <c r="BI733" s="0"/>
      <c r="BJ733" s="0"/>
      <c r="BK733" s="0"/>
      <c r="BL733" s="0"/>
      <c r="BM733" s="0"/>
      <c r="BN733" s="0"/>
      <c r="BO733" s="0"/>
      <c r="BP733" s="0"/>
      <c r="BQ733" s="0"/>
      <c r="BR733" s="0"/>
      <c r="BS733" s="0"/>
      <c r="BT733" s="0"/>
      <c r="BU733" s="0"/>
      <c r="BV733" s="0"/>
      <c r="BW733" s="0"/>
      <c r="BX733" s="0"/>
      <c r="BY733" s="0"/>
      <c r="BZ733" s="0"/>
      <c r="CA733" s="0"/>
      <c r="CB733" s="0"/>
      <c r="CC733" s="0"/>
      <c r="CD733" s="0"/>
      <c r="CE733" s="0"/>
      <c r="CF733" s="0"/>
      <c r="CG733" s="0"/>
      <c r="CH733" s="0"/>
      <c r="CI733" s="0"/>
      <c r="CJ733" s="0"/>
      <c r="CK733" s="0"/>
      <c r="CL733" s="0"/>
      <c r="CM733" s="0"/>
      <c r="CN733" s="0"/>
      <c r="CO733" s="0"/>
      <c r="CP733" s="0"/>
      <c r="CQ733" s="0"/>
      <c r="CR733" s="0"/>
      <c r="CS733" s="0"/>
      <c r="CT733" s="0"/>
      <c r="CU733" s="0"/>
      <c r="CV733" s="0"/>
      <c r="CW733" s="0"/>
      <c r="CX733" s="0"/>
      <c r="CY733" s="0"/>
      <c r="CZ733" s="0"/>
      <c r="DA733" s="0"/>
      <c r="DB733" s="0"/>
      <c r="DC733" s="0"/>
      <c r="DD733" s="0"/>
      <c r="DE733" s="0"/>
      <c r="DF733" s="0"/>
      <c r="DG733" s="0"/>
      <c r="DH733" s="0"/>
      <c r="DI733" s="0"/>
      <c r="DJ733" s="0"/>
      <c r="DK733" s="0"/>
      <c r="DL733" s="0"/>
      <c r="DM733" s="0"/>
      <c r="DN733" s="0"/>
      <c r="DO733" s="0"/>
      <c r="DP733" s="0"/>
      <c r="DQ733" s="0"/>
      <c r="DR733" s="0"/>
      <c r="DS733" s="0"/>
      <c r="DT733" s="0"/>
      <c r="DU733" s="0"/>
      <c r="DV733" s="0"/>
      <c r="DW733" s="0"/>
      <c r="DX733" s="0"/>
      <c r="DY733" s="0"/>
      <c r="DZ733" s="0"/>
      <c r="EA733" s="0"/>
      <c r="EB733" s="0"/>
      <c r="EC733" s="0"/>
      <c r="ED733" s="0"/>
      <c r="EE733" s="0"/>
      <c r="EF733" s="0"/>
      <c r="EG733" s="0"/>
      <c r="EH733" s="0"/>
      <c r="EI733" s="0"/>
      <c r="EJ733" s="0"/>
      <c r="EK733" s="0"/>
      <c r="EL733" s="0"/>
      <c r="EM733" s="0"/>
      <c r="EN733" s="0"/>
      <c r="EO733" s="0"/>
      <c r="EP733" s="0"/>
      <c r="EQ733" s="0"/>
      <c r="ER733" s="0"/>
      <c r="ES733" s="0"/>
      <c r="ET733" s="0"/>
      <c r="EU733" s="0"/>
      <c r="EV733" s="0"/>
      <c r="EW733" s="0"/>
      <c r="EX733" s="0"/>
      <c r="EY733" s="0"/>
      <c r="EZ733" s="0"/>
      <c r="FA733" s="0"/>
      <c r="FB733" s="0"/>
      <c r="FC733" s="0"/>
      <c r="FD733" s="0"/>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row>
    <row r="734" customFormat="false" ht="15" hidden="true" customHeight="false" outlineLevel="0" collapsed="false">
      <c r="A734" s="150" t="s">
        <v>2232</v>
      </c>
      <c r="B734" s="151" t="s">
        <v>2233</v>
      </c>
      <c r="C734" s="116" t="s">
        <v>122</v>
      </c>
      <c r="D734" s="117"/>
      <c r="E734" s="117" t="n">
        <v>0</v>
      </c>
      <c r="F734" s="118" t="s">
        <v>47</v>
      </c>
      <c r="G734" s="118" t="s">
        <v>47</v>
      </c>
      <c r="H734" s="118" t="n">
        <v>1515</v>
      </c>
      <c r="I734" s="125" t="s">
        <v>1333</v>
      </c>
      <c r="J734" s="120" t="n">
        <v>8</v>
      </c>
      <c r="K734" s="121" t="n">
        <v>4</v>
      </c>
      <c r="L734" s="126"/>
      <c r="M734" s="123"/>
      <c r="N734" s="127"/>
      <c r="O734" s="123"/>
      <c r="P734" s="127"/>
      <c r="Q734" s="124"/>
      <c r="R734" s="0"/>
      <c r="S734" s="0"/>
      <c r="T734" s="0"/>
      <c r="U734" s="0"/>
      <c r="V734" s="0"/>
      <c r="W734" s="0"/>
      <c r="X734" s="0"/>
      <c r="Y734" s="0"/>
      <c r="Z734" s="0"/>
      <c r="AA734" s="0"/>
      <c r="AB734" s="0"/>
      <c r="AC734" s="0"/>
      <c r="AD734" s="0"/>
      <c r="AE734" s="0"/>
      <c r="AF734" s="0"/>
      <c r="AG734" s="0"/>
      <c r="AH734" s="0"/>
      <c r="AI734" s="0"/>
      <c r="AJ734" s="0"/>
      <c r="AK734" s="0"/>
      <c r="AL734" s="0"/>
      <c r="AM734" s="0"/>
      <c r="AN734" s="0"/>
      <c r="AO734" s="0"/>
      <c r="AP734" s="0"/>
      <c r="AQ734" s="0"/>
      <c r="AR734" s="0"/>
      <c r="AS734" s="0"/>
      <c r="AT734" s="0"/>
      <c r="AU734" s="0"/>
      <c r="AV734" s="0"/>
      <c r="AW734" s="0"/>
      <c r="AX734" s="0"/>
      <c r="AY734" s="0"/>
      <c r="AZ734" s="0"/>
      <c r="BA734" s="0"/>
      <c r="BB734" s="0"/>
      <c r="BC734" s="0"/>
      <c r="BD734" s="0"/>
      <c r="BE734" s="0"/>
      <c r="BF734" s="0"/>
      <c r="BG734" s="0"/>
      <c r="BH734" s="0"/>
      <c r="BI734" s="0"/>
      <c r="BJ734" s="0"/>
      <c r="BK734" s="0"/>
      <c r="BL734" s="0"/>
      <c r="BM734" s="0"/>
      <c r="BN734" s="0"/>
      <c r="BO734" s="0"/>
      <c r="BP734" s="0"/>
      <c r="BQ734" s="0"/>
      <c r="BR734" s="0"/>
      <c r="BS734" s="0"/>
      <c r="BT734" s="0"/>
      <c r="BU734" s="0"/>
      <c r="BV734" s="0"/>
      <c r="BW734" s="0"/>
      <c r="BX734" s="0"/>
      <c r="BY734" s="0"/>
      <c r="BZ734" s="0"/>
      <c r="CA734" s="0"/>
      <c r="CB734" s="0"/>
      <c r="CC734" s="0"/>
      <c r="CD734" s="0"/>
      <c r="CE734" s="0"/>
      <c r="CF734" s="0"/>
      <c r="CG734" s="0"/>
      <c r="CH734" s="0"/>
      <c r="CI734" s="0"/>
      <c r="CJ734" s="0"/>
      <c r="CK734" s="0"/>
      <c r="CL734" s="0"/>
      <c r="CM734" s="0"/>
      <c r="CN734" s="0"/>
      <c r="CO734" s="0"/>
      <c r="CP734" s="0"/>
      <c r="CQ734" s="0"/>
      <c r="CR734" s="0"/>
      <c r="CS734" s="0"/>
      <c r="CT734" s="0"/>
      <c r="CU734" s="0"/>
      <c r="CV734" s="0"/>
      <c r="CW734" s="0"/>
      <c r="CX734" s="0"/>
      <c r="CY734" s="0"/>
      <c r="CZ734" s="0"/>
      <c r="DA734" s="0"/>
      <c r="DB734" s="0"/>
      <c r="DC734" s="0"/>
      <c r="DD734" s="0"/>
      <c r="DE734" s="0"/>
      <c r="DF734" s="0"/>
      <c r="DG734" s="0"/>
      <c r="DH734" s="0"/>
      <c r="DI734" s="0"/>
      <c r="DJ734" s="0"/>
      <c r="DK734" s="0"/>
      <c r="DL734" s="0"/>
      <c r="DM734" s="0"/>
      <c r="DN734" s="0"/>
      <c r="DO734" s="0"/>
      <c r="DP734" s="0"/>
      <c r="DQ734" s="0"/>
      <c r="DR734" s="0"/>
      <c r="DS734" s="0"/>
      <c r="DT734" s="0"/>
      <c r="DU734" s="0"/>
      <c r="DV734" s="0"/>
      <c r="DW734" s="0"/>
      <c r="DX734" s="0"/>
      <c r="DY734" s="0"/>
      <c r="DZ734" s="0"/>
      <c r="EA734" s="0"/>
      <c r="EB734" s="0"/>
      <c r="EC734" s="0"/>
      <c r="ED734" s="0"/>
      <c r="EE734" s="0"/>
      <c r="EF734" s="0"/>
      <c r="EG734" s="0"/>
      <c r="EH734" s="0"/>
      <c r="EI734" s="0"/>
      <c r="EJ734" s="0"/>
      <c r="EK734" s="0"/>
      <c r="EL734" s="0"/>
      <c r="EM734" s="0"/>
      <c r="EN734" s="0"/>
      <c r="EO734" s="0"/>
      <c r="EP734" s="0"/>
      <c r="EQ734" s="0"/>
      <c r="ER734" s="0"/>
      <c r="ES734" s="0"/>
      <c r="ET734" s="0"/>
      <c r="EU734" s="0"/>
      <c r="EV734" s="0"/>
      <c r="EW734" s="0"/>
      <c r="EX734" s="0"/>
      <c r="EY734" s="0"/>
      <c r="EZ734" s="0"/>
      <c r="FA734" s="0"/>
      <c r="FB734" s="0"/>
      <c r="FC734" s="0"/>
      <c r="FD734" s="0"/>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row>
    <row r="735" customFormat="false" ht="15" hidden="false" customHeight="false" outlineLevel="0" collapsed="false">
      <c r="A735" s="114" t="s">
        <v>2234</v>
      </c>
      <c r="B735" s="115" t="s">
        <v>2235</v>
      </c>
      <c r="C735" s="147" t="s">
        <v>122</v>
      </c>
      <c r="D735" s="117" t="s">
        <v>11</v>
      </c>
      <c r="E735" s="117" t="n">
        <v>0</v>
      </c>
      <c r="F735" s="118" t="n">
        <v>10</v>
      </c>
      <c r="G735" s="118" t="n">
        <v>2</v>
      </c>
      <c r="H735" s="141" t="n">
        <v>1525</v>
      </c>
      <c r="I735" s="125" t="s">
        <v>1333</v>
      </c>
      <c r="J735" s="120" t="n">
        <v>8</v>
      </c>
      <c r="K735" s="121" t="n">
        <v>4</v>
      </c>
      <c r="L735" s="126"/>
      <c r="M735" s="123"/>
      <c r="N735" s="127"/>
      <c r="O735" s="123"/>
      <c r="P735" s="127"/>
      <c r="Q735" s="124"/>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BC735" s="0"/>
      <c r="BD735" s="0"/>
      <c r="BE735" s="0"/>
      <c r="BF735" s="0"/>
      <c r="BG735" s="0"/>
      <c r="BH735" s="0"/>
      <c r="BI735" s="0"/>
      <c r="BJ735" s="0"/>
      <c r="BK735" s="0"/>
      <c r="BL735" s="0"/>
      <c r="BM735" s="0"/>
      <c r="BN735" s="0"/>
      <c r="BO735" s="0"/>
      <c r="BP735" s="0"/>
      <c r="BQ735" s="0"/>
      <c r="BR735" s="0"/>
      <c r="BS735" s="0"/>
      <c r="BT735" s="0"/>
      <c r="BU735" s="0"/>
      <c r="BV735" s="0"/>
      <c r="BW735" s="0"/>
      <c r="BX735" s="0"/>
      <c r="BY735" s="0"/>
      <c r="BZ735" s="0"/>
      <c r="CA735" s="0"/>
      <c r="CB735" s="0"/>
      <c r="CC735" s="0"/>
      <c r="CD735" s="0"/>
      <c r="CE735" s="0"/>
      <c r="CF735" s="0"/>
      <c r="CG735" s="0"/>
      <c r="CH735" s="0"/>
      <c r="CI735" s="0"/>
      <c r="CJ735" s="0"/>
      <c r="CK735" s="0"/>
      <c r="CL735" s="0"/>
      <c r="CM735" s="0"/>
      <c r="CN735" s="0"/>
      <c r="CO735" s="0"/>
      <c r="CP735" s="0"/>
      <c r="CQ735" s="0"/>
      <c r="CR735" s="0"/>
      <c r="CS735" s="0"/>
      <c r="CT735" s="0"/>
      <c r="CU735" s="0"/>
      <c r="CV735" s="0"/>
      <c r="CW735" s="0"/>
      <c r="CX735" s="0"/>
      <c r="CY735" s="0"/>
      <c r="CZ735" s="0"/>
      <c r="DA735" s="0"/>
      <c r="DB735" s="0"/>
      <c r="DC735" s="0"/>
      <c r="DD735" s="0"/>
      <c r="DE735" s="0"/>
      <c r="DF735" s="0"/>
      <c r="DG735" s="0"/>
      <c r="DH735" s="0"/>
      <c r="DI735" s="0"/>
      <c r="DJ735" s="0"/>
      <c r="DK735" s="0"/>
      <c r="DL735" s="0"/>
      <c r="DM735" s="0"/>
      <c r="DN735" s="0"/>
      <c r="DO735" s="0"/>
      <c r="DP735" s="0"/>
      <c r="DQ735" s="0"/>
      <c r="DR735" s="0"/>
      <c r="DS735" s="0"/>
      <c r="DT735" s="0"/>
      <c r="DU735" s="0"/>
      <c r="DV735" s="0"/>
      <c r="DW735" s="0"/>
      <c r="DX735" s="0"/>
      <c r="DY735" s="0"/>
      <c r="DZ735" s="0"/>
      <c r="EA735" s="0"/>
      <c r="EB735" s="0"/>
      <c r="EC735" s="0"/>
      <c r="ED735" s="0"/>
      <c r="EE735" s="0"/>
      <c r="EF735" s="0"/>
      <c r="EG735" s="0"/>
      <c r="EH735" s="0"/>
      <c r="EI735" s="0"/>
      <c r="EJ735" s="0"/>
      <c r="EK735" s="0"/>
      <c r="EL735" s="0"/>
      <c r="EM735" s="0"/>
      <c r="EN735" s="0"/>
      <c r="EO735" s="0"/>
      <c r="EP735" s="0"/>
      <c r="EQ735" s="0"/>
      <c r="ER735" s="0"/>
      <c r="ES735" s="0"/>
      <c r="ET735" s="0"/>
      <c r="EU735" s="0"/>
      <c r="EV735" s="0"/>
      <c r="EW735" s="0"/>
      <c r="EX735" s="0"/>
      <c r="EY735" s="0"/>
      <c r="EZ735" s="0"/>
      <c r="FA735" s="0"/>
      <c r="FB735" s="0"/>
      <c r="FC735" s="0"/>
      <c r="FD735" s="0"/>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row>
    <row r="736" customFormat="false" ht="15" hidden="true" customHeight="false" outlineLevel="0" collapsed="false">
      <c r="A736" s="150" t="s">
        <v>2236</v>
      </c>
      <c r="B736" s="151" t="s">
        <v>2237</v>
      </c>
      <c r="C736" s="116" t="s">
        <v>1303</v>
      </c>
      <c r="D736" s="117"/>
      <c r="E736" s="117" t="n">
        <v>0</v>
      </c>
      <c r="F736" s="118" t="s">
        <v>47</v>
      </c>
      <c r="G736" s="118" t="s">
        <v>47</v>
      </c>
      <c r="H736" s="118" t="n">
        <v>19686</v>
      </c>
      <c r="I736" s="125" t="s">
        <v>1333</v>
      </c>
      <c r="J736" s="120" t="n">
        <v>8</v>
      </c>
      <c r="K736" s="121" t="n">
        <v>4</v>
      </c>
      <c r="L736" s="126"/>
      <c r="M736" s="123"/>
      <c r="N736" s="127"/>
      <c r="O736" s="123"/>
      <c r="P736" s="127"/>
      <c r="Q736" s="124"/>
      <c r="R736" s="0"/>
      <c r="S736" s="0"/>
      <c r="T736" s="0"/>
      <c r="U736" s="0"/>
      <c r="V736" s="0"/>
      <c r="W736" s="0"/>
      <c r="X736" s="0"/>
      <c r="Y736" s="0"/>
      <c r="Z736" s="0"/>
      <c r="AA736" s="0"/>
      <c r="AB736" s="0"/>
      <c r="AC736" s="0"/>
      <c r="AD736" s="0"/>
      <c r="AE736" s="0"/>
      <c r="AF736" s="0"/>
      <c r="AG736" s="0"/>
      <c r="AH736" s="0"/>
      <c r="AI736" s="0"/>
      <c r="AJ736" s="0"/>
      <c r="AK736" s="0"/>
      <c r="AL736" s="0"/>
      <c r="AM736" s="0"/>
      <c r="AN736" s="0"/>
      <c r="AO736" s="0"/>
      <c r="AP736" s="0"/>
      <c r="AQ736" s="0"/>
      <c r="AR736" s="0"/>
      <c r="AS736" s="0"/>
      <c r="AT736" s="0"/>
      <c r="AU736" s="0"/>
      <c r="AV736" s="0"/>
      <c r="AW736" s="0"/>
      <c r="AX736" s="0"/>
      <c r="AY736" s="0"/>
      <c r="AZ736" s="0"/>
      <c r="BA736" s="0"/>
      <c r="BB736" s="0"/>
      <c r="BC736" s="0"/>
      <c r="BD736" s="0"/>
      <c r="BE736" s="0"/>
      <c r="BF736" s="0"/>
      <c r="BG736" s="0"/>
      <c r="BH736" s="0"/>
      <c r="BI736" s="0"/>
      <c r="BJ736" s="0"/>
      <c r="BK736" s="0"/>
      <c r="BL736" s="0"/>
      <c r="BM736" s="0"/>
      <c r="BN736" s="0"/>
      <c r="BO736" s="0"/>
      <c r="BP736" s="0"/>
      <c r="BQ736" s="0"/>
      <c r="BR736" s="0"/>
      <c r="BS736" s="0"/>
      <c r="BT736" s="0"/>
      <c r="BU736" s="0"/>
      <c r="BV736" s="0"/>
      <c r="BW736" s="0"/>
      <c r="BX736" s="0"/>
      <c r="BY736" s="0"/>
      <c r="BZ736" s="0"/>
      <c r="CA736" s="0"/>
      <c r="CB736" s="0"/>
      <c r="CC736" s="0"/>
      <c r="CD736" s="0"/>
      <c r="CE736" s="0"/>
      <c r="CF736" s="0"/>
      <c r="CG736" s="0"/>
      <c r="CH736" s="0"/>
      <c r="CI736" s="0"/>
      <c r="CJ736" s="0"/>
      <c r="CK736" s="0"/>
      <c r="CL736" s="0"/>
      <c r="CM736" s="0"/>
      <c r="CN736" s="0"/>
      <c r="CO736" s="0"/>
      <c r="CP736" s="0"/>
      <c r="CQ736" s="0"/>
      <c r="CR736" s="0"/>
      <c r="CS736" s="0"/>
      <c r="CT736" s="0"/>
      <c r="CU736" s="0"/>
      <c r="CV736" s="0"/>
      <c r="CW736" s="0"/>
      <c r="CX736" s="0"/>
      <c r="CY736" s="0"/>
      <c r="CZ736" s="0"/>
      <c r="DA736" s="0"/>
      <c r="DB736" s="0"/>
      <c r="DC736" s="0"/>
      <c r="DD736" s="0"/>
      <c r="DE736" s="0"/>
      <c r="DF736" s="0"/>
      <c r="DG736" s="0"/>
      <c r="DH736" s="0"/>
      <c r="DI736" s="0"/>
      <c r="DJ736" s="0"/>
      <c r="DK736" s="0"/>
      <c r="DL736" s="0"/>
      <c r="DM736" s="0"/>
      <c r="DN736" s="0"/>
      <c r="DO736" s="0"/>
      <c r="DP736" s="0"/>
      <c r="DQ736" s="0"/>
      <c r="DR736" s="0"/>
      <c r="DS736" s="0"/>
      <c r="DT736" s="0"/>
      <c r="DU736" s="0"/>
      <c r="DV736" s="0"/>
      <c r="DW736" s="0"/>
      <c r="DX736" s="0"/>
      <c r="DY736" s="0"/>
      <c r="DZ736" s="0"/>
      <c r="EA736" s="0"/>
      <c r="EB736" s="0"/>
      <c r="EC736" s="0"/>
      <c r="ED736" s="0"/>
      <c r="EE736" s="0"/>
      <c r="EF736" s="0"/>
      <c r="EG736" s="0"/>
      <c r="EH736" s="0"/>
      <c r="EI736" s="0"/>
      <c r="EJ736" s="0"/>
      <c r="EK736" s="0"/>
      <c r="EL736" s="0"/>
      <c r="EM736" s="0"/>
      <c r="EN736" s="0"/>
      <c r="EO736" s="0"/>
      <c r="EP736" s="0"/>
      <c r="EQ736" s="0"/>
      <c r="ER736" s="0"/>
      <c r="ES736" s="0"/>
      <c r="ET736" s="0"/>
      <c r="EU736" s="0"/>
      <c r="EV736" s="0"/>
      <c r="EW736" s="0"/>
      <c r="EX736" s="0"/>
      <c r="EY736" s="0"/>
      <c r="EZ736" s="0"/>
      <c r="FA736" s="0"/>
      <c r="FB736" s="0"/>
      <c r="FC736" s="0"/>
      <c r="FD736" s="0"/>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row>
    <row r="737" customFormat="false" ht="15" hidden="false" customHeight="false" outlineLevel="0" collapsed="false">
      <c r="A737" s="114" t="s">
        <v>2238</v>
      </c>
      <c r="B737" s="115" t="s">
        <v>2239</v>
      </c>
      <c r="C737" s="116" t="s">
        <v>122</v>
      </c>
      <c r="D737" s="117" t="s">
        <v>11</v>
      </c>
      <c r="E737" s="117" t="n">
        <v>0</v>
      </c>
      <c r="F737" s="118" t="n">
        <v>10</v>
      </c>
      <c r="G737" s="118" t="n">
        <v>1</v>
      </c>
      <c r="H737" s="118" t="n">
        <v>1671</v>
      </c>
      <c r="I737" s="125" t="s">
        <v>1333</v>
      </c>
      <c r="J737" s="120" t="n">
        <v>8</v>
      </c>
      <c r="K737" s="121" t="n">
        <v>4</v>
      </c>
      <c r="L737" s="126"/>
      <c r="M737" s="123"/>
      <c r="N737" s="127"/>
      <c r="O737" s="123"/>
      <c r="P737" s="127"/>
      <c r="Q737" s="124"/>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BC737" s="0"/>
      <c r="BD737" s="0"/>
      <c r="BE737" s="0"/>
      <c r="BF737" s="0"/>
      <c r="BG737" s="0"/>
      <c r="BH737" s="0"/>
      <c r="BI737" s="0"/>
      <c r="BJ737" s="0"/>
      <c r="BK737" s="0"/>
      <c r="BL737" s="0"/>
      <c r="BM737" s="0"/>
      <c r="BN737" s="0"/>
      <c r="BO737" s="0"/>
      <c r="BP737" s="0"/>
      <c r="BQ737" s="0"/>
      <c r="BR737" s="0"/>
      <c r="BS737" s="0"/>
      <c r="BT737" s="0"/>
      <c r="BU737" s="0"/>
      <c r="BV737" s="0"/>
      <c r="BW737" s="0"/>
      <c r="BX737" s="0"/>
      <c r="BY737" s="0"/>
      <c r="BZ737" s="0"/>
      <c r="CA737" s="0"/>
      <c r="CB737" s="0"/>
      <c r="CC737" s="0"/>
      <c r="CD737" s="0"/>
      <c r="CE737" s="0"/>
      <c r="CF737" s="0"/>
      <c r="CG737" s="0"/>
      <c r="CH737" s="0"/>
      <c r="CI737" s="0"/>
      <c r="CJ737" s="0"/>
      <c r="CK737" s="0"/>
      <c r="CL737" s="0"/>
      <c r="CM737" s="0"/>
      <c r="CN737" s="0"/>
      <c r="CO737" s="0"/>
      <c r="CP737" s="0"/>
      <c r="CQ737" s="0"/>
      <c r="CR737" s="0"/>
      <c r="CS737" s="0"/>
      <c r="CT737" s="0"/>
      <c r="CU737" s="0"/>
      <c r="CV737" s="0"/>
      <c r="CW737" s="0"/>
      <c r="CX737" s="0"/>
      <c r="CY737" s="0"/>
      <c r="CZ737" s="0"/>
      <c r="DA737" s="0"/>
      <c r="DB737" s="0"/>
      <c r="DC737" s="0"/>
      <c r="DD737" s="0"/>
      <c r="DE737" s="0"/>
      <c r="DF737" s="0"/>
      <c r="DG737" s="0"/>
      <c r="DH737" s="0"/>
      <c r="DI737" s="0"/>
      <c r="DJ737" s="0"/>
      <c r="DK737" s="0"/>
      <c r="DL737" s="0"/>
      <c r="DM737" s="0"/>
      <c r="DN737" s="0"/>
      <c r="DO737" s="0"/>
      <c r="DP737" s="0"/>
      <c r="DQ737" s="0"/>
      <c r="DR737" s="0"/>
      <c r="DS737" s="0"/>
      <c r="DT737" s="0"/>
      <c r="DU737" s="0"/>
      <c r="DV737" s="0"/>
      <c r="DW737" s="0"/>
      <c r="DX737" s="0"/>
      <c r="DY737" s="0"/>
      <c r="DZ737" s="0"/>
      <c r="EA737" s="0"/>
      <c r="EB737" s="0"/>
      <c r="EC737" s="0"/>
      <c r="ED737" s="0"/>
      <c r="EE737" s="0"/>
      <c r="EF737" s="0"/>
      <c r="EG737" s="0"/>
      <c r="EH737" s="0"/>
      <c r="EI737" s="0"/>
      <c r="EJ737" s="0"/>
      <c r="EK737" s="0"/>
      <c r="EL737" s="0"/>
      <c r="EM737" s="0"/>
      <c r="EN737" s="0"/>
      <c r="EO737" s="0"/>
      <c r="EP737" s="0"/>
      <c r="EQ737" s="0"/>
      <c r="ER737" s="0"/>
      <c r="ES737" s="0"/>
      <c r="ET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row>
    <row r="738" customFormat="false" ht="15" hidden="false" customHeight="false" outlineLevel="0" collapsed="false">
      <c r="A738" s="114" t="s">
        <v>2240</v>
      </c>
      <c r="B738" s="115" t="s">
        <v>2241</v>
      </c>
      <c r="C738" s="147" t="s">
        <v>122</v>
      </c>
      <c r="D738" s="117" t="s">
        <v>11</v>
      </c>
      <c r="E738" s="117" t="n">
        <v>0</v>
      </c>
      <c r="F738" s="118" t="n">
        <v>6</v>
      </c>
      <c r="G738" s="118" t="n">
        <v>2</v>
      </c>
      <c r="H738" s="141" t="n">
        <v>1675</v>
      </c>
      <c r="I738" s="125" t="s">
        <v>1333</v>
      </c>
      <c r="J738" s="120" t="n">
        <v>8</v>
      </c>
      <c r="K738" s="121" t="n">
        <v>4</v>
      </c>
      <c r="L738" s="126"/>
      <c r="M738" s="123"/>
      <c r="N738" s="127"/>
      <c r="O738" s="123"/>
      <c r="P738" s="127"/>
      <c r="Q738" s="124"/>
      <c r="R738" s="0"/>
      <c r="S738" s="0"/>
      <c r="T738" s="0"/>
      <c r="U738" s="0"/>
      <c r="V738" s="0"/>
      <c r="W738" s="0"/>
      <c r="X738" s="0"/>
      <c r="Y738" s="0"/>
      <c r="Z738" s="0"/>
      <c r="AA738" s="0"/>
      <c r="AB738" s="0"/>
      <c r="AC738" s="0"/>
      <c r="AD738" s="0"/>
      <c r="AE738" s="0"/>
      <c r="AF738" s="0"/>
      <c r="AG738" s="0"/>
      <c r="AH738" s="0"/>
      <c r="AI738" s="0"/>
      <c r="AJ738" s="0"/>
      <c r="AK738" s="0"/>
      <c r="AL738" s="0"/>
      <c r="AM738" s="0"/>
      <c r="AN738" s="0"/>
      <c r="AO738" s="0"/>
      <c r="AP738" s="0"/>
      <c r="AQ738" s="0"/>
      <c r="AR738" s="0"/>
      <c r="AS738" s="0"/>
      <c r="AT738" s="0"/>
      <c r="AU738" s="0"/>
      <c r="AV738" s="0"/>
      <c r="AW738" s="0"/>
      <c r="AX738" s="0"/>
      <c r="AY738" s="0"/>
      <c r="AZ738" s="0"/>
      <c r="BA738" s="0"/>
      <c r="BB738" s="0"/>
      <c r="BC738" s="0"/>
      <c r="BD738" s="0"/>
      <c r="BE738" s="0"/>
      <c r="BF738" s="0"/>
      <c r="BG738" s="0"/>
      <c r="BH738" s="0"/>
      <c r="BI738" s="0"/>
      <c r="BJ738" s="0"/>
      <c r="BK738" s="0"/>
      <c r="BL738" s="0"/>
      <c r="BM738" s="0"/>
      <c r="BN738" s="0"/>
      <c r="BO738" s="0"/>
      <c r="BP738" s="0"/>
      <c r="BQ738" s="0"/>
      <c r="BR738" s="0"/>
      <c r="BS738" s="0"/>
      <c r="BT738" s="0"/>
      <c r="BU738" s="0"/>
      <c r="BV738" s="0"/>
      <c r="BW738" s="0"/>
      <c r="BX738" s="0"/>
      <c r="BY738" s="0"/>
      <c r="BZ738" s="0"/>
      <c r="CA738" s="0"/>
      <c r="CB738" s="0"/>
      <c r="CC738" s="0"/>
      <c r="CD738" s="0"/>
      <c r="CE738" s="0"/>
      <c r="CF738" s="0"/>
      <c r="CG738" s="0"/>
      <c r="CH738" s="0"/>
      <c r="CI738" s="0"/>
      <c r="CJ738" s="0"/>
      <c r="CK738" s="0"/>
      <c r="CL738" s="0"/>
      <c r="CM738" s="0"/>
      <c r="CN738" s="0"/>
      <c r="CO738" s="0"/>
      <c r="CP738" s="0"/>
      <c r="CQ738" s="0"/>
      <c r="CR738" s="0"/>
      <c r="CS738" s="0"/>
      <c r="CT738" s="0"/>
      <c r="CU738" s="0"/>
      <c r="CV738" s="0"/>
      <c r="CW738" s="0"/>
      <c r="CX738" s="0"/>
      <c r="CY738" s="0"/>
      <c r="CZ738" s="0"/>
      <c r="DA738" s="0"/>
      <c r="DB738" s="0"/>
      <c r="DC738" s="0"/>
      <c r="DD738" s="0"/>
      <c r="DE738" s="0"/>
      <c r="DF738" s="0"/>
      <c r="DG738" s="0"/>
      <c r="DH738" s="0"/>
      <c r="DI738" s="0"/>
      <c r="DJ738" s="0"/>
      <c r="DK738" s="0"/>
      <c r="DL738" s="0"/>
      <c r="DM738" s="0"/>
      <c r="DN738" s="0"/>
      <c r="DO738" s="0"/>
      <c r="DP738" s="0"/>
      <c r="DQ738" s="0"/>
      <c r="DR738" s="0"/>
      <c r="DS738" s="0"/>
      <c r="DT738" s="0"/>
      <c r="DU738" s="0"/>
      <c r="DV738" s="0"/>
      <c r="DW738" s="0"/>
      <c r="DX738" s="0"/>
      <c r="DY738" s="0"/>
      <c r="DZ738" s="0"/>
      <c r="EA738" s="0"/>
      <c r="EB738" s="0"/>
      <c r="EC738" s="0"/>
      <c r="ED738" s="0"/>
      <c r="EE738" s="0"/>
      <c r="EF738" s="0"/>
      <c r="EG738" s="0"/>
      <c r="EH738" s="0"/>
      <c r="EI738" s="0"/>
      <c r="EJ738" s="0"/>
      <c r="EK738" s="0"/>
      <c r="EL738" s="0"/>
      <c r="EM738" s="0"/>
      <c r="EN738" s="0"/>
      <c r="EO738" s="0"/>
      <c r="EP738" s="0"/>
      <c r="EQ738" s="0"/>
      <c r="ER738" s="0"/>
      <c r="ES738" s="0"/>
      <c r="ET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row>
    <row r="739" customFormat="false" ht="15" hidden="true" customHeight="false" outlineLevel="0" collapsed="false">
      <c r="A739" s="150" t="s">
        <v>2242</v>
      </c>
      <c r="B739" s="151" t="s">
        <v>2243</v>
      </c>
      <c r="C739" s="147" t="s">
        <v>2244</v>
      </c>
      <c r="D739" s="117"/>
      <c r="E739" s="117" t="n">
        <v>0</v>
      </c>
      <c r="F739" s="141" t="s">
        <v>47</v>
      </c>
      <c r="G739" s="141" t="s">
        <v>47</v>
      </c>
      <c r="H739" s="141" t="n">
        <v>19723</v>
      </c>
      <c r="I739" s="125" t="s">
        <v>1333</v>
      </c>
      <c r="J739" s="120" t="n">
        <v>8</v>
      </c>
      <c r="K739" s="121" t="n">
        <v>4</v>
      </c>
      <c r="L739" s="126"/>
      <c r="M739" s="123"/>
      <c r="N739" s="127"/>
      <c r="O739" s="123"/>
      <c r="P739" s="127"/>
      <c r="Q739" s="124"/>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BC739" s="0"/>
      <c r="BD739" s="0"/>
      <c r="BE739" s="0"/>
      <c r="BF739" s="0"/>
      <c r="BG739" s="0"/>
      <c r="BH739" s="0"/>
      <c r="BI739" s="0"/>
      <c r="BJ739" s="0"/>
      <c r="BK739" s="0"/>
      <c r="BL739" s="0"/>
      <c r="BM739" s="0"/>
      <c r="BN739" s="0"/>
      <c r="BO739" s="0"/>
      <c r="BP739" s="0"/>
      <c r="BQ739" s="0"/>
      <c r="BR739" s="0"/>
      <c r="BS739" s="0"/>
      <c r="BT739" s="0"/>
      <c r="BU739" s="0"/>
      <c r="BV739" s="0"/>
      <c r="BW739" s="0"/>
      <c r="BX739" s="0"/>
      <c r="BY739" s="0"/>
      <c r="BZ739" s="0"/>
      <c r="CA739" s="0"/>
      <c r="CB739" s="0"/>
      <c r="CC739" s="0"/>
      <c r="CD739" s="0"/>
      <c r="CE739" s="0"/>
      <c r="CF739" s="0"/>
      <c r="CG739" s="0"/>
      <c r="CH739" s="0"/>
      <c r="CI739" s="0"/>
      <c r="CJ739" s="0"/>
      <c r="CK739" s="0"/>
      <c r="CL739" s="0"/>
      <c r="CM739" s="0"/>
      <c r="CN739" s="0"/>
      <c r="CO739" s="0"/>
      <c r="CP739" s="0"/>
      <c r="CQ739" s="0"/>
      <c r="CR739" s="0"/>
      <c r="CS739" s="0"/>
      <c r="CT739" s="0"/>
      <c r="CU739" s="0"/>
      <c r="CV739" s="0"/>
      <c r="CW739" s="0"/>
      <c r="CX739" s="0"/>
      <c r="CY739" s="0"/>
      <c r="CZ739" s="0"/>
      <c r="DA739" s="0"/>
      <c r="DB739" s="0"/>
      <c r="DC739" s="0"/>
      <c r="DD739" s="0"/>
      <c r="DE739" s="0"/>
      <c r="DF739" s="0"/>
      <c r="DG739" s="0"/>
      <c r="DH739" s="0"/>
      <c r="DI739" s="0"/>
      <c r="DJ739" s="0"/>
      <c r="DK739" s="0"/>
      <c r="DL739" s="0"/>
      <c r="DM739" s="0"/>
      <c r="DN739" s="0"/>
      <c r="DO739" s="0"/>
      <c r="DP739" s="0"/>
      <c r="DQ739" s="0"/>
      <c r="DR739" s="0"/>
      <c r="DS739" s="0"/>
      <c r="DT739" s="0"/>
      <c r="DU739" s="0"/>
      <c r="DV739" s="0"/>
      <c r="DW739" s="0"/>
      <c r="DX739" s="0"/>
      <c r="DY739" s="0"/>
      <c r="DZ739" s="0"/>
      <c r="EA739" s="0"/>
      <c r="EB739" s="0"/>
      <c r="EC739" s="0"/>
      <c r="ED739" s="0"/>
      <c r="EE739" s="0"/>
      <c r="EF739" s="0"/>
      <c r="EG739" s="0"/>
      <c r="EH739" s="0"/>
      <c r="EI739" s="0"/>
      <c r="EJ739" s="0"/>
      <c r="EK739" s="0"/>
      <c r="EL739" s="0"/>
      <c r="EM739" s="0"/>
      <c r="EN739" s="0"/>
      <c r="EO739" s="0"/>
      <c r="EP739" s="0"/>
      <c r="EQ739" s="0"/>
      <c r="ER739" s="0"/>
      <c r="ES739" s="0"/>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row>
    <row r="740" customFormat="false" ht="15" hidden="false" customHeight="false" outlineLevel="0" collapsed="false">
      <c r="A740" s="114" t="s">
        <v>2245</v>
      </c>
      <c r="B740" s="115" t="s">
        <v>2246</v>
      </c>
      <c r="C740" s="116" t="s">
        <v>122</v>
      </c>
      <c r="D740" s="117" t="s">
        <v>11</v>
      </c>
      <c r="E740" s="117" t="n">
        <v>0</v>
      </c>
      <c r="F740" s="118" t="n">
        <v>8</v>
      </c>
      <c r="G740" s="118" t="n">
        <v>1</v>
      </c>
      <c r="H740" s="118" t="n">
        <v>1676</v>
      </c>
      <c r="I740" s="125" t="s">
        <v>1333</v>
      </c>
      <c r="J740" s="120" t="n">
        <v>8</v>
      </c>
      <c r="K740" s="121" t="n">
        <v>4</v>
      </c>
      <c r="L740" s="126"/>
      <c r="M740" s="123"/>
      <c r="N740" s="127"/>
      <c r="O740" s="123"/>
      <c r="P740" s="127"/>
      <c r="Q740" s="124"/>
      <c r="R740" s="0"/>
      <c r="S740" s="0"/>
      <c r="T740" s="0"/>
      <c r="U740" s="0"/>
      <c r="V740" s="0"/>
      <c r="W740" s="0"/>
      <c r="X740" s="0"/>
      <c r="Y740" s="0"/>
      <c r="Z740" s="0"/>
      <c r="AA740" s="0"/>
      <c r="AB740" s="0"/>
      <c r="AC740" s="0"/>
      <c r="AD740" s="0"/>
      <c r="AE740" s="0"/>
      <c r="AF740" s="0"/>
      <c r="AG740" s="0"/>
      <c r="AH740" s="0"/>
      <c r="AI740" s="0"/>
      <c r="AJ740" s="0"/>
      <c r="AK740" s="0"/>
      <c r="AL740" s="0"/>
      <c r="AM740" s="0"/>
      <c r="AN740" s="0"/>
      <c r="AO740" s="0"/>
      <c r="AP740" s="0"/>
      <c r="AQ740" s="0"/>
      <c r="AR740" s="0"/>
      <c r="AS740" s="0"/>
      <c r="AT740" s="0"/>
      <c r="AU740" s="0"/>
      <c r="AV740" s="0"/>
      <c r="AW740" s="0"/>
      <c r="AX740" s="0"/>
      <c r="AY740" s="0"/>
      <c r="AZ740" s="0"/>
      <c r="BA740" s="0"/>
      <c r="BB740" s="0"/>
      <c r="BC740" s="0"/>
      <c r="BD740" s="0"/>
      <c r="BE740" s="0"/>
      <c r="BF740" s="0"/>
      <c r="BG740" s="0"/>
      <c r="BH740" s="0"/>
      <c r="BI740" s="0"/>
      <c r="BJ740" s="0"/>
      <c r="BK740" s="0"/>
      <c r="BL740" s="0"/>
      <c r="BM740" s="0"/>
      <c r="BN740" s="0"/>
      <c r="BO740" s="0"/>
      <c r="BP740" s="0"/>
      <c r="BQ740" s="0"/>
      <c r="BR740" s="0"/>
      <c r="BS740" s="0"/>
      <c r="BT740" s="0"/>
      <c r="BU740" s="0"/>
      <c r="BV740" s="0"/>
      <c r="BW740" s="0"/>
      <c r="BX740" s="0"/>
      <c r="BY740" s="0"/>
      <c r="BZ740" s="0"/>
      <c r="CA740" s="0"/>
      <c r="CB740" s="0"/>
      <c r="CC740" s="0"/>
      <c r="CD740" s="0"/>
      <c r="CE740" s="0"/>
      <c r="CF740" s="0"/>
      <c r="CG740" s="0"/>
      <c r="CH740" s="0"/>
      <c r="CI740" s="0"/>
      <c r="CJ740" s="0"/>
      <c r="CK740" s="0"/>
      <c r="CL740" s="0"/>
      <c r="CM740" s="0"/>
      <c r="CN740" s="0"/>
      <c r="CO740" s="0"/>
      <c r="CP740" s="0"/>
      <c r="CQ740" s="0"/>
      <c r="CR740" s="0"/>
      <c r="CS740" s="0"/>
      <c r="CT740" s="0"/>
      <c r="CU740" s="0"/>
      <c r="CV740" s="0"/>
      <c r="CW740" s="0"/>
      <c r="CX740" s="0"/>
      <c r="CY740" s="0"/>
      <c r="CZ740" s="0"/>
      <c r="DA740" s="0"/>
      <c r="DB740" s="0"/>
      <c r="DC740" s="0"/>
      <c r="DD740" s="0"/>
      <c r="DE740" s="0"/>
      <c r="DF740" s="0"/>
      <c r="DG740" s="0"/>
      <c r="DH740" s="0"/>
      <c r="DI740" s="0"/>
      <c r="DJ740" s="0"/>
      <c r="DK740" s="0"/>
      <c r="DL740" s="0"/>
      <c r="DM740" s="0"/>
      <c r="DN740" s="0"/>
      <c r="DO740" s="0"/>
      <c r="DP740" s="0"/>
      <c r="DQ740" s="0"/>
      <c r="DR740" s="0"/>
      <c r="DS740" s="0"/>
      <c r="DT740" s="0"/>
      <c r="DU740" s="0"/>
      <c r="DV740" s="0"/>
      <c r="DW740" s="0"/>
      <c r="DX740" s="0"/>
      <c r="DY740" s="0"/>
      <c r="DZ740" s="0"/>
      <c r="EA740" s="0"/>
      <c r="EB740" s="0"/>
      <c r="EC740" s="0"/>
      <c r="ED740" s="0"/>
      <c r="EE740" s="0"/>
      <c r="EF740" s="0"/>
      <c r="EG740" s="0"/>
      <c r="EH740" s="0"/>
      <c r="EI740" s="0"/>
      <c r="EJ740" s="0"/>
      <c r="EK740" s="0"/>
      <c r="EL740" s="0"/>
      <c r="EM740" s="0"/>
      <c r="EN740" s="0"/>
      <c r="EO740" s="0"/>
      <c r="EP740" s="0"/>
      <c r="EQ740" s="0"/>
      <c r="ER740" s="0"/>
      <c r="ES740" s="0"/>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row>
    <row r="741" customFormat="false" ht="15" hidden="true" customHeight="false" outlineLevel="0" collapsed="false">
      <c r="A741" s="150" t="s">
        <v>2247</v>
      </c>
      <c r="B741" s="151" t="s">
        <v>2248</v>
      </c>
      <c r="C741" s="116" t="s">
        <v>2249</v>
      </c>
      <c r="D741" s="117"/>
      <c r="E741" s="117" t="n">
        <v>0</v>
      </c>
      <c r="F741" s="118" t="s">
        <v>47</v>
      </c>
      <c r="G741" s="118" t="s">
        <v>47</v>
      </c>
      <c r="H741" s="118" t="n">
        <v>1677</v>
      </c>
      <c r="I741" s="119" t="s">
        <v>1333</v>
      </c>
      <c r="J741" s="120" t="n">
        <v>8</v>
      </c>
      <c r="K741" s="121" t="n">
        <v>4</v>
      </c>
      <c r="L741" s="122"/>
      <c r="M741" s="123"/>
      <c r="N741" s="123"/>
      <c r="O741" s="123"/>
      <c r="P741" s="123"/>
      <c r="Q741" s="124"/>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BC741" s="0"/>
      <c r="BD741" s="0"/>
      <c r="BE741" s="0"/>
      <c r="BF741" s="0"/>
      <c r="BG741" s="0"/>
      <c r="BH741" s="0"/>
      <c r="BI741" s="0"/>
      <c r="BJ741" s="0"/>
      <c r="BK741" s="0"/>
      <c r="BL741" s="0"/>
      <c r="BM741" s="0"/>
      <c r="BN741" s="0"/>
      <c r="BO741" s="0"/>
      <c r="BP741" s="0"/>
      <c r="BQ741" s="0"/>
      <c r="BR741" s="0"/>
      <c r="BS741" s="0"/>
      <c r="BT741" s="0"/>
      <c r="BU741" s="0"/>
      <c r="BV741" s="0"/>
      <c r="BW741" s="0"/>
      <c r="BX741" s="0"/>
      <c r="BY741" s="0"/>
      <c r="BZ741" s="0"/>
      <c r="CA741" s="0"/>
      <c r="CB741" s="0"/>
      <c r="CC741" s="0"/>
      <c r="CD741" s="0"/>
      <c r="CE741" s="0"/>
      <c r="CF741" s="0"/>
      <c r="CG741" s="0"/>
      <c r="CH741" s="0"/>
      <c r="CI741" s="0"/>
      <c r="CJ741" s="0"/>
      <c r="CK741" s="0"/>
      <c r="CL741" s="0"/>
      <c r="CM741" s="0"/>
      <c r="CN741" s="0"/>
      <c r="CO741" s="0"/>
      <c r="CP741" s="0"/>
      <c r="CQ741" s="0"/>
      <c r="CR741" s="0"/>
      <c r="CS741" s="0"/>
      <c r="CT741" s="0"/>
      <c r="CU741" s="0"/>
      <c r="CV741" s="0"/>
      <c r="CW741" s="0"/>
      <c r="CX741" s="0"/>
      <c r="CY741" s="0"/>
      <c r="CZ741" s="0"/>
      <c r="DA741" s="0"/>
      <c r="DB741" s="0"/>
      <c r="DC741" s="0"/>
      <c r="DD741" s="0"/>
      <c r="DE741" s="0"/>
      <c r="DF741" s="0"/>
      <c r="DG741" s="0"/>
      <c r="DH741" s="0"/>
      <c r="DI741" s="0"/>
      <c r="DJ741" s="0"/>
      <c r="DK741" s="0"/>
      <c r="DL741" s="0"/>
      <c r="DM741" s="0"/>
      <c r="DN741" s="0"/>
      <c r="DO741" s="0"/>
      <c r="DP741" s="0"/>
      <c r="DQ741" s="0"/>
      <c r="DR741" s="0"/>
      <c r="DS741" s="0"/>
      <c r="DT741" s="0"/>
      <c r="DU741" s="0"/>
      <c r="DV741" s="0"/>
      <c r="DW741" s="0"/>
      <c r="DX741" s="0"/>
      <c r="DY741" s="0"/>
      <c r="DZ741" s="0"/>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row>
    <row r="742" customFormat="false" ht="15" hidden="true" customHeight="false" outlineLevel="0" collapsed="false">
      <c r="A742" s="150" t="s">
        <v>2250</v>
      </c>
      <c r="B742" s="151" t="s">
        <v>2251</v>
      </c>
      <c r="C742" s="147" t="s">
        <v>2252</v>
      </c>
      <c r="D742" s="117"/>
      <c r="E742" s="117" t="n">
        <v>0</v>
      </c>
      <c r="F742" s="118" t="s">
        <v>47</v>
      </c>
      <c r="G742" s="118" t="s">
        <v>47</v>
      </c>
      <c r="H742" s="141" t="n">
        <v>1678</v>
      </c>
      <c r="I742" s="125" t="s">
        <v>1333</v>
      </c>
      <c r="J742" s="120" t="n">
        <v>8</v>
      </c>
      <c r="K742" s="121" t="n">
        <v>4</v>
      </c>
      <c r="L742" s="126"/>
      <c r="M742" s="123"/>
      <c r="N742" s="127"/>
      <c r="O742" s="123"/>
      <c r="P742" s="127"/>
      <c r="Q742" s="124"/>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BC742" s="0"/>
      <c r="BD742" s="0"/>
      <c r="BE742" s="0"/>
      <c r="BF742" s="0"/>
      <c r="BG742" s="0"/>
      <c r="BH742" s="0"/>
      <c r="BI742" s="0"/>
      <c r="BJ742" s="0"/>
      <c r="BK742" s="0"/>
      <c r="BL742" s="0"/>
      <c r="BM742" s="0"/>
      <c r="BN742" s="0"/>
      <c r="BO742" s="0"/>
      <c r="BP742" s="0"/>
      <c r="BQ742" s="0"/>
      <c r="BR742" s="0"/>
      <c r="BS742" s="0"/>
      <c r="BT742" s="0"/>
      <c r="BU742" s="0"/>
      <c r="BV742" s="0"/>
      <c r="BW742" s="0"/>
      <c r="BX742" s="0"/>
      <c r="BY742" s="0"/>
      <c r="BZ742" s="0"/>
      <c r="CA742" s="0"/>
      <c r="CB742" s="0"/>
      <c r="CC742" s="0"/>
      <c r="CD742" s="0"/>
      <c r="CE742" s="0"/>
      <c r="CF742" s="0"/>
      <c r="CG742" s="0"/>
      <c r="CH742" s="0"/>
      <c r="CI742" s="0"/>
      <c r="CJ742" s="0"/>
      <c r="CK742" s="0"/>
      <c r="CL742" s="0"/>
      <c r="CM742" s="0"/>
      <c r="CN742" s="0"/>
      <c r="CO742" s="0"/>
      <c r="CP742" s="0"/>
      <c r="CQ742" s="0"/>
      <c r="CR742" s="0"/>
      <c r="CS742" s="0"/>
      <c r="CT742" s="0"/>
      <c r="CU742" s="0"/>
      <c r="CV742" s="0"/>
      <c r="CW742" s="0"/>
      <c r="CX742" s="0"/>
      <c r="CY742" s="0"/>
      <c r="CZ742" s="0"/>
      <c r="DA742" s="0"/>
      <c r="DB742" s="0"/>
      <c r="DC742" s="0"/>
      <c r="DD742" s="0"/>
      <c r="DE742" s="0"/>
      <c r="DF742" s="0"/>
      <c r="DG742" s="0"/>
      <c r="DH742" s="0"/>
      <c r="DI742" s="0"/>
      <c r="DJ742" s="0"/>
      <c r="DK742" s="0"/>
      <c r="DL742" s="0"/>
      <c r="DM742" s="0"/>
      <c r="DN742" s="0"/>
      <c r="DO742" s="0"/>
      <c r="DP742" s="0"/>
      <c r="DQ742" s="0"/>
      <c r="DR742" s="0"/>
      <c r="DS742" s="0"/>
      <c r="DT742" s="0"/>
      <c r="DU742" s="0"/>
      <c r="DV742" s="0"/>
      <c r="DW742" s="0"/>
      <c r="DX742" s="0"/>
      <c r="DY742" s="0"/>
      <c r="DZ742" s="0"/>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row>
    <row r="743" customFormat="false" ht="15" hidden="true" customHeight="false" outlineLevel="0" collapsed="false">
      <c r="A743" s="150" t="s">
        <v>2253</v>
      </c>
      <c r="B743" s="151" t="s">
        <v>2254</v>
      </c>
      <c r="C743" s="147" t="s">
        <v>2255</v>
      </c>
      <c r="D743" s="117"/>
      <c r="E743" s="117" t="n">
        <v>0</v>
      </c>
      <c r="F743" s="118" t="s">
        <v>47</v>
      </c>
      <c r="G743" s="118" t="s">
        <v>47</v>
      </c>
      <c r="H743" s="141" t="n">
        <v>19724</v>
      </c>
      <c r="I743" s="125" t="s">
        <v>1333</v>
      </c>
      <c r="J743" s="120" t="n">
        <v>8</v>
      </c>
      <c r="K743" s="121" t="n">
        <v>4</v>
      </c>
      <c r="L743" s="126"/>
      <c r="M743" s="123"/>
      <c r="N743" s="127"/>
      <c r="O743" s="123"/>
      <c r="P743" s="127"/>
      <c r="Q743" s="124"/>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BC743" s="0"/>
      <c r="BD743" s="0"/>
      <c r="BE743" s="0"/>
      <c r="BF743" s="0"/>
      <c r="BG743" s="0"/>
      <c r="BH743" s="0"/>
      <c r="BI743" s="0"/>
      <c r="BJ743" s="0"/>
      <c r="BK743" s="0"/>
      <c r="BL743" s="0"/>
      <c r="BM743" s="0"/>
      <c r="BN743" s="0"/>
      <c r="BO743" s="0"/>
      <c r="BP743" s="0"/>
      <c r="BQ743" s="0"/>
      <c r="BR743" s="0"/>
      <c r="BS743" s="0"/>
      <c r="BT743" s="0"/>
      <c r="BU743" s="0"/>
      <c r="BV743" s="0"/>
      <c r="BW743" s="0"/>
      <c r="BX743" s="0"/>
      <c r="BY743" s="0"/>
      <c r="BZ743" s="0"/>
      <c r="CA743" s="0"/>
      <c r="CB743" s="0"/>
      <c r="CC743" s="0"/>
      <c r="CD743" s="0"/>
      <c r="CE743" s="0"/>
      <c r="CF743" s="0"/>
      <c r="CG743" s="0"/>
      <c r="CH743" s="0"/>
      <c r="CI743" s="0"/>
      <c r="CJ743" s="0"/>
      <c r="CK743" s="0"/>
      <c r="CL743" s="0"/>
      <c r="CM743" s="0"/>
      <c r="CN743" s="0"/>
      <c r="CO743" s="0"/>
      <c r="CP743" s="0"/>
      <c r="CQ743" s="0"/>
      <c r="CR743" s="0"/>
      <c r="CS743" s="0"/>
      <c r="CT743" s="0"/>
      <c r="CU743" s="0"/>
      <c r="CV743" s="0"/>
      <c r="CW743" s="0"/>
      <c r="CX743" s="0"/>
      <c r="CY743" s="0"/>
      <c r="CZ743" s="0"/>
      <c r="DA743" s="0"/>
      <c r="DB743" s="0"/>
      <c r="DC743" s="0"/>
      <c r="DD743" s="0"/>
      <c r="DE743" s="0"/>
      <c r="DF743" s="0"/>
      <c r="DG743" s="0"/>
      <c r="DH743" s="0"/>
      <c r="DI743" s="0"/>
      <c r="DJ743" s="0"/>
      <c r="DK743" s="0"/>
      <c r="DL743" s="0"/>
      <c r="DM743" s="0"/>
      <c r="DN743" s="0"/>
      <c r="DO743" s="0"/>
      <c r="DP743" s="0"/>
      <c r="DQ743" s="0"/>
      <c r="DR743" s="0"/>
      <c r="DS743" s="0"/>
      <c r="DT743" s="0"/>
      <c r="DU743" s="0"/>
      <c r="DV743" s="0"/>
      <c r="DW743" s="0"/>
      <c r="DX743" s="0"/>
      <c r="DY743" s="0"/>
      <c r="DZ743" s="0"/>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row>
    <row r="744" customFormat="false" ht="15" hidden="true" customHeight="false" outlineLevel="0" collapsed="false">
      <c r="A744" s="150" t="s">
        <v>2256</v>
      </c>
      <c r="B744" s="151" t="s">
        <v>2257</v>
      </c>
      <c r="C744" s="116" t="s">
        <v>122</v>
      </c>
      <c r="D744" s="117"/>
      <c r="E744" s="117" t="n">
        <v>0</v>
      </c>
      <c r="F744" s="118" t="s">
        <v>47</v>
      </c>
      <c r="G744" s="118" t="s">
        <v>47</v>
      </c>
      <c r="H744" s="118" t="n">
        <v>1674</v>
      </c>
      <c r="I744" s="125" t="s">
        <v>1333</v>
      </c>
      <c r="J744" s="120" t="n">
        <v>8</v>
      </c>
      <c r="K744" s="121" t="n">
        <v>4</v>
      </c>
      <c r="L744" s="126"/>
      <c r="M744" s="123"/>
      <c r="N744" s="127"/>
      <c r="O744" s="123"/>
      <c r="P744" s="127"/>
      <c r="Q744" s="124"/>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BC744" s="0"/>
      <c r="BD744" s="0"/>
      <c r="BE744" s="0"/>
      <c r="BF744" s="0"/>
      <c r="BG744" s="0"/>
      <c r="BH744" s="0"/>
      <c r="BI744" s="0"/>
      <c r="BJ744" s="0"/>
      <c r="BK744" s="0"/>
      <c r="BL744" s="0"/>
      <c r="BM744" s="0"/>
      <c r="BN744" s="0"/>
      <c r="BO744" s="0"/>
      <c r="BP744" s="0"/>
      <c r="BQ744" s="0"/>
      <c r="BR744" s="0"/>
      <c r="BS744" s="0"/>
      <c r="BT744" s="0"/>
      <c r="BU744" s="0"/>
      <c r="BV744" s="0"/>
      <c r="BW744" s="0"/>
      <c r="BX744" s="0"/>
      <c r="BY744" s="0"/>
      <c r="BZ744" s="0"/>
      <c r="CA744" s="0"/>
      <c r="CB744" s="0"/>
      <c r="CC744" s="0"/>
      <c r="CD744" s="0"/>
      <c r="CE744" s="0"/>
      <c r="CF744" s="0"/>
      <c r="CG744" s="0"/>
      <c r="CH744" s="0"/>
      <c r="CI744" s="0"/>
      <c r="CJ744" s="0"/>
      <c r="CK744" s="0"/>
      <c r="CL744" s="0"/>
      <c r="CM744" s="0"/>
      <c r="CN744" s="0"/>
      <c r="CO744" s="0"/>
      <c r="CP744" s="0"/>
      <c r="CQ744" s="0"/>
      <c r="CR744" s="0"/>
      <c r="CS744" s="0"/>
      <c r="CT744" s="0"/>
      <c r="CU744" s="0"/>
      <c r="CV744" s="0"/>
      <c r="CW744" s="0"/>
      <c r="CX744" s="0"/>
      <c r="CY744" s="0"/>
      <c r="CZ744" s="0"/>
      <c r="DA744" s="0"/>
      <c r="DB744" s="0"/>
      <c r="DC744" s="0"/>
      <c r="DD744" s="0"/>
      <c r="DE744" s="0"/>
      <c r="DF744" s="0"/>
      <c r="DG744" s="0"/>
      <c r="DH744" s="0"/>
      <c r="DI744" s="0"/>
      <c r="DJ744" s="0"/>
      <c r="DK744" s="0"/>
      <c r="DL744" s="0"/>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row>
    <row r="745" customFormat="false" ht="15" hidden="false" customHeight="false" outlineLevel="0" collapsed="false">
      <c r="A745" s="114" t="s">
        <v>2258</v>
      </c>
      <c r="B745" s="115" t="s">
        <v>2259</v>
      </c>
      <c r="C745" s="116" t="s">
        <v>122</v>
      </c>
      <c r="D745" s="117" t="s">
        <v>11</v>
      </c>
      <c r="E745" s="117" t="n">
        <v>0</v>
      </c>
      <c r="F745" s="118" t="n">
        <v>11</v>
      </c>
      <c r="G745" s="118" t="n">
        <v>2</v>
      </c>
      <c r="H745" s="118" t="n">
        <v>1955</v>
      </c>
      <c r="I745" s="125" t="s">
        <v>1333</v>
      </c>
      <c r="J745" s="120" t="n">
        <v>8</v>
      </c>
      <c r="K745" s="121" t="n">
        <v>4</v>
      </c>
      <c r="L745" s="126"/>
      <c r="M745" s="123"/>
      <c r="N745" s="127"/>
      <c r="O745" s="123"/>
      <c r="P745" s="127"/>
      <c r="Q745" s="124"/>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BC745" s="0"/>
      <c r="BD745" s="0"/>
      <c r="BE745" s="0"/>
      <c r="BF745" s="0"/>
      <c r="BG745" s="0"/>
      <c r="BH745" s="0"/>
      <c r="BI745" s="0"/>
      <c r="BJ745" s="0"/>
      <c r="BK745" s="0"/>
      <c r="BL745" s="0"/>
      <c r="BM745" s="0"/>
      <c r="BN745" s="0"/>
      <c r="BO745" s="0"/>
      <c r="BP745" s="0"/>
      <c r="BQ745" s="0"/>
      <c r="BR745" s="0"/>
      <c r="BS745" s="0"/>
      <c r="BT745" s="0"/>
      <c r="BU745" s="0"/>
      <c r="BV745" s="0"/>
      <c r="BW745" s="0"/>
      <c r="BX745" s="0"/>
      <c r="BY745" s="0"/>
      <c r="BZ745" s="0"/>
      <c r="CA745" s="0"/>
      <c r="CB745" s="0"/>
      <c r="CC745" s="0"/>
      <c r="CD745" s="0"/>
      <c r="CE745" s="0"/>
      <c r="CF745" s="0"/>
      <c r="CG745" s="0"/>
      <c r="CH745" s="0"/>
      <c r="CI745" s="0"/>
      <c r="CJ745" s="0"/>
      <c r="CK745" s="0"/>
      <c r="CL745" s="0"/>
      <c r="CM745" s="0"/>
      <c r="CN745" s="0"/>
      <c r="CO745" s="0"/>
      <c r="CP745" s="0"/>
      <c r="CQ745" s="0"/>
      <c r="CR745" s="0"/>
      <c r="CS745" s="0"/>
      <c r="CT745" s="0"/>
      <c r="CU745" s="0"/>
      <c r="CV745" s="0"/>
      <c r="CW745" s="0"/>
      <c r="CX745" s="0"/>
      <c r="CY745" s="0"/>
      <c r="CZ745" s="0"/>
      <c r="DA745" s="0"/>
      <c r="DB745" s="0"/>
      <c r="DC745" s="0"/>
      <c r="DD745" s="0"/>
      <c r="DE745" s="0"/>
      <c r="DF745" s="0"/>
      <c r="DG745" s="0"/>
      <c r="DH745" s="0"/>
      <c r="DI745" s="0"/>
      <c r="DJ745" s="0"/>
      <c r="DK745" s="0"/>
      <c r="DL745" s="0"/>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row>
    <row r="746" customFormat="false" ht="15" hidden="false" customHeight="false" outlineLevel="0" collapsed="false">
      <c r="A746" s="114" t="s">
        <v>2260</v>
      </c>
      <c r="B746" s="115" t="s">
        <v>2261</v>
      </c>
      <c r="C746" s="116" t="s">
        <v>122</v>
      </c>
      <c r="D746" s="117" t="s">
        <v>11</v>
      </c>
      <c r="E746" s="117" t="n">
        <v>0</v>
      </c>
      <c r="F746" s="118" t="n">
        <v>10</v>
      </c>
      <c r="G746" s="118" t="n">
        <v>1</v>
      </c>
      <c r="H746" s="118" t="n">
        <v>1957</v>
      </c>
      <c r="I746" s="125" t="s">
        <v>1333</v>
      </c>
      <c r="J746" s="120" t="n">
        <v>8</v>
      </c>
      <c r="K746" s="121" t="n">
        <v>4</v>
      </c>
      <c r="L746" s="126"/>
      <c r="M746" s="189"/>
      <c r="N746" s="127"/>
      <c r="O746" s="123"/>
      <c r="P746" s="127"/>
      <c r="Q746" s="124"/>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BC746" s="0"/>
      <c r="BD746" s="0"/>
      <c r="BE746" s="0"/>
      <c r="BF746" s="0"/>
      <c r="BG746" s="0"/>
      <c r="BH746" s="0"/>
      <c r="BI746" s="0"/>
      <c r="BJ746" s="0"/>
      <c r="BK746" s="0"/>
      <c r="BL746" s="0"/>
      <c r="BM746" s="0"/>
      <c r="BN746" s="0"/>
      <c r="BO746" s="0"/>
      <c r="BP746" s="0"/>
      <c r="BQ746" s="0"/>
      <c r="BR746" s="0"/>
      <c r="BS746" s="0"/>
      <c r="BT746" s="0"/>
      <c r="BU746" s="0"/>
      <c r="BV746" s="0"/>
      <c r="BW746" s="0"/>
      <c r="BX746" s="0"/>
      <c r="BY746" s="0"/>
      <c r="BZ746" s="0"/>
      <c r="CA746" s="0"/>
      <c r="CB746" s="0"/>
      <c r="CC746" s="0"/>
      <c r="CD746" s="0"/>
      <c r="CE746" s="0"/>
      <c r="CF746" s="0"/>
      <c r="CG746" s="0"/>
      <c r="CH746" s="0"/>
      <c r="CI746" s="0"/>
      <c r="CJ746" s="0"/>
      <c r="CK746" s="0"/>
      <c r="CL746" s="0"/>
      <c r="CM746" s="0"/>
      <c r="CN746" s="0"/>
      <c r="CO746" s="0"/>
      <c r="CP746" s="0"/>
      <c r="CQ746" s="0"/>
      <c r="CR746" s="0"/>
      <c r="CS746" s="0"/>
      <c r="CT746" s="0"/>
      <c r="CU746" s="0"/>
      <c r="CV746" s="0"/>
      <c r="CW746" s="0"/>
      <c r="CX746" s="0"/>
      <c r="CY746" s="0"/>
      <c r="CZ746" s="0"/>
      <c r="DA746" s="0"/>
      <c r="DB746" s="0"/>
      <c r="DC746" s="0"/>
      <c r="DD746" s="0"/>
      <c r="DE746" s="0"/>
      <c r="DF746" s="0"/>
      <c r="DG746" s="0"/>
      <c r="DH746" s="0"/>
      <c r="DI746" s="0"/>
      <c r="DJ746" s="0"/>
      <c r="DK746" s="0"/>
      <c r="DL746" s="0"/>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row>
    <row r="747" customFormat="false" ht="15" hidden="false" customHeight="false" outlineLevel="0" collapsed="false">
      <c r="A747" s="114" t="s">
        <v>2262</v>
      </c>
      <c r="B747" s="115" t="s">
        <v>2263</v>
      </c>
      <c r="C747" s="116" t="s">
        <v>2264</v>
      </c>
      <c r="D747" s="117" t="s">
        <v>11</v>
      </c>
      <c r="E747" s="117" t="n">
        <v>0</v>
      </c>
      <c r="F747" s="118" t="n">
        <v>11</v>
      </c>
      <c r="G747" s="118" t="n">
        <v>2</v>
      </c>
      <c r="H747" s="118" t="n">
        <v>1958</v>
      </c>
      <c r="I747" s="125" t="s">
        <v>1333</v>
      </c>
      <c r="J747" s="120" t="n">
        <v>8</v>
      </c>
      <c r="K747" s="121" t="n">
        <v>4</v>
      </c>
      <c r="L747" s="126" t="s">
        <v>2265</v>
      </c>
      <c r="M747" s="123" t="s">
        <v>2266</v>
      </c>
      <c r="N747" s="127"/>
      <c r="O747" s="123"/>
      <c r="P747" s="127"/>
      <c r="Q747" s="124"/>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BC747" s="0"/>
      <c r="BD747" s="0"/>
      <c r="BE747" s="0"/>
      <c r="BF747" s="0"/>
      <c r="BG747" s="0"/>
      <c r="BH747" s="0"/>
      <c r="BI747" s="0"/>
      <c r="BJ747" s="0"/>
      <c r="BK747" s="0"/>
      <c r="BL747" s="0"/>
      <c r="BM747" s="0"/>
      <c r="BN747" s="0"/>
      <c r="BO747" s="0"/>
      <c r="BP747" s="0"/>
      <c r="BQ747" s="0"/>
      <c r="BR747" s="0"/>
      <c r="BS747" s="0"/>
      <c r="BT747" s="0"/>
      <c r="BU747" s="0"/>
      <c r="BV747" s="0"/>
      <c r="BW747" s="0"/>
      <c r="BX747" s="0"/>
      <c r="BY747" s="0"/>
      <c r="BZ747" s="0"/>
      <c r="CA747" s="0"/>
      <c r="CB747" s="0"/>
      <c r="CC747" s="0"/>
      <c r="CD747" s="0"/>
      <c r="CE747" s="0"/>
      <c r="CF747" s="0"/>
      <c r="CG747" s="0"/>
      <c r="CH747" s="0"/>
      <c r="CI747" s="0"/>
      <c r="CJ747" s="0"/>
      <c r="CK747" s="0"/>
      <c r="CL747" s="0"/>
      <c r="CM747" s="0"/>
      <c r="CN747" s="0"/>
      <c r="CO747" s="0"/>
      <c r="CP747" s="0"/>
      <c r="CQ747" s="0"/>
      <c r="CR747" s="0"/>
      <c r="CS747" s="0"/>
      <c r="CT747" s="0"/>
      <c r="CU747" s="0"/>
      <c r="CV747" s="0"/>
      <c r="CW747" s="0"/>
      <c r="CX747" s="0"/>
      <c r="CY747" s="0"/>
      <c r="CZ747" s="0"/>
      <c r="DA747" s="0"/>
      <c r="DB747" s="0"/>
      <c r="DC747" s="0"/>
      <c r="DD747" s="0"/>
      <c r="DE747" s="0"/>
      <c r="DF747" s="0"/>
      <c r="DG747" s="0"/>
      <c r="DH747" s="0"/>
      <c r="DI747" s="0"/>
      <c r="DJ747" s="0"/>
      <c r="DK747" s="0"/>
      <c r="DL747" s="0"/>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row>
    <row r="748" customFormat="false" ht="15" hidden="true" customHeight="false" outlineLevel="0" collapsed="false">
      <c r="A748" s="150" t="s">
        <v>2267</v>
      </c>
      <c r="B748" s="151" t="s">
        <v>2268</v>
      </c>
      <c r="C748" s="116" t="s">
        <v>122</v>
      </c>
      <c r="D748" s="117"/>
      <c r="E748" s="117" t="n">
        <v>0</v>
      </c>
      <c r="F748" s="118" t="s">
        <v>47</v>
      </c>
      <c r="G748" s="118" t="s">
        <v>47</v>
      </c>
      <c r="H748" s="118" t="n">
        <v>19746</v>
      </c>
      <c r="I748" s="125" t="s">
        <v>1333</v>
      </c>
      <c r="J748" s="120" t="n">
        <v>8</v>
      </c>
      <c r="K748" s="121" t="n">
        <v>4</v>
      </c>
      <c r="L748" s="126"/>
      <c r="M748" s="123"/>
      <c r="N748" s="127"/>
      <c r="O748" s="123"/>
      <c r="P748" s="127"/>
      <c r="Q748" s="124"/>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BC748" s="0"/>
      <c r="BD748" s="0"/>
      <c r="BE748" s="0"/>
      <c r="BF748" s="0"/>
      <c r="BG748" s="0"/>
      <c r="BH748" s="0"/>
      <c r="BI748" s="0"/>
      <c r="BJ748" s="0"/>
      <c r="BK748" s="0"/>
      <c r="BL748" s="0"/>
      <c r="BM748" s="0"/>
      <c r="BN748" s="0"/>
      <c r="BO748" s="0"/>
      <c r="BP748" s="0"/>
      <c r="BQ748" s="0"/>
      <c r="BR748" s="0"/>
      <c r="BS748" s="0"/>
      <c r="BT748" s="0"/>
      <c r="BU748" s="0"/>
      <c r="BV748" s="0"/>
      <c r="BW748" s="0"/>
      <c r="BX748" s="0"/>
      <c r="BY748" s="0"/>
      <c r="BZ748" s="0"/>
      <c r="CA748" s="0"/>
      <c r="CB748" s="0"/>
      <c r="CC748" s="0"/>
      <c r="CD748" s="0"/>
      <c r="CE748" s="0"/>
      <c r="CF748" s="0"/>
      <c r="CG748" s="0"/>
      <c r="CH748" s="0"/>
      <c r="CI748" s="0"/>
      <c r="CJ748" s="0"/>
      <c r="CK748" s="0"/>
      <c r="CL748" s="0"/>
      <c r="CM748" s="0"/>
      <c r="CN748" s="0"/>
      <c r="CO748" s="0"/>
      <c r="CP748" s="0"/>
      <c r="CQ748" s="0"/>
      <c r="CR748" s="0"/>
      <c r="CS748" s="0"/>
      <c r="CT748" s="0"/>
      <c r="CU748" s="0"/>
      <c r="CV748" s="0"/>
      <c r="CW748" s="0"/>
      <c r="CX748" s="0"/>
      <c r="CY748" s="0"/>
      <c r="CZ748" s="0"/>
      <c r="DA748" s="0"/>
      <c r="DB748" s="0"/>
      <c r="DC748" s="0"/>
      <c r="DD748" s="0"/>
      <c r="DE748" s="0"/>
      <c r="DF748" s="0"/>
      <c r="DG748" s="0"/>
      <c r="DH748" s="0"/>
      <c r="DI748" s="0"/>
      <c r="DJ748" s="0"/>
      <c r="DK748" s="0"/>
      <c r="DL748" s="0"/>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row>
    <row r="749" customFormat="false" ht="15" hidden="true" customHeight="false" outlineLevel="0" collapsed="false">
      <c r="A749" s="150" t="s">
        <v>2269</v>
      </c>
      <c r="B749" s="151" t="s">
        <v>2270</v>
      </c>
      <c r="C749" s="116" t="s">
        <v>2271</v>
      </c>
      <c r="D749" s="117"/>
      <c r="E749" s="117" t="n">
        <v>0</v>
      </c>
      <c r="F749" s="118" t="s">
        <v>47</v>
      </c>
      <c r="G749" s="118" t="s">
        <v>47</v>
      </c>
      <c r="H749" s="118" t="n">
        <v>19747</v>
      </c>
      <c r="I749" s="125" t="s">
        <v>1333</v>
      </c>
      <c r="J749" s="120" t="n">
        <v>8</v>
      </c>
      <c r="K749" s="121" t="n">
        <v>4</v>
      </c>
      <c r="L749" s="126"/>
      <c r="M749" s="123"/>
      <c r="N749" s="127"/>
      <c r="O749" s="123"/>
      <c r="P749" s="127"/>
      <c r="Q749" s="124"/>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BC749" s="0"/>
      <c r="BD749" s="0"/>
      <c r="BE749" s="0"/>
      <c r="BF749" s="0"/>
      <c r="BG749" s="0"/>
      <c r="BH749" s="0"/>
      <c r="BI749" s="0"/>
      <c r="BJ749" s="0"/>
      <c r="BK749" s="0"/>
      <c r="BL749" s="0"/>
      <c r="BM749" s="0"/>
      <c r="BN749" s="0"/>
      <c r="BO749" s="0"/>
      <c r="BP749" s="0"/>
      <c r="BQ749" s="0"/>
      <c r="BR749" s="0"/>
      <c r="BS749" s="0"/>
      <c r="BT749" s="0"/>
      <c r="BU749" s="0"/>
      <c r="BV749" s="0"/>
      <c r="BW749" s="0"/>
      <c r="BX749" s="0"/>
      <c r="BY749" s="0"/>
      <c r="BZ749" s="0"/>
      <c r="CA749" s="0"/>
      <c r="CB749" s="0"/>
      <c r="CC749" s="0"/>
      <c r="CD749" s="0"/>
      <c r="CE749" s="0"/>
      <c r="CF749" s="0"/>
      <c r="CG749" s="0"/>
      <c r="CH749" s="0"/>
      <c r="CI749" s="0"/>
      <c r="CJ749" s="0"/>
      <c r="CK749" s="0"/>
      <c r="CL749" s="0"/>
      <c r="CM749" s="0"/>
      <c r="CN749" s="0"/>
      <c r="CO749" s="0"/>
      <c r="CP749" s="0"/>
      <c r="CQ749" s="0"/>
      <c r="CR749" s="0"/>
      <c r="CS749" s="0"/>
      <c r="CT749" s="0"/>
      <c r="CU749" s="0"/>
      <c r="CV749" s="0"/>
      <c r="CW749" s="0"/>
      <c r="CX749" s="0"/>
      <c r="CY749" s="0"/>
      <c r="CZ749" s="0"/>
      <c r="DA749" s="0"/>
      <c r="DB749" s="0"/>
      <c r="DC749" s="0"/>
      <c r="DD749" s="0"/>
      <c r="DE749" s="0"/>
      <c r="DF749" s="0"/>
      <c r="DG749" s="0"/>
      <c r="DH749" s="0"/>
      <c r="DI749" s="0"/>
      <c r="DJ749" s="0"/>
      <c r="DK749" s="0"/>
      <c r="DL749" s="0"/>
      <c r="DM749" s="0"/>
      <c r="DN749" s="0"/>
      <c r="DO749" s="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row>
    <row r="750" customFormat="false" ht="15" hidden="true" customHeight="false" outlineLevel="0" collapsed="false">
      <c r="A750" s="150" t="s">
        <v>2272</v>
      </c>
      <c r="B750" s="151" t="s">
        <v>2273</v>
      </c>
      <c r="C750" s="147" t="s">
        <v>2274</v>
      </c>
      <c r="D750" s="117"/>
      <c r="E750" s="117" t="n">
        <v>0</v>
      </c>
      <c r="F750" s="141" t="s">
        <v>47</v>
      </c>
      <c r="G750" s="141" t="s">
        <v>47</v>
      </c>
      <c r="H750" s="141" t="n">
        <v>19522</v>
      </c>
      <c r="I750" s="125" t="s">
        <v>1353</v>
      </c>
      <c r="J750" s="120" t="n">
        <v>8</v>
      </c>
      <c r="K750" s="121" t="n">
        <v>2</v>
      </c>
      <c r="L750" s="126"/>
      <c r="M750" s="123"/>
      <c r="N750" s="127"/>
      <c r="O750" s="123"/>
      <c r="P750" s="127"/>
      <c r="Q750" s="124"/>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BC750" s="0"/>
      <c r="BD750" s="0"/>
      <c r="BE750" s="0"/>
      <c r="BF750" s="0"/>
      <c r="BG750" s="0"/>
      <c r="BH750" s="0"/>
      <c r="BI750" s="0"/>
      <c r="BJ750" s="0"/>
      <c r="BK750" s="0"/>
      <c r="BL750" s="0"/>
      <c r="BM750" s="0"/>
      <c r="BN750" s="0"/>
      <c r="BO750" s="0"/>
      <c r="BP750" s="0"/>
      <c r="BQ750" s="0"/>
      <c r="BR750" s="0"/>
      <c r="BS750" s="0"/>
      <c r="BT750" s="0"/>
      <c r="BU750" s="0"/>
      <c r="BV750" s="0"/>
      <c r="BW750" s="0"/>
      <c r="BX750" s="0"/>
      <c r="BY750" s="0"/>
      <c r="BZ750" s="0"/>
      <c r="CA750" s="0"/>
      <c r="CB750" s="0"/>
      <c r="CC750" s="0"/>
      <c r="CD750" s="0"/>
      <c r="CE750" s="0"/>
      <c r="CF750" s="0"/>
      <c r="CG750" s="0"/>
      <c r="CH750" s="0"/>
      <c r="CI750" s="0"/>
      <c r="CJ750" s="0"/>
      <c r="CK750" s="0"/>
      <c r="CL750" s="0"/>
      <c r="CM750" s="0"/>
      <c r="CN750" s="0"/>
      <c r="CO750" s="0"/>
      <c r="CP750" s="0"/>
      <c r="CQ750" s="0"/>
      <c r="CR750" s="0"/>
      <c r="CS750" s="0"/>
      <c r="CT750" s="0"/>
      <c r="CU750" s="0"/>
      <c r="CV750" s="0"/>
      <c r="CW750" s="0"/>
      <c r="CX750" s="0"/>
      <c r="CY750" s="0"/>
      <c r="CZ750" s="0"/>
      <c r="DA750" s="0"/>
      <c r="DB750" s="0"/>
      <c r="DC750" s="0"/>
      <c r="DD750" s="0"/>
      <c r="DE750" s="0"/>
      <c r="DF750" s="0"/>
      <c r="DG750" s="0"/>
      <c r="DH750" s="0"/>
      <c r="DI750" s="0"/>
      <c r="DJ750" s="0"/>
      <c r="DK750" s="0"/>
      <c r="DL750" s="0"/>
      <c r="DM750" s="0"/>
      <c r="DN750" s="0"/>
      <c r="DO750" s="0"/>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row>
    <row r="751" customFormat="false" ht="15" hidden="false" customHeight="false" outlineLevel="0" collapsed="false">
      <c r="A751" s="114" t="s">
        <v>2275</v>
      </c>
      <c r="B751" s="115" t="s">
        <v>2276</v>
      </c>
      <c r="C751" s="147" t="s">
        <v>2277</v>
      </c>
      <c r="D751" s="117" t="s">
        <v>11</v>
      </c>
      <c r="E751" s="117" t="n">
        <v>0</v>
      </c>
      <c r="F751" s="118" t="n">
        <v>11</v>
      </c>
      <c r="G751" s="118" t="n">
        <v>2</v>
      </c>
      <c r="H751" s="141" t="n">
        <v>1555</v>
      </c>
      <c r="I751" s="119" t="s">
        <v>1353</v>
      </c>
      <c r="J751" s="120" t="n">
        <v>8</v>
      </c>
      <c r="K751" s="121" t="n">
        <v>2</v>
      </c>
      <c r="L751" s="122"/>
      <c r="M751" s="123"/>
      <c r="N751" s="123"/>
      <c r="O751" s="123"/>
      <c r="P751" s="123"/>
      <c r="Q751" s="124"/>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BC751" s="0"/>
      <c r="BD751" s="0"/>
      <c r="BE751" s="0"/>
      <c r="BF751" s="0"/>
      <c r="BG751" s="0"/>
      <c r="BH751" s="0"/>
      <c r="BI751" s="0"/>
      <c r="BJ751" s="0"/>
      <c r="BK751" s="0"/>
      <c r="BL751" s="0"/>
      <c r="BM751" s="0"/>
      <c r="BN751" s="0"/>
      <c r="BO751" s="0"/>
      <c r="BP751" s="0"/>
      <c r="BQ751" s="0"/>
      <c r="BR751" s="0"/>
      <c r="BS751" s="0"/>
      <c r="BT751" s="0"/>
      <c r="BU751" s="0"/>
      <c r="BV751" s="0"/>
      <c r="BW751" s="0"/>
      <c r="BX751" s="0"/>
      <c r="BY751" s="0"/>
      <c r="BZ751" s="0"/>
      <c r="CA751" s="0"/>
      <c r="CB751" s="0"/>
      <c r="CC751" s="0"/>
      <c r="CD751" s="0"/>
      <c r="CE751" s="0"/>
      <c r="CF751" s="0"/>
      <c r="CG751" s="0"/>
      <c r="CH751" s="0"/>
      <c r="CI751" s="0"/>
      <c r="CJ751" s="0"/>
      <c r="CK751" s="0"/>
      <c r="CL751" s="0"/>
      <c r="CM751" s="0"/>
      <c r="CN751" s="0"/>
      <c r="CO751" s="0"/>
      <c r="CP751" s="0"/>
      <c r="CQ751" s="0"/>
      <c r="CR751" s="0"/>
      <c r="CS751" s="0"/>
      <c r="CT751" s="0"/>
      <c r="CU751" s="0"/>
      <c r="CV751" s="0"/>
      <c r="CW751" s="0"/>
      <c r="CX751" s="0"/>
      <c r="CY751" s="0"/>
      <c r="CZ751" s="0"/>
      <c r="DA751" s="0"/>
      <c r="DB751" s="0"/>
      <c r="DC751" s="0"/>
      <c r="DD751" s="0"/>
      <c r="DE751" s="0"/>
      <c r="DF751" s="0"/>
      <c r="DG751" s="0"/>
      <c r="DH751" s="0"/>
      <c r="DI751" s="0"/>
      <c r="DJ751" s="0"/>
      <c r="DK751" s="0"/>
      <c r="DL751" s="0"/>
      <c r="DM751" s="0"/>
      <c r="DN751" s="0"/>
      <c r="DO751" s="0"/>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row>
    <row r="752" customFormat="false" ht="15" hidden="true" customHeight="false" outlineLevel="0" collapsed="false">
      <c r="A752" s="150" t="s">
        <v>2278</v>
      </c>
      <c r="B752" s="151" t="s">
        <v>2279</v>
      </c>
      <c r="C752" s="147" t="s">
        <v>2280</v>
      </c>
      <c r="D752" s="117"/>
      <c r="E752" s="117" t="n">
        <v>0</v>
      </c>
      <c r="F752" s="118" t="s">
        <v>47</v>
      </c>
      <c r="G752" s="118" t="s">
        <v>47</v>
      </c>
      <c r="H752" s="141" t="n">
        <v>19599</v>
      </c>
      <c r="I752" s="125" t="s">
        <v>1353</v>
      </c>
      <c r="J752" s="120" t="n">
        <v>8</v>
      </c>
      <c r="K752" s="121" t="n">
        <v>2</v>
      </c>
      <c r="L752" s="126"/>
      <c r="M752" s="123"/>
      <c r="N752" s="152"/>
      <c r="O752" s="123"/>
      <c r="P752" s="152"/>
      <c r="Q752" s="124"/>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BC752" s="0"/>
      <c r="BD752" s="0"/>
      <c r="BE752" s="0"/>
      <c r="BF752" s="0"/>
      <c r="BG752" s="0"/>
      <c r="BH752" s="0"/>
      <c r="BI752" s="0"/>
      <c r="BJ752" s="0"/>
      <c r="BK752" s="0"/>
      <c r="BL752" s="0"/>
      <c r="BM752" s="0"/>
      <c r="BN752" s="0"/>
      <c r="BO752" s="0"/>
      <c r="BP752" s="0"/>
      <c r="BQ752" s="0"/>
      <c r="BR752" s="0"/>
      <c r="BS752" s="0"/>
      <c r="BT752" s="0"/>
      <c r="BU752" s="0"/>
      <c r="BV752" s="0"/>
      <c r="BW752" s="0"/>
      <c r="BX752" s="0"/>
      <c r="BY752" s="0"/>
      <c r="BZ752" s="0"/>
      <c r="CA752" s="0"/>
      <c r="CB752" s="0"/>
      <c r="CC752" s="0"/>
      <c r="CD752" s="0"/>
      <c r="CE752" s="0"/>
      <c r="CF752" s="0"/>
      <c r="CG752" s="0"/>
      <c r="CH752" s="0"/>
      <c r="CI752" s="0"/>
      <c r="CJ752" s="0"/>
      <c r="CK752" s="0"/>
      <c r="CL752" s="0"/>
      <c r="CM752" s="0"/>
      <c r="CN752" s="0"/>
      <c r="CO752" s="0"/>
      <c r="CP752" s="0"/>
      <c r="CQ752" s="0"/>
      <c r="CR752" s="0"/>
      <c r="CS752" s="0"/>
      <c r="CT752" s="0"/>
      <c r="CU752" s="0"/>
      <c r="CV752" s="0"/>
      <c r="CW752" s="0"/>
      <c r="CX752" s="0"/>
      <c r="CY752" s="0"/>
      <c r="CZ752" s="0"/>
      <c r="DA752" s="0"/>
      <c r="DB752" s="0"/>
      <c r="DC752" s="0"/>
      <c r="DD752" s="0"/>
      <c r="DE752" s="0"/>
      <c r="DF752" s="0"/>
      <c r="DG752" s="0"/>
      <c r="DH752" s="0"/>
      <c r="DI752" s="0"/>
      <c r="DJ752" s="0"/>
      <c r="DK752" s="0"/>
      <c r="DL752" s="0"/>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row>
    <row r="753" customFormat="false" ht="15" hidden="true" customHeight="false" outlineLevel="0" collapsed="false">
      <c r="A753" s="150" t="s">
        <v>2281</v>
      </c>
      <c r="B753" s="151" t="s">
        <v>2282</v>
      </c>
      <c r="C753" s="147" t="s">
        <v>2283</v>
      </c>
      <c r="D753" s="117"/>
      <c r="E753" s="117" t="n">
        <v>0</v>
      </c>
      <c r="F753" s="118" t="s">
        <v>47</v>
      </c>
      <c r="G753" s="118" t="s">
        <v>47</v>
      </c>
      <c r="H753" s="141" t="n">
        <v>19603</v>
      </c>
      <c r="I753" s="125" t="s">
        <v>1353</v>
      </c>
      <c r="J753" s="120" t="n">
        <v>8</v>
      </c>
      <c r="K753" s="121" t="n">
        <v>2</v>
      </c>
      <c r="L753" s="126"/>
      <c r="M753" s="123"/>
      <c r="N753" s="152"/>
      <c r="O753" s="123"/>
      <c r="P753" s="152"/>
      <c r="Q753" s="124"/>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BC753" s="0"/>
      <c r="BD753" s="0"/>
      <c r="BE753" s="0"/>
      <c r="BF753" s="0"/>
      <c r="BG753" s="0"/>
      <c r="BH753" s="0"/>
      <c r="BI753" s="0"/>
      <c r="BJ753" s="0"/>
      <c r="BK753" s="0"/>
      <c r="BL753" s="0"/>
      <c r="BM753" s="0"/>
      <c r="BN753" s="0"/>
      <c r="BO753" s="0"/>
      <c r="BP753" s="0"/>
      <c r="BQ753" s="0"/>
      <c r="BR753" s="0"/>
      <c r="BS753" s="0"/>
      <c r="BT753" s="0"/>
      <c r="BU753" s="0"/>
      <c r="BV753" s="0"/>
      <c r="BW753" s="0"/>
      <c r="BX753" s="0"/>
      <c r="BY753" s="0"/>
      <c r="BZ753" s="0"/>
      <c r="CA753" s="0"/>
      <c r="CB753" s="0"/>
      <c r="CC753" s="0"/>
      <c r="CD753" s="0"/>
      <c r="CE753" s="0"/>
      <c r="CF753" s="0"/>
      <c r="CG753" s="0"/>
      <c r="CH753" s="0"/>
      <c r="CI753" s="0"/>
      <c r="CJ753" s="0"/>
      <c r="CK753" s="0"/>
      <c r="CL753" s="0"/>
      <c r="CM753" s="0"/>
      <c r="CN753" s="0"/>
      <c r="CO753" s="0"/>
      <c r="CP753" s="0"/>
      <c r="CQ753" s="0"/>
      <c r="CR753" s="0"/>
      <c r="CS753" s="0"/>
      <c r="CT753" s="0"/>
      <c r="CU753" s="0"/>
      <c r="CV753" s="0"/>
      <c r="CW753" s="0"/>
      <c r="CX753" s="0"/>
      <c r="CY753" s="0"/>
      <c r="CZ753" s="0"/>
      <c r="DA753" s="0"/>
      <c r="DB753" s="0"/>
      <c r="DC753" s="0"/>
      <c r="DD753" s="0"/>
      <c r="DE753" s="0"/>
      <c r="DF753" s="0"/>
      <c r="DG753" s="0"/>
      <c r="DH753" s="0"/>
      <c r="DI753" s="0"/>
      <c r="DJ753" s="0"/>
      <c r="DK753" s="0"/>
      <c r="DL753" s="0"/>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row>
    <row r="754" customFormat="false" ht="15" hidden="true" customHeight="false" outlineLevel="0" collapsed="false">
      <c r="A754" s="150" t="s">
        <v>2284</v>
      </c>
      <c r="B754" s="151" t="s">
        <v>2285</v>
      </c>
      <c r="C754" s="147" t="s">
        <v>2286</v>
      </c>
      <c r="D754" s="117"/>
      <c r="E754" s="117" t="n">
        <v>0</v>
      </c>
      <c r="F754" s="118" t="s">
        <v>47</v>
      </c>
      <c r="G754" s="118" t="s">
        <v>47</v>
      </c>
      <c r="H754" s="141" t="n">
        <v>19604</v>
      </c>
      <c r="I754" s="119" t="s">
        <v>1353</v>
      </c>
      <c r="J754" s="120" t="n">
        <v>8</v>
      </c>
      <c r="K754" s="121" t="n">
        <v>2</v>
      </c>
      <c r="L754" s="122"/>
      <c r="M754" s="123"/>
      <c r="N754" s="123"/>
      <c r="O754" s="123"/>
      <c r="P754" s="123"/>
      <c r="Q754" s="124"/>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BC754" s="0"/>
      <c r="BD754" s="0"/>
      <c r="BE754" s="0"/>
      <c r="BF754" s="0"/>
      <c r="BG754" s="0"/>
      <c r="BH754" s="0"/>
      <c r="BI754" s="0"/>
      <c r="BJ754" s="0"/>
      <c r="BK754" s="0"/>
      <c r="BL754" s="0"/>
      <c r="BM754" s="0"/>
      <c r="BN754" s="0"/>
      <c r="BO754" s="0"/>
      <c r="BP754" s="0"/>
      <c r="BQ754" s="0"/>
      <c r="BR754" s="0"/>
      <c r="BS754" s="0"/>
      <c r="BT754" s="0"/>
      <c r="BU754" s="0"/>
      <c r="BV754" s="0"/>
      <c r="BW754" s="0"/>
      <c r="BX754" s="0"/>
      <c r="BY754" s="0"/>
      <c r="BZ754" s="0"/>
      <c r="CA754" s="0"/>
      <c r="CB754" s="0"/>
      <c r="CC754" s="0"/>
      <c r="CD754" s="0"/>
      <c r="CE754" s="0"/>
      <c r="CF754" s="0"/>
      <c r="CG754" s="0"/>
      <c r="CH754" s="0"/>
      <c r="CI754" s="0"/>
      <c r="CJ754" s="0"/>
      <c r="CK754" s="0"/>
      <c r="CL754" s="0"/>
      <c r="CM754" s="0"/>
      <c r="CN754" s="0"/>
      <c r="CO754" s="0"/>
      <c r="CP754" s="0"/>
      <c r="CQ754" s="0"/>
      <c r="CR754" s="0"/>
      <c r="CS754" s="0"/>
      <c r="CT754" s="0"/>
      <c r="CU754" s="0"/>
      <c r="CV754" s="0"/>
      <c r="CW754" s="0"/>
      <c r="CX754" s="0"/>
      <c r="CY754" s="0"/>
      <c r="CZ754" s="0"/>
      <c r="DA754" s="0"/>
      <c r="DB754" s="0"/>
      <c r="DC754" s="0"/>
      <c r="DD754" s="0"/>
      <c r="DE754" s="0"/>
      <c r="DF754" s="0"/>
      <c r="DG754" s="0"/>
      <c r="DH754" s="0"/>
      <c r="DI754" s="0"/>
      <c r="DJ754" s="0"/>
      <c r="DK754" s="0"/>
      <c r="DL754" s="0"/>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row>
    <row r="755" customFormat="false" ht="15" hidden="true" customHeight="false" outlineLevel="0" collapsed="false">
      <c r="A755" s="150" t="s">
        <v>2287</v>
      </c>
      <c r="B755" s="151" t="s">
        <v>2288</v>
      </c>
      <c r="C755" s="147" t="s">
        <v>2289</v>
      </c>
      <c r="D755" s="117"/>
      <c r="E755" s="117" t="n">
        <v>0</v>
      </c>
      <c r="F755" s="118" t="s">
        <v>47</v>
      </c>
      <c r="G755" s="118" t="s">
        <v>47</v>
      </c>
      <c r="H755" s="141" t="n">
        <v>1895</v>
      </c>
      <c r="I755" s="125" t="s">
        <v>1353</v>
      </c>
      <c r="J755" s="120" t="n">
        <v>8</v>
      </c>
      <c r="K755" s="121" t="n">
        <v>2</v>
      </c>
      <c r="L755" s="126"/>
      <c r="M755" s="123"/>
      <c r="N755" s="127"/>
      <c r="O755" s="123"/>
      <c r="P755" s="127"/>
      <c r="Q755" s="124"/>
      <c r="R755" s="0"/>
      <c r="S755" s="0"/>
      <c r="T755" s="0"/>
      <c r="U755" s="0"/>
      <c r="V755" s="0"/>
      <c r="W755" s="0"/>
      <c r="X755" s="0"/>
      <c r="Y755" s="0"/>
      <c r="Z755" s="0"/>
      <c r="AA755" s="0"/>
      <c r="AB755" s="0"/>
      <c r="AC755" s="0"/>
      <c r="AD755" s="0"/>
      <c r="AE755" s="0"/>
      <c r="AF755" s="0"/>
      <c r="AG755" s="0"/>
      <c r="AH755" s="0"/>
      <c r="AI755" s="0"/>
      <c r="AJ755" s="0"/>
      <c r="AK755" s="0"/>
      <c r="AL755" s="0"/>
      <c r="AM755" s="0"/>
      <c r="AN755" s="0"/>
      <c r="AO755" s="0"/>
      <c r="AP755" s="0"/>
      <c r="AQ755" s="0"/>
      <c r="AR755" s="0"/>
      <c r="AS755" s="0"/>
      <c r="AT755" s="0"/>
      <c r="AU755" s="0"/>
      <c r="AV755" s="0"/>
      <c r="AW755" s="0"/>
      <c r="AX755" s="0"/>
      <c r="AY755" s="0"/>
      <c r="AZ755" s="0"/>
      <c r="BA755" s="0"/>
      <c r="BB755" s="0"/>
      <c r="BC755" s="0"/>
      <c r="BD755" s="0"/>
      <c r="BE755" s="0"/>
      <c r="BF755" s="0"/>
      <c r="BG755" s="0"/>
      <c r="BH755" s="0"/>
      <c r="BI755" s="0"/>
      <c r="BJ755" s="0"/>
      <c r="BK755" s="0"/>
      <c r="BL755" s="0"/>
      <c r="BM755" s="0"/>
      <c r="BN755" s="0"/>
      <c r="BO755" s="0"/>
      <c r="BP755" s="0"/>
      <c r="BQ755" s="0"/>
      <c r="BR755" s="0"/>
      <c r="BS755" s="0"/>
      <c r="BT755" s="0"/>
      <c r="BU755" s="0"/>
      <c r="BV755" s="0"/>
      <c r="BW755" s="0"/>
      <c r="BX755" s="0"/>
      <c r="BY755" s="0"/>
      <c r="BZ755" s="0"/>
      <c r="CA755" s="0"/>
      <c r="CB755" s="0"/>
      <c r="CC755" s="0"/>
      <c r="CD755" s="0"/>
      <c r="CE755" s="0"/>
      <c r="CF755" s="0"/>
      <c r="CG755" s="0"/>
      <c r="CH755" s="0"/>
      <c r="CI755" s="0"/>
      <c r="CJ755" s="0"/>
      <c r="CK755" s="0"/>
      <c r="CL755" s="0"/>
      <c r="CM755" s="0"/>
      <c r="CN755" s="0"/>
      <c r="CO755" s="0"/>
      <c r="CP755" s="0"/>
      <c r="CQ755" s="0"/>
      <c r="CR755" s="0"/>
      <c r="CS755" s="0"/>
      <c r="CT755" s="0"/>
      <c r="CU755" s="0"/>
      <c r="CV755" s="0"/>
      <c r="CW755" s="0"/>
      <c r="CX755" s="0"/>
      <c r="CY755" s="0"/>
      <c r="CZ755" s="0"/>
      <c r="DA755" s="0"/>
      <c r="DB755" s="0"/>
      <c r="DC755" s="0"/>
      <c r="DD755" s="0"/>
      <c r="DE755" s="0"/>
      <c r="DF755" s="0"/>
      <c r="DG755" s="0"/>
      <c r="DH755" s="0"/>
      <c r="DI755" s="0"/>
      <c r="DJ755" s="0"/>
      <c r="DK755" s="0"/>
      <c r="DL755" s="0"/>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row>
    <row r="756" customFormat="false" ht="15" hidden="true" customHeight="false" outlineLevel="0" collapsed="false">
      <c r="A756" s="150" t="s">
        <v>2290</v>
      </c>
      <c r="B756" s="151" t="s">
        <v>2291</v>
      </c>
      <c r="C756" s="116" t="s">
        <v>2292</v>
      </c>
      <c r="D756" s="117"/>
      <c r="E756" s="117" t="n">
        <v>0</v>
      </c>
      <c r="F756" s="118" t="s">
        <v>47</v>
      </c>
      <c r="G756" s="118" t="s">
        <v>47</v>
      </c>
      <c r="H756" s="118" t="n">
        <v>30060</v>
      </c>
      <c r="I756" s="125" t="s">
        <v>1353</v>
      </c>
      <c r="J756" s="120" t="n">
        <v>8</v>
      </c>
      <c r="K756" s="121" t="n">
        <v>2</v>
      </c>
      <c r="L756" s="126" t="s">
        <v>2293</v>
      </c>
      <c r="M756" s="123" t="s">
        <v>2294</v>
      </c>
      <c r="N756" s="127"/>
      <c r="O756" s="123"/>
      <c r="P756" s="127"/>
      <c r="Q756" s="124"/>
      <c r="R756" s="0"/>
      <c r="S756" s="0"/>
      <c r="T756" s="0"/>
      <c r="U756" s="0"/>
      <c r="V756" s="0"/>
      <c r="W756" s="0"/>
      <c r="X756" s="0"/>
      <c r="Y756" s="0"/>
      <c r="Z756" s="0"/>
      <c r="AA756" s="0"/>
      <c r="AB756" s="0"/>
      <c r="AC756" s="0"/>
      <c r="AD756" s="0"/>
      <c r="AE756" s="0"/>
      <c r="AF756" s="0"/>
      <c r="AG756" s="0"/>
      <c r="AH756" s="0"/>
      <c r="AI756" s="0"/>
      <c r="AJ756" s="0"/>
      <c r="AK756" s="0"/>
      <c r="AL756" s="0"/>
      <c r="AM756" s="0"/>
      <c r="AN756" s="0"/>
      <c r="AO756" s="0"/>
      <c r="AP756" s="0"/>
      <c r="AQ756" s="0"/>
      <c r="AR756" s="0"/>
      <c r="AS756" s="0"/>
      <c r="AT756" s="0"/>
      <c r="AU756" s="0"/>
      <c r="AV756" s="0"/>
      <c r="AW756" s="0"/>
      <c r="AX756" s="0"/>
      <c r="AY756" s="0"/>
      <c r="AZ756" s="0"/>
      <c r="BA756" s="0"/>
      <c r="BB756" s="0"/>
      <c r="BC756" s="0"/>
      <c r="BD756" s="0"/>
      <c r="BE756" s="0"/>
      <c r="BF756" s="0"/>
      <c r="BG756" s="0"/>
      <c r="BH756" s="0"/>
      <c r="BI756" s="0"/>
      <c r="BJ756" s="0"/>
      <c r="BK756" s="0"/>
      <c r="BL756" s="0"/>
      <c r="BM756" s="0"/>
      <c r="BN756" s="0"/>
      <c r="BO756" s="0"/>
      <c r="BP756" s="0"/>
      <c r="BQ756" s="0"/>
      <c r="BR756" s="0"/>
      <c r="BS756" s="0"/>
      <c r="BT756" s="0"/>
      <c r="BU756" s="0"/>
      <c r="BV756" s="0"/>
      <c r="BW756" s="0"/>
      <c r="BX756" s="0"/>
      <c r="BY756" s="0"/>
      <c r="BZ756" s="0"/>
      <c r="CA756" s="0"/>
      <c r="CB756" s="0"/>
      <c r="CC756" s="0"/>
      <c r="CD756" s="0"/>
      <c r="CE756" s="0"/>
      <c r="CF756" s="0"/>
      <c r="CG756" s="0"/>
      <c r="CH756" s="0"/>
      <c r="CI756" s="0"/>
      <c r="CJ756" s="0"/>
      <c r="CK756" s="0"/>
      <c r="CL756" s="0"/>
      <c r="CM756" s="0"/>
      <c r="CN756" s="0"/>
      <c r="CO756" s="0"/>
      <c r="CP756" s="0"/>
      <c r="CQ756" s="0"/>
      <c r="CR756" s="0"/>
      <c r="CS756" s="0"/>
      <c r="CT756" s="0"/>
      <c r="CU756" s="0"/>
      <c r="CV756" s="0"/>
      <c r="CW756" s="0"/>
      <c r="CX756" s="0"/>
      <c r="CY756" s="0"/>
      <c r="CZ756" s="0"/>
      <c r="DA756" s="0"/>
      <c r="DB756" s="0"/>
      <c r="DC756" s="0"/>
      <c r="DD756" s="0"/>
      <c r="DE756" s="0"/>
      <c r="DF756" s="0"/>
      <c r="DG756" s="0"/>
      <c r="DH756" s="0"/>
      <c r="DI756" s="0"/>
      <c r="DJ756" s="0"/>
      <c r="DK756" s="0"/>
      <c r="DL756" s="0"/>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row>
    <row r="757" customFormat="false" ht="15" hidden="true" customHeight="false" outlineLevel="0" collapsed="false">
      <c r="A757" s="150" t="s">
        <v>2295</v>
      </c>
      <c r="B757" s="151" t="s">
        <v>2296</v>
      </c>
      <c r="C757" s="147" t="s">
        <v>2292</v>
      </c>
      <c r="D757" s="117"/>
      <c r="E757" s="117" t="n">
        <v>0</v>
      </c>
      <c r="F757" s="118" t="s">
        <v>47</v>
      </c>
      <c r="G757" s="118" t="s">
        <v>47</v>
      </c>
      <c r="H757" s="141" t="n">
        <v>30061</v>
      </c>
      <c r="I757" s="125" t="s">
        <v>1353</v>
      </c>
      <c r="J757" s="120" t="n">
        <v>8</v>
      </c>
      <c r="K757" s="121" t="n">
        <v>2</v>
      </c>
      <c r="L757" s="126" t="s">
        <v>2297</v>
      </c>
      <c r="M757" s="123" t="s">
        <v>2298</v>
      </c>
      <c r="N757" s="127"/>
      <c r="O757" s="123"/>
      <c r="P757" s="127"/>
      <c r="Q757" s="124"/>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BC757" s="0"/>
      <c r="BD757" s="0"/>
      <c r="BE757" s="0"/>
      <c r="BF757" s="0"/>
      <c r="BG757" s="0"/>
      <c r="BH757" s="0"/>
      <c r="BI757" s="0"/>
      <c r="BJ757" s="0"/>
      <c r="BK757" s="0"/>
      <c r="BL757" s="0"/>
      <c r="BM757" s="0"/>
      <c r="BN757" s="0"/>
      <c r="BO757" s="0"/>
      <c r="BP757" s="0"/>
      <c r="BQ757" s="0"/>
      <c r="BR757" s="0"/>
      <c r="BS757" s="0"/>
      <c r="BT757" s="0"/>
      <c r="BU757" s="0"/>
      <c r="BV757" s="0"/>
      <c r="BW757" s="0"/>
      <c r="BX757" s="0"/>
      <c r="BY757" s="0"/>
      <c r="BZ757" s="0"/>
      <c r="CA757" s="0"/>
      <c r="CB757" s="0"/>
      <c r="CC757" s="0"/>
      <c r="CD757" s="0"/>
      <c r="CE757" s="0"/>
      <c r="CF757" s="0"/>
      <c r="CG757" s="0"/>
      <c r="CH757" s="0"/>
      <c r="CI757" s="0"/>
      <c r="CJ757" s="0"/>
      <c r="CK757" s="0"/>
      <c r="CL757" s="0"/>
      <c r="CM757" s="0"/>
      <c r="CN757" s="0"/>
      <c r="CO757" s="0"/>
      <c r="CP757" s="0"/>
      <c r="CQ757" s="0"/>
      <c r="CR757" s="0"/>
      <c r="CS757" s="0"/>
      <c r="CT757" s="0"/>
      <c r="CU757" s="0"/>
      <c r="CV757" s="0"/>
      <c r="CW757" s="0"/>
      <c r="CX757" s="0"/>
      <c r="CY757" s="0"/>
      <c r="CZ757" s="0"/>
      <c r="DA757" s="0"/>
      <c r="DB757" s="0"/>
      <c r="DC757" s="0"/>
      <c r="DD757" s="0"/>
      <c r="DE757" s="0"/>
      <c r="DF757" s="0"/>
      <c r="DG757" s="0"/>
      <c r="DH757" s="0"/>
      <c r="DI757" s="0"/>
      <c r="DJ757" s="0"/>
      <c r="DK757" s="0"/>
      <c r="DL757" s="0"/>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row>
    <row r="758" customFormat="false" ht="15" hidden="true" customHeight="false" outlineLevel="0" collapsed="false">
      <c r="A758" s="150" t="s">
        <v>2299</v>
      </c>
      <c r="B758" s="151" t="s">
        <v>2300</v>
      </c>
      <c r="C758" s="116" t="s">
        <v>2301</v>
      </c>
      <c r="D758" s="117"/>
      <c r="E758" s="117" t="n">
        <v>0</v>
      </c>
      <c r="F758" s="118" t="s">
        <v>47</v>
      </c>
      <c r="G758" s="118" t="s">
        <v>47</v>
      </c>
      <c r="H758" s="118" t="n">
        <v>20007</v>
      </c>
      <c r="I758" s="125" t="s">
        <v>1353</v>
      </c>
      <c r="J758" s="120" t="n">
        <v>8</v>
      </c>
      <c r="K758" s="121" t="n">
        <v>1</v>
      </c>
      <c r="L758" s="126"/>
      <c r="M758" s="123"/>
      <c r="N758" s="127"/>
      <c r="O758" s="123"/>
      <c r="P758" s="127"/>
      <c r="Q758" s="124"/>
      <c r="R758" s="0"/>
      <c r="S758" s="0"/>
      <c r="T758" s="0"/>
      <c r="U758" s="0"/>
      <c r="V758" s="0"/>
      <c r="W758" s="0"/>
      <c r="X758" s="0"/>
      <c r="Y758" s="0"/>
      <c r="Z758" s="0"/>
      <c r="AA758" s="0"/>
      <c r="AB758" s="0"/>
      <c r="AC758" s="0"/>
      <c r="AD758" s="0"/>
      <c r="AE758" s="0"/>
      <c r="AF758" s="0"/>
      <c r="AG758" s="0"/>
      <c r="AH758" s="0"/>
      <c r="AI758" s="0"/>
      <c r="AJ758" s="0"/>
      <c r="AK758" s="0"/>
      <c r="AL758" s="0"/>
      <c r="AM758" s="0"/>
      <c r="AN758" s="0"/>
      <c r="AO758" s="0"/>
      <c r="AP758" s="0"/>
      <c r="AQ758" s="0"/>
      <c r="AR758" s="0"/>
      <c r="AS758" s="0"/>
      <c r="AT758" s="0"/>
      <c r="AU758" s="0"/>
      <c r="AV758" s="0"/>
      <c r="AW758" s="0"/>
      <c r="AX758" s="0"/>
      <c r="AY758" s="0"/>
      <c r="AZ758" s="0"/>
      <c r="BA758" s="0"/>
      <c r="BB758" s="0"/>
      <c r="BC758" s="0"/>
      <c r="BD758" s="0"/>
      <c r="BE758" s="0"/>
      <c r="BF758" s="0"/>
      <c r="BG758" s="0"/>
      <c r="BH758" s="0"/>
      <c r="BI758" s="0"/>
      <c r="BJ758" s="0"/>
      <c r="BK758" s="0"/>
      <c r="BL758" s="0"/>
      <c r="BM758" s="0"/>
      <c r="BN758" s="0"/>
      <c r="BO758" s="0"/>
      <c r="BP758" s="0"/>
      <c r="BQ758" s="0"/>
      <c r="BR758" s="0"/>
      <c r="BS758" s="0"/>
      <c r="BT758" s="0"/>
      <c r="BU758" s="0"/>
      <c r="BV758" s="0"/>
      <c r="BW758" s="0"/>
      <c r="BX758" s="0"/>
      <c r="BY758" s="0"/>
      <c r="BZ758" s="0"/>
      <c r="CA758" s="0"/>
      <c r="CB758" s="0"/>
      <c r="CC758" s="0"/>
      <c r="CD758" s="0"/>
      <c r="CE758" s="0"/>
      <c r="CF758" s="0"/>
      <c r="CG758" s="0"/>
      <c r="CH758" s="0"/>
      <c r="CI758" s="0"/>
      <c r="CJ758" s="0"/>
      <c r="CK758" s="0"/>
      <c r="CL758" s="0"/>
      <c r="CM758" s="0"/>
      <c r="CN758" s="0"/>
      <c r="CO758" s="0"/>
      <c r="CP758" s="0"/>
      <c r="CQ758" s="0"/>
      <c r="CR758" s="0"/>
      <c r="CS758" s="0"/>
      <c r="CT758" s="0"/>
      <c r="CU758" s="0"/>
      <c r="CV758" s="0"/>
      <c r="CW758" s="0"/>
      <c r="CX758" s="0"/>
      <c r="CY758" s="0"/>
      <c r="CZ758" s="0"/>
      <c r="DA758" s="0"/>
      <c r="DB758" s="0"/>
      <c r="DC758" s="0"/>
      <c r="DD758" s="0"/>
      <c r="DE758" s="0"/>
      <c r="DF758" s="0"/>
      <c r="DG758" s="0"/>
      <c r="DH758" s="0"/>
      <c r="DI758" s="0"/>
      <c r="DJ758" s="0"/>
      <c r="DK758" s="0"/>
      <c r="DL758" s="0"/>
      <c r="DM758" s="0"/>
      <c r="DN758" s="0"/>
      <c r="DO758" s="0"/>
      <c r="DP758" s="0"/>
      <c r="DQ758" s="0"/>
      <c r="DR758" s="0"/>
      <c r="DS758" s="0"/>
      <c r="DT758" s="0"/>
      <c r="DU758" s="0"/>
      <c r="DV758" s="0"/>
      <c r="DW758" s="0"/>
      <c r="DX758" s="0"/>
      <c r="DY758" s="0"/>
      <c r="DZ758" s="0"/>
      <c r="EA758" s="0"/>
      <c r="EB758" s="0"/>
      <c r="EC758" s="0"/>
      <c r="ED758" s="0"/>
      <c r="EE758" s="0"/>
      <c r="EF758" s="0"/>
      <c r="EG758" s="0"/>
      <c r="EH758" s="0"/>
      <c r="EI758" s="0"/>
      <c r="EJ758" s="0"/>
      <c r="EK758" s="0"/>
      <c r="EL758" s="0"/>
      <c r="EM758" s="0"/>
      <c r="EN758" s="0"/>
      <c r="EO758" s="0"/>
      <c r="EP758" s="0"/>
      <c r="EQ758" s="0"/>
      <c r="ER758" s="0"/>
      <c r="ES758" s="0"/>
      <c r="ET758" s="0"/>
      <c r="EU758" s="0"/>
      <c r="EV758" s="0"/>
      <c r="EW758" s="0"/>
      <c r="EX758" s="0"/>
      <c r="EY758" s="0"/>
      <c r="EZ758" s="0"/>
      <c r="FA758" s="0"/>
      <c r="FB758" s="0"/>
      <c r="FC758" s="0"/>
      <c r="FD758" s="0"/>
      <c r="FE758" s="0"/>
      <c r="FF758" s="0"/>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row>
    <row r="759" customFormat="false" ht="15" hidden="true" customHeight="false" outlineLevel="0" collapsed="false">
      <c r="A759" s="150" t="s">
        <v>2302</v>
      </c>
      <c r="B759" s="151" t="s">
        <v>2303</v>
      </c>
      <c r="C759" s="147" t="s">
        <v>2304</v>
      </c>
      <c r="D759" s="117"/>
      <c r="E759" s="117" t="n">
        <v>0</v>
      </c>
      <c r="F759" s="118" t="s">
        <v>47</v>
      </c>
      <c r="G759" s="118" t="s">
        <v>47</v>
      </c>
      <c r="H759" s="141" t="n">
        <v>20008</v>
      </c>
      <c r="I759" s="125" t="s">
        <v>1353</v>
      </c>
      <c r="J759" s="120" t="n">
        <v>8</v>
      </c>
      <c r="K759" s="121" t="n">
        <v>1</v>
      </c>
      <c r="L759" s="126"/>
      <c r="M759" s="123"/>
      <c r="N759" s="127"/>
      <c r="O759" s="123"/>
      <c r="P759" s="127"/>
      <c r="Q759" s="124"/>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BC759" s="0"/>
      <c r="BD759" s="0"/>
      <c r="BE759" s="0"/>
      <c r="BF759" s="0"/>
      <c r="BG759" s="0"/>
      <c r="BH759" s="0"/>
      <c r="BI759" s="0"/>
      <c r="BJ759" s="0"/>
      <c r="BK759" s="0"/>
      <c r="BL759" s="0"/>
      <c r="BM759" s="0"/>
      <c r="BN759" s="0"/>
      <c r="BO759" s="0"/>
      <c r="BP759" s="0"/>
      <c r="BQ759" s="0"/>
      <c r="BR759" s="0"/>
      <c r="BS759" s="0"/>
      <c r="BT759" s="0"/>
      <c r="BU759" s="0"/>
      <c r="BV759" s="0"/>
      <c r="BW759" s="0"/>
      <c r="BX759" s="0"/>
      <c r="BY759" s="0"/>
      <c r="BZ759" s="0"/>
      <c r="CA759" s="0"/>
      <c r="CB759" s="0"/>
      <c r="CC759" s="0"/>
      <c r="CD759" s="0"/>
      <c r="CE759" s="0"/>
      <c r="CF759" s="0"/>
      <c r="CG759" s="0"/>
      <c r="CH759" s="0"/>
      <c r="CI759" s="0"/>
      <c r="CJ759" s="0"/>
      <c r="CK759" s="0"/>
      <c r="CL759" s="0"/>
      <c r="CM759" s="0"/>
      <c r="CN759" s="0"/>
      <c r="CO759" s="0"/>
      <c r="CP759" s="0"/>
      <c r="CQ759" s="0"/>
      <c r="CR759" s="0"/>
      <c r="CS759" s="0"/>
      <c r="CT759" s="0"/>
      <c r="CU759" s="0"/>
      <c r="CV759" s="0"/>
      <c r="CW759" s="0"/>
      <c r="CX759" s="0"/>
      <c r="CY759" s="0"/>
      <c r="CZ759" s="0"/>
      <c r="DA759" s="0"/>
      <c r="DB759" s="0"/>
      <c r="DC759" s="0"/>
      <c r="DD759" s="0"/>
      <c r="DE759" s="0"/>
      <c r="DF759" s="0"/>
      <c r="DG759" s="0"/>
      <c r="DH759" s="0"/>
      <c r="DI759" s="0"/>
      <c r="DJ759" s="0"/>
      <c r="DK759" s="0"/>
      <c r="DL759" s="0"/>
      <c r="DM759" s="0"/>
      <c r="DN759" s="0"/>
      <c r="DO759" s="0"/>
      <c r="DP759" s="0"/>
      <c r="DQ759" s="0"/>
      <c r="DR759" s="0"/>
      <c r="DS759" s="0"/>
      <c r="DT759" s="0"/>
      <c r="DU759" s="0"/>
      <c r="DV759" s="0"/>
      <c r="DW759" s="0"/>
      <c r="DX759" s="0"/>
      <c r="DY759" s="0"/>
      <c r="DZ759" s="0"/>
      <c r="EA759" s="0"/>
      <c r="EB759" s="0"/>
      <c r="EC759" s="0"/>
      <c r="ED759" s="0"/>
      <c r="EE759" s="0"/>
      <c r="EF759" s="0"/>
      <c r="EG759" s="0"/>
      <c r="EH759" s="0"/>
      <c r="EI759" s="0"/>
      <c r="EJ759" s="0"/>
      <c r="EK759" s="0"/>
      <c r="EL759" s="0"/>
      <c r="EM759" s="0"/>
      <c r="EN759" s="0"/>
      <c r="EO759" s="0"/>
      <c r="EP759" s="0"/>
      <c r="EQ759" s="0"/>
      <c r="ER759" s="0"/>
      <c r="ES759" s="0"/>
      <c r="ET759" s="0"/>
      <c r="EU759" s="0"/>
      <c r="EV759" s="0"/>
      <c r="EW759" s="0"/>
      <c r="EX759" s="0"/>
      <c r="EY759" s="0"/>
      <c r="EZ759" s="0"/>
      <c r="FA759" s="0"/>
      <c r="FB759" s="0"/>
      <c r="FC759" s="0"/>
      <c r="FD759" s="0"/>
      <c r="FE759" s="0"/>
      <c r="FF759" s="0"/>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row>
    <row r="760" customFormat="false" ht="15" hidden="false" customHeight="true" outlineLevel="0" collapsed="false">
      <c r="A760" s="180"/>
      <c r="B760" s="181" t="s">
        <v>2305</v>
      </c>
      <c r="C760" s="182"/>
      <c r="D760" s="131" t="s">
        <v>11</v>
      </c>
      <c r="E760" s="131" t="n">
        <v>1</v>
      </c>
      <c r="F760" s="183"/>
      <c r="G760" s="183"/>
      <c r="H760" s="183"/>
      <c r="I760" s="184" t="s">
        <v>1324</v>
      </c>
      <c r="J760" s="185" t="n">
        <v>9</v>
      </c>
      <c r="K760" s="185"/>
      <c r="L760" s="186"/>
      <c r="M760" s="187"/>
      <c r="N760" s="187"/>
      <c r="O760" s="187"/>
      <c r="P760" s="187"/>
      <c r="Q760" s="188"/>
      <c r="R760" s="0"/>
      <c r="S760" s="0"/>
      <c r="T760" s="0"/>
      <c r="U760" s="0"/>
      <c r="V760" s="0"/>
      <c r="W760" s="0"/>
      <c r="X760" s="0"/>
      <c r="Y760" s="0"/>
      <c r="Z760" s="0"/>
      <c r="AA760" s="0"/>
      <c r="AB760" s="0"/>
      <c r="AC760" s="0"/>
      <c r="AD760" s="0"/>
      <c r="AE760" s="0"/>
      <c r="AF760" s="0"/>
      <c r="AG760" s="0"/>
      <c r="AH760" s="0"/>
      <c r="AI760" s="0"/>
      <c r="AJ760" s="0"/>
      <c r="AK760" s="0"/>
      <c r="AL760" s="0"/>
      <c r="AM760" s="0"/>
      <c r="AN760" s="0"/>
      <c r="AO760" s="0"/>
      <c r="AP760" s="0"/>
      <c r="AQ760" s="0"/>
      <c r="AR760" s="0"/>
      <c r="AS760" s="0"/>
      <c r="AT760" s="0"/>
      <c r="AU760" s="0"/>
      <c r="AV760" s="0"/>
      <c r="AW760" s="0"/>
      <c r="AX760" s="0"/>
      <c r="AY760" s="0"/>
      <c r="AZ760" s="0"/>
      <c r="BA760" s="0"/>
      <c r="BB760" s="0"/>
      <c r="BC760" s="0"/>
      <c r="BD760" s="0"/>
      <c r="BE760" s="0"/>
      <c r="BF760" s="0"/>
      <c r="BG760" s="0"/>
      <c r="BH760" s="0"/>
      <c r="BI760" s="0"/>
      <c r="BJ760" s="0"/>
      <c r="BK760" s="0"/>
      <c r="BL760" s="0"/>
      <c r="BM760" s="0"/>
      <c r="BN760" s="0"/>
      <c r="BO760" s="0"/>
      <c r="BP760" s="0"/>
      <c r="BQ760" s="0"/>
      <c r="BR760" s="0"/>
      <c r="BS760" s="0"/>
      <c r="BT760" s="0"/>
      <c r="BU760" s="0"/>
      <c r="BV760" s="0"/>
      <c r="BW760" s="0"/>
      <c r="BX760" s="0"/>
      <c r="BY760" s="0"/>
      <c r="BZ760" s="0"/>
      <c r="CA760" s="0"/>
      <c r="CB760" s="0"/>
      <c r="CC760" s="0"/>
      <c r="CD760" s="0"/>
      <c r="CE760" s="0"/>
      <c r="CF760" s="0"/>
      <c r="CG760" s="0"/>
      <c r="CH760" s="0"/>
      <c r="CI760" s="0"/>
      <c r="CJ760" s="0"/>
      <c r="CK760" s="0"/>
      <c r="CL760" s="0"/>
      <c r="CM760" s="0"/>
      <c r="CN760" s="0"/>
      <c r="CO760" s="0"/>
      <c r="CP760" s="0"/>
      <c r="CQ760" s="0"/>
      <c r="CR760" s="0"/>
      <c r="CS760" s="0"/>
      <c r="CT760" s="0"/>
      <c r="CU760" s="0"/>
      <c r="CV760" s="0"/>
      <c r="CW760" s="0"/>
      <c r="CX760" s="0"/>
      <c r="CY760" s="0"/>
      <c r="CZ760" s="0"/>
      <c r="DA760" s="0"/>
      <c r="DB760" s="0"/>
      <c r="DC760" s="0"/>
      <c r="DD760" s="0"/>
      <c r="DE760" s="0"/>
      <c r="DF760" s="0"/>
      <c r="DG760" s="0"/>
      <c r="DH760" s="0"/>
      <c r="DI760" s="0"/>
      <c r="DJ760" s="0"/>
      <c r="DK760" s="0"/>
      <c r="DL760" s="0"/>
      <c r="DM760" s="0"/>
      <c r="DN760" s="0"/>
      <c r="DO760" s="0"/>
      <c r="DP760" s="0"/>
      <c r="DQ760" s="0"/>
      <c r="DR760" s="0"/>
      <c r="DS760" s="0"/>
      <c r="DT760" s="0"/>
      <c r="DU760" s="0"/>
      <c r="DV760" s="0"/>
      <c r="DW760" s="0"/>
      <c r="DX760" s="0"/>
      <c r="DY760" s="0"/>
      <c r="DZ760" s="0"/>
      <c r="EA760" s="0"/>
      <c r="EB760" s="0"/>
      <c r="EC760" s="0"/>
      <c r="ED760" s="0"/>
      <c r="EE760" s="0"/>
      <c r="EF760" s="0"/>
      <c r="EG760" s="0"/>
      <c r="EH760" s="0"/>
      <c r="EI760" s="0"/>
      <c r="EJ760" s="0"/>
      <c r="EK760" s="0"/>
      <c r="EL760" s="0"/>
      <c r="EM760" s="0"/>
      <c r="EN760" s="0"/>
      <c r="EO760" s="0"/>
      <c r="EP760" s="0"/>
      <c r="EQ760" s="0"/>
      <c r="ER760" s="0"/>
      <c r="ES760" s="0"/>
      <c r="ET760" s="0"/>
      <c r="EU760" s="0"/>
      <c r="EV760" s="0"/>
      <c r="EW760" s="0"/>
      <c r="EX760" s="0"/>
      <c r="EY760" s="0"/>
      <c r="EZ760" s="0"/>
      <c r="FA760" s="0"/>
      <c r="FB760" s="0"/>
      <c r="FC760" s="0"/>
      <c r="FD760" s="0"/>
      <c r="FE760" s="0"/>
      <c r="FF760" s="0"/>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row>
    <row r="761" customFormat="false" ht="15" hidden="false" customHeight="false" outlineLevel="0" collapsed="false">
      <c r="A761" s="114" t="s">
        <v>2306</v>
      </c>
      <c r="B761" s="115" t="s">
        <v>2307</v>
      </c>
      <c r="C761" s="147" t="s">
        <v>2308</v>
      </c>
      <c r="D761" s="117" t="s">
        <v>11</v>
      </c>
      <c r="E761" s="117" t="n">
        <v>0</v>
      </c>
      <c r="F761" s="118" t="n">
        <v>8</v>
      </c>
      <c r="G761" s="118" t="n">
        <v>2</v>
      </c>
      <c r="H761" s="141" t="n">
        <v>31021</v>
      </c>
      <c r="I761" s="125" t="s">
        <v>1333</v>
      </c>
      <c r="J761" s="120" t="n">
        <v>9</v>
      </c>
      <c r="K761" s="121" t="n">
        <v>4</v>
      </c>
      <c r="L761" s="126" t="s">
        <v>2309</v>
      </c>
      <c r="M761" s="148" t="s">
        <v>2310</v>
      </c>
      <c r="N761" s="127"/>
      <c r="O761" s="123"/>
      <c r="P761" s="127"/>
      <c r="Q761" s="124"/>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BC761" s="0"/>
      <c r="BD761" s="0"/>
      <c r="BE761" s="0"/>
      <c r="BF761" s="0"/>
      <c r="BG761" s="0"/>
      <c r="BH761" s="0"/>
      <c r="BI761" s="0"/>
      <c r="BJ761" s="0"/>
      <c r="BK761" s="0"/>
      <c r="BL761" s="0"/>
      <c r="BM761" s="0"/>
      <c r="BN761" s="0"/>
      <c r="BO761" s="0"/>
      <c r="BP761" s="0"/>
      <c r="BQ761" s="0"/>
      <c r="BR761" s="0"/>
      <c r="BS761" s="0"/>
      <c r="BT761" s="0"/>
      <c r="BU761" s="0"/>
      <c r="BV761" s="0"/>
      <c r="BW761" s="0"/>
      <c r="BX761" s="0"/>
      <c r="BY761" s="0"/>
      <c r="BZ761" s="0"/>
      <c r="CA761" s="0"/>
      <c r="CB761" s="0"/>
      <c r="CC761" s="0"/>
      <c r="CD761" s="0"/>
      <c r="CE761" s="0"/>
      <c r="CF761" s="0"/>
      <c r="CG761" s="0"/>
      <c r="CH761" s="0"/>
      <c r="CI761" s="0"/>
      <c r="CJ761" s="0"/>
      <c r="CK761" s="0"/>
      <c r="CL761" s="0"/>
      <c r="CM761" s="0"/>
      <c r="CN761" s="0"/>
      <c r="CO761" s="0"/>
      <c r="CP761" s="0"/>
      <c r="CQ761" s="0"/>
      <c r="CR761" s="0"/>
      <c r="CS761" s="0"/>
      <c r="CT761" s="0"/>
      <c r="CU761" s="0"/>
      <c r="CV761" s="0"/>
      <c r="CW761" s="0"/>
      <c r="CX761" s="0"/>
      <c r="CY761" s="0"/>
      <c r="CZ761" s="0"/>
      <c r="DA761" s="0"/>
      <c r="DB761" s="0"/>
      <c r="DC761" s="0"/>
      <c r="DD761" s="0"/>
      <c r="DE761" s="0"/>
      <c r="DF761" s="0"/>
      <c r="DG761" s="0"/>
      <c r="DH761" s="0"/>
      <c r="DI761" s="0"/>
      <c r="DJ761" s="0"/>
      <c r="DK761" s="0"/>
      <c r="DL761" s="0"/>
      <c r="DM761" s="0"/>
      <c r="DN761" s="0"/>
      <c r="DO761" s="0"/>
      <c r="DP761" s="0"/>
      <c r="DQ761" s="0"/>
      <c r="DR761" s="0"/>
      <c r="DS761" s="0"/>
      <c r="DT761" s="0"/>
      <c r="DU761" s="0"/>
      <c r="DV761" s="0"/>
      <c r="DW761" s="0"/>
      <c r="DX761" s="0"/>
      <c r="DY761" s="0"/>
      <c r="DZ761" s="0"/>
      <c r="EA761" s="0"/>
      <c r="EB761" s="0"/>
      <c r="EC761" s="0"/>
      <c r="ED761" s="0"/>
      <c r="EE761" s="0"/>
      <c r="EF761" s="0"/>
      <c r="EG761" s="0"/>
      <c r="EH761" s="0"/>
      <c r="EI761" s="0"/>
      <c r="EJ761" s="0"/>
      <c r="EK761" s="0"/>
      <c r="EL761" s="0"/>
      <c r="EM761" s="0"/>
      <c r="EN761" s="0"/>
      <c r="EO761" s="0"/>
      <c r="EP761" s="0"/>
      <c r="EQ761" s="0"/>
      <c r="ER761" s="0"/>
      <c r="ES761" s="0"/>
      <c r="ET761" s="0"/>
      <c r="EU761" s="0"/>
      <c r="EV761" s="0"/>
      <c r="EW761" s="0"/>
      <c r="EX761" s="0"/>
      <c r="EY761" s="0"/>
      <c r="EZ761" s="0"/>
      <c r="FA761" s="0"/>
      <c r="FB761" s="0"/>
      <c r="FC761" s="0"/>
      <c r="FD761" s="0"/>
      <c r="FE761" s="0"/>
      <c r="FF761" s="0"/>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row>
    <row r="762" customFormat="false" ht="15" hidden="true" customHeight="false" outlineLevel="0" collapsed="false">
      <c r="A762" s="150" t="s">
        <v>2311</v>
      </c>
      <c r="B762" s="151" t="s">
        <v>2312</v>
      </c>
      <c r="C762" s="116" t="s">
        <v>122</v>
      </c>
      <c r="D762" s="117"/>
      <c r="E762" s="117" t="n">
        <v>0</v>
      </c>
      <c r="F762" s="118" t="s">
        <v>47</v>
      </c>
      <c r="G762" s="118" t="s">
        <v>47</v>
      </c>
      <c r="H762" s="118" t="n">
        <v>1723</v>
      </c>
      <c r="I762" s="119" t="s">
        <v>1350</v>
      </c>
      <c r="J762" s="120" t="n">
        <v>9</v>
      </c>
      <c r="K762" s="121" t="n">
        <v>5</v>
      </c>
      <c r="L762" s="126"/>
      <c r="M762" s="123"/>
      <c r="N762" s="127"/>
      <c r="O762" s="123"/>
      <c r="P762" s="127"/>
      <c r="Q762" s="124"/>
      <c r="R762" s="0"/>
      <c r="S762" s="0"/>
      <c r="T762" s="0"/>
      <c r="U762" s="0"/>
      <c r="V762" s="0"/>
      <c r="W762" s="0"/>
      <c r="X762" s="0"/>
      <c r="Y762" s="0"/>
      <c r="Z762" s="0"/>
      <c r="AA762" s="0"/>
      <c r="AB762" s="0"/>
      <c r="AC762" s="0"/>
      <c r="AD762" s="0"/>
      <c r="AE762" s="0"/>
      <c r="AF762" s="0"/>
      <c r="AG762" s="0"/>
      <c r="AH762" s="0"/>
      <c r="AI762" s="0"/>
      <c r="AJ762" s="0"/>
      <c r="AK762" s="0"/>
      <c r="AL762" s="0"/>
      <c r="AM762" s="0"/>
      <c r="AN762" s="0"/>
      <c r="AO762" s="0"/>
      <c r="AP762" s="0"/>
      <c r="AQ762" s="0"/>
      <c r="AR762" s="0"/>
      <c r="AS762" s="0"/>
      <c r="AT762" s="0"/>
      <c r="AU762" s="0"/>
      <c r="AV762" s="0"/>
      <c r="AW762" s="0"/>
      <c r="AX762" s="0"/>
      <c r="AY762" s="0"/>
      <c r="AZ762" s="0"/>
      <c r="BA762" s="0"/>
      <c r="BB762" s="0"/>
      <c r="BC762" s="0"/>
      <c r="BD762" s="0"/>
      <c r="BE762" s="0"/>
      <c r="BF762" s="0"/>
      <c r="BG762" s="0"/>
      <c r="BH762" s="0"/>
      <c r="BI762" s="0"/>
      <c r="BJ762" s="0"/>
      <c r="BK762" s="0"/>
      <c r="BL762" s="0"/>
      <c r="BM762" s="0"/>
      <c r="BN762" s="0"/>
      <c r="BO762" s="0"/>
      <c r="BP762" s="0"/>
      <c r="BQ762" s="0"/>
      <c r="BR762" s="0"/>
      <c r="BS762" s="0"/>
      <c r="BT762" s="0"/>
      <c r="BU762" s="0"/>
      <c r="BV762" s="0"/>
      <c r="BW762" s="0"/>
      <c r="BX762" s="0"/>
      <c r="BY762" s="0"/>
      <c r="BZ762" s="0"/>
      <c r="CA762" s="0"/>
      <c r="CB762" s="0"/>
      <c r="CC762" s="0"/>
      <c r="CD762" s="0"/>
      <c r="CE762" s="0"/>
      <c r="CF762" s="0"/>
      <c r="CG762" s="0"/>
      <c r="CH762" s="0"/>
      <c r="CI762" s="0"/>
      <c r="CJ762" s="0"/>
      <c r="CK762" s="0"/>
      <c r="CL762" s="0"/>
      <c r="CM762" s="0"/>
      <c r="CN762" s="0"/>
      <c r="CO762" s="0"/>
      <c r="CP762" s="0"/>
      <c r="CQ762" s="0"/>
      <c r="CR762" s="0"/>
      <c r="CS762" s="0"/>
      <c r="CT762" s="0"/>
      <c r="CU762" s="0"/>
      <c r="CV762" s="0"/>
      <c r="CW762" s="0"/>
      <c r="CX762" s="0"/>
      <c r="CY762" s="0"/>
      <c r="CZ762" s="0"/>
      <c r="DA762" s="0"/>
      <c r="DB762" s="0"/>
      <c r="DC762" s="0"/>
      <c r="DD762" s="0"/>
      <c r="DE762" s="0"/>
      <c r="DF762" s="0"/>
      <c r="DG762" s="0"/>
      <c r="DH762" s="0"/>
      <c r="DI762" s="0"/>
      <c r="DJ762" s="0"/>
      <c r="DK762" s="0"/>
      <c r="DL762" s="0"/>
      <c r="DM762" s="0"/>
      <c r="DN762" s="0"/>
      <c r="DO762" s="0"/>
      <c r="DP762" s="0"/>
      <c r="DQ762" s="0"/>
      <c r="DR762" s="0"/>
      <c r="DS762" s="0"/>
      <c r="DT762" s="0"/>
      <c r="DU762" s="0"/>
      <c r="DV762" s="0"/>
      <c r="DW762" s="0"/>
      <c r="DX762" s="0"/>
      <c r="DY762" s="0"/>
      <c r="DZ762" s="0"/>
      <c r="EA762" s="0"/>
      <c r="EB762" s="0"/>
      <c r="EC762" s="0"/>
      <c r="ED762" s="0"/>
      <c r="EE762" s="0"/>
      <c r="EF762" s="0"/>
      <c r="EG762" s="0"/>
      <c r="EH762" s="0"/>
      <c r="EI762" s="0"/>
      <c r="EJ762" s="0"/>
      <c r="EK762" s="0"/>
      <c r="EL762" s="0"/>
      <c r="EM762" s="0"/>
      <c r="EN762" s="0"/>
      <c r="EO762" s="0"/>
      <c r="EP762" s="0"/>
      <c r="EQ762" s="0"/>
      <c r="ER762" s="0"/>
      <c r="ES762" s="0"/>
      <c r="ET762" s="0"/>
      <c r="EU762" s="0"/>
      <c r="EV762" s="0"/>
      <c r="EW762" s="0"/>
      <c r="EX762" s="0"/>
      <c r="EY762" s="0"/>
      <c r="EZ762" s="0"/>
      <c r="FA762" s="0"/>
      <c r="FB762" s="0"/>
      <c r="FC762" s="0"/>
      <c r="FD762" s="0"/>
      <c r="FE762" s="0"/>
      <c r="FF762" s="0"/>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row>
    <row r="763" customFormat="false" ht="15" hidden="true" customHeight="false" outlineLevel="0" collapsed="false">
      <c r="A763" s="150" t="s">
        <v>2313</v>
      </c>
      <c r="B763" s="151" t="s">
        <v>2314</v>
      </c>
      <c r="C763" s="116" t="s">
        <v>122</v>
      </c>
      <c r="D763" s="117"/>
      <c r="E763" s="117" t="n">
        <v>0</v>
      </c>
      <c r="F763" s="118" t="s">
        <v>47</v>
      </c>
      <c r="G763" s="118" t="s">
        <v>47</v>
      </c>
      <c r="H763" s="118" t="n">
        <v>19749</v>
      </c>
      <c r="I763" s="119" t="s">
        <v>1350</v>
      </c>
      <c r="J763" s="120" t="n">
        <v>9</v>
      </c>
      <c r="K763" s="121" t="n">
        <v>5</v>
      </c>
      <c r="L763" s="126"/>
      <c r="M763" s="123"/>
      <c r="N763" s="127"/>
      <c r="O763" s="123"/>
      <c r="P763" s="127"/>
      <c r="Q763" s="124"/>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BC763" s="0"/>
      <c r="BD763" s="0"/>
      <c r="BE763" s="0"/>
      <c r="BF763" s="0"/>
      <c r="BG763" s="0"/>
      <c r="BH763" s="0"/>
      <c r="BI763" s="0"/>
      <c r="BJ763" s="0"/>
      <c r="BK763" s="0"/>
      <c r="BL763" s="0"/>
      <c r="BM763" s="0"/>
      <c r="BN763" s="0"/>
      <c r="BO763" s="0"/>
      <c r="BP763" s="0"/>
      <c r="BQ763" s="0"/>
      <c r="BR763" s="0"/>
      <c r="BS763" s="0"/>
      <c r="BT763" s="0"/>
      <c r="BU763" s="0"/>
      <c r="BV763" s="0"/>
      <c r="BW763" s="0"/>
      <c r="BX763" s="0"/>
      <c r="BY763" s="0"/>
      <c r="BZ763" s="0"/>
      <c r="CA763" s="0"/>
      <c r="CB763" s="0"/>
      <c r="CC763" s="0"/>
      <c r="CD763" s="0"/>
      <c r="CE763" s="0"/>
      <c r="CF763" s="0"/>
      <c r="CG763" s="0"/>
      <c r="CH763" s="0"/>
      <c r="CI763" s="0"/>
      <c r="CJ763" s="0"/>
      <c r="CK763" s="0"/>
      <c r="CL763" s="0"/>
      <c r="CM763" s="0"/>
      <c r="CN763" s="0"/>
      <c r="CO763" s="0"/>
      <c r="CP763" s="0"/>
      <c r="CQ763" s="0"/>
      <c r="CR763" s="0"/>
      <c r="CS763" s="0"/>
      <c r="CT763" s="0"/>
      <c r="CU763" s="0"/>
      <c r="CV763" s="0"/>
      <c r="CW763" s="0"/>
      <c r="CX763" s="0"/>
      <c r="CY763" s="0"/>
      <c r="CZ763" s="0"/>
      <c r="DA763" s="0"/>
      <c r="DB763" s="0"/>
      <c r="DC763" s="0"/>
      <c r="DD763" s="0"/>
      <c r="DE763" s="0"/>
      <c r="DF763" s="0"/>
      <c r="DG763" s="0"/>
      <c r="DH763" s="0"/>
      <c r="DI763" s="0"/>
      <c r="DJ763" s="0"/>
      <c r="DK763" s="0"/>
      <c r="DL763" s="0"/>
      <c r="DM763" s="0"/>
      <c r="DN763" s="0"/>
      <c r="DO763" s="0"/>
      <c r="DP763" s="0"/>
      <c r="DQ763" s="0"/>
      <c r="DR763" s="0"/>
      <c r="DS763" s="0"/>
      <c r="DT763" s="0"/>
      <c r="DU763" s="0"/>
      <c r="DV763" s="0"/>
      <c r="DW763" s="0"/>
      <c r="DX763" s="0"/>
      <c r="DY763" s="0"/>
      <c r="DZ763" s="0"/>
      <c r="EA763" s="0"/>
      <c r="EB763" s="0"/>
      <c r="EC763" s="0"/>
      <c r="ED763" s="0"/>
      <c r="EE763" s="0"/>
      <c r="EF763" s="0"/>
      <c r="EG763" s="0"/>
      <c r="EH763" s="0"/>
      <c r="EI763" s="0"/>
      <c r="EJ763" s="0"/>
      <c r="EK763" s="0"/>
      <c r="EL763" s="0"/>
      <c r="EM763" s="0"/>
      <c r="EN763" s="0"/>
      <c r="EO763" s="0"/>
      <c r="EP763" s="0"/>
      <c r="EQ763" s="0"/>
      <c r="ER763" s="0"/>
      <c r="ES763" s="0"/>
      <c r="ET763" s="0"/>
      <c r="EU763" s="0"/>
      <c r="EV763" s="0"/>
      <c r="EW763" s="0"/>
      <c r="EX763" s="0"/>
      <c r="EY763" s="0"/>
      <c r="EZ763" s="0"/>
      <c r="FA763" s="0"/>
      <c r="FB763" s="0"/>
      <c r="FC763" s="0"/>
      <c r="FD763" s="0"/>
      <c r="FE763" s="0"/>
      <c r="FF763" s="0"/>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row>
    <row r="764" customFormat="false" ht="12.75" hidden="true" customHeight="true" outlineLevel="0" collapsed="false">
      <c r="A764" s="150" t="s">
        <v>2315</v>
      </c>
      <c r="B764" s="151" t="s">
        <v>2316</v>
      </c>
      <c r="C764" s="147" t="s">
        <v>65</v>
      </c>
      <c r="D764" s="117"/>
      <c r="E764" s="117" t="n">
        <v>0</v>
      </c>
      <c r="F764" s="118" t="s">
        <v>47</v>
      </c>
      <c r="G764" s="118" t="s">
        <v>47</v>
      </c>
      <c r="H764" s="141" t="n">
        <v>19750</v>
      </c>
      <c r="I764" s="125" t="s">
        <v>1350</v>
      </c>
      <c r="J764" s="120" t="n">
        <v>9</v>
      </c>
      <c r="K764" s="121" t="n">
        <v>5</v>
      </c>
      <c r="L764" s="126"/>
      <c r="M764" s="123"/>
      <c r="N764" s="127"/>
      <c r="O764" s="123"/>
      <c r="P764" s="127"/>
      <c r="Q764" s="124"/>
      <c r="R764" s="0"/>
      <c r="S764" s="0"/>
      <c r="T764" s="0"/>
      <c r="U764" s="0"/>
      <c r="V764" s="0"/>
      <c r="W764" s="0"/>
      <c r="X764" s="0"/>
      <c r="Y764" s="0"/>
      <c r="Z764" s="0"/>
      <c r="AA764" s="0"/>
      <c r="AB764" s="0"/>
      <c r="AC764" s="0"/>
      <c r="AD764" s="0"/>
      <c r="AE764" s="0"/>
      <c r="AF764" s="0"/>
      <c r="AG764" s="0"/>
      <c r="AH764" s="0"/>
      <c r="AI764" s="0"/>
      <c r="AJ764" s="0"/>
      <c r="AK764" s="0"/>
      <c r="AL764" s="0"/>
      <c r="AM764" s="0"/>
      <c r="AN764" s="0"/>
      <c r="AO764" s="0"/>
      <c r="AP764" s="0"/>
      <c r="AQ764" s="0"/>
      <c r="AR764" s="0"/>
      <c r="AS764" s="0"/>
      <c r="AT764" s="0"/>
      <c r="AU764" s="0"/>
      <c r="AV764" s="0"/>
      <c r="AW764" s="0"/>
      <c r="AX764" s="0"/>
      <c r="AY764" s="0"/>
      <c r="AZ764" s="0"/>
      <c r="BA764" s="0"/>
      <c r="BB764" s="0"/>
      <c r="BC764" s="0"/>
      <c r="BD764" s="0"/>
      <c r="BE764" s="0"/>
      <c r="BF764" s="0"/>
      <c r="BG764" s="0"/>
      <c r="BH764" s="0"/>
      <c r="BI764" s="0"/>
      <c r="BJ764" s="0"/>
      <c r="BK764" s="0"/>
      <c r="BL764" s="0"/>
      <c r="BM764" s="0"/>
      <c r="BN764" s="0"/>
      <c r="BO764" s="0"/>
      <c r="BP764" s="0"/>
      <c r="BQ764" s="0"/>
      <c r="BR764" s="0"/>
      <c r="BS764" s="0"/>
      <c r="BT764" s="0"/>
      <c r="BU764" s="0"/>
      <c r="BV764" s="0"/>
      <c r="BW764" s="0"/>
      <c r="BX764" s="0"/>
      <c r="BY764" s="0"/>
      <c r="BZ764" s="0"/>
      <c r="CA764" s="0"/>
      <c r="CB764" s="0"/>
      <c r="CC764" s="0"/>
      <c r="CD764" s="0"/>
      <c r="CE764" s="0"/>
      <c r="CF764" s="0"/>
      <c r="CG764" s="0"/>
      <c r="CH764" s="0"/>
      <c r="CI764" s="0"/>
      <c r="CJ764" s="0"/>
      <c r="CK764" s="0"/>
      <c r="CL764" s="0"/>
      <c r="CM764" s="0"/>
      <c r="CN764" s="0"/>
      <c r="CO764" s="0"/>
      <c r="CP764" s="0"/>
      <c r="CQ764" s="0"/>
      <c r="CR764" s="0"/>
      <c r="CS764" s="0"/>
      <c r="CT764" s="0"/>
      <c r="CU764" s="0"/>
      <c r="CV764" s="0"/>
      <c r="CW764" s="0"/>
      <c r="CX764" s="0"/>
      <c r="CY764" s="0"/>
      <c r="CZ764" s="0"/>
      <c r="DA764" s="0"/>
      <c r="DB764" s="0"/>
      <c r="DC764" s="0"/>
      <c r="DD764" s="0"/>
      <c r="DE764" s="0"/>
      <c r="DF764" s="0"/>
      <c r="DG764" s="0"/>
      <c r="DH764" s="0"/>
      <c r="DI764" s="0"/>
      <c r="DJ764" s="0"/>
      <c r="DK764" s="0"/>
      <c r="DL764" s="0"/>
      <c r="DM764" s="0"/>
      <c r="DN764" s="0"/>
      <c r="DO764" s="0"/>
      <c r="DP764" s="0"/>
      <c r="DQ764" s="0"/>
      <c r="DR764" s="0"/>
      <c r="DS764" s="0"/>
      <c r="DT764" s="0"/>
      <c r="DU764" s="0"/>
      <c r="DV764" s="0"/>
      <c r="DW764" s="0"/>
      <c r="DX764" s="0"/>
      <c r="DY764" s="0"/>
      <c r="DZ764" s="0"/>
      <c r="EA764" s="0"/>
      <c r="EB764" s="0"/>
      <c r="EC764" s="0"/>
      <c r="ED764" s="0"/>
      <c r="EE764" s="0"/>
      <c r="EF764" s="0"/>
      <c r="EG764" s="0"/>
      <c r="EH764" s="0"/>
      <c r="EI764" s="0"/>
      <c r="EJ764" s="0"/>
      <c r="EK764" s="0"/>
      <c r="EL764" s="0"/>
      <c r="EM764" s="0"/>
      <c r="EN764" s="0"/>
      <c r="EO764" s="0"/>
      <c r="EP764" s="0"/>
      <c r="EQ764" s="0"/>
      <c r="ER764" s="0"/>
      <c r="ES764" s="0"/>
      <c r="ET764" s="0"/>
      <c r="EU764" s="0"/>
      <c r="EV764" s="0"/>
      <c r="EW764" s="0"/>
      <c r="EX764" s="0"/>
      <c r="EY764" s="0"/>
      <c r="EZ764" s="0"/>
      <c r="FA764" s="0"/>
      <c r="FB764" s="0"/>
      <c r="FC764" s="0"/>
      <c r="FD764" s="0"/>
      <c r="FE764" s="0"/>
      <c r="FF764" s="0"/>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row>
    <row r="765" customFormat="false" ht="15" hidden="true" customHeight="false" outlineLevel="0" collapsed="false">
      <c r="A765" s="150" t="s">
        <v>2317</v>
      </c>
      <c r="B765" s="151" t="s">
        <v>2318</v>
      </c>
      <c r="C765" s="116" t="s">
        <v>2319</v>
      </c>
      <c r="D765" s="117"/>
      <c r="E765" s="117" t="n">
        <v>0</v>
      </c>
      <c r="F765" s="118" t="s">
        <v>47</v>
      </c>
      <c r="G765" s="118" t="s">
        <v>47</v>
      </c>
      <c r="H765" s="118" t="n">
        <v>19754</v>
      </c>
      <c r="I765" s="125" t="s">
        <v>1350</v>
      </c>
      <c r="J765" s="120" t="n">
        <v>9</v>
      </c>
      <c r="K765" s="121" t="n">
        <v>5</v>
      </c>
      <c r="L765" s="126"/>
      <c r="M765" s="123"/>
      <c r="N765" s="127"/>
      <c r="O765" s="123"/>
      <c r="P765" s="127"/>
      <c r="Q765" s="124"/>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BC765" s="0"/>
      <c r="BD765" s="0"/>
      <c r="BE765" s="0"/>
      <c r="BF765" s="0"/>
      <c r="BG765" s="0"/>
      <c r="BH765" s="0"/>
      <c r="BI765" s="0"/>
      <c r="BJ765" s="0"/>
      <c r="BK765" s="0"/>
      <c r="BL765" s="0"/>
      <c r="BM765" s="0"/>
      <c r="BN765" s="0"/>
      <c r="BO765" s="0"/>
      <c r="BP765" s="0"/>
      <c r="BQ765" s="0"/>
      <c r="BR765" s="0"/>
      <c r="BS765" s="0"/>
      <c r="BT765" s="0"/>
      <c r="BU765" s="0"/>
      <c r="BV765" s="0"/>
      <c r="BW765" s="0"/>
      <c r="BX765" s="0"/>
      <c r="BY765" s="0"/>
      <c r="BZ765" s="0"/>
      <c r="CA765" s="0"/>
      <c r="CB765" s="0"/>
      <c r="CC765" s="0"/>
      <c r="CD765" s="0"/>
      <c r="CE765" s="0"/>
      <c r="CF765" s="0"/>
      <c r="CG765" s="0"/>
      <c r="CH765" s="0"/>
      <c r="CI765" s="0"/>
      <c r="CJ765" s="0"/>
      <c r="CK765" s="0"/>
      <c r="CL765" s="0"/>
      <c r="CM765" s="0"/>
      <c r="CN765" s="0"/>
      <c r="CO765" s="0"/>
      <c r="CP765" s="0"/>
      <c r="CQ765" s="0"/>
      <c r="CR765" s="0"/>
      <c r="CS765" s="0"/>
      <c r="CT765" s="0"/>
      <c r="CU765" s="0"/>
      <c r="CV765" s="0"/>
      <c r="CW765" s="0"/>
      <c r="CX765" s="0"/>
      <c r="CY765" s="0"/>
      <c r="CZ765" s="0"/>
      <c r="DA765" s="0"/>
      <c r="DB765" s="0"/>
      <c r="DC765" s="0"/>
      <c r="DD765" s="0"/>
      <c r="DE765" s="0"/>
      <c r="DF765" s="0"/>
      <c r="DG765" s="0"/>
      <c r="DH765" s="0"/>
      <c r="DI765" s="0"/>
      <c r="DJ765" s="0"/>
      <c r="DK765" s="0"/>
      <c r="DL765" s="0"/>
      <c r="DM765" s="0"/>
      <c r="DN765" s="0"/>
      <c r="DO765" s="0"/>
      <c r="DP765" s="0"/>
      <c r="DQ765" s="0"/>
      <c r="DR765" s="0"/>
      <c r="DS765" s="0"/>
      <c r="DT765" s="0"/>
      <c r="DU765" s="0"/>
      <c r="DV765" s="0"/>
      <c r="DW765" s="0"/>
      <c r="DX765" s="0"/>
      <c r="DY765" s="0"/>
      <c r="DZ765" s="0"/>
      <c r="EA765" s="0"/>
      <c r="EB765" s="0"/>
      <c r="EC765" s="0"/>
      <c r="ED765" s="0"/>
      <c r="EE765" s="0"/>
      <c r="EF765" s="0"/>
      <c r="EG765" s="0"/>
      <c r="EH765" s="0"/>
      <c r="EI765" s="0"/>
      <c r="EJ765" s="0"/>
      <c r="EK765" s="0"/>
      <c r="EL765" s="0"/>
      <c r="EM765" s="0"/>
      <c r="EN765" s="0"/>
      <c r="EO765" s="0"/>
      <c r="EP765" s="0"/>
      <c r="EQ765" s="0"/>
      <c r="ER765" s="0"/>
      <c r="ES765" s="0"/>
      <c r="ET765" s="0"/>
      <c r="EU765" s="0"/>
      <c r="EV765" s="0"/>
      <c r="EW765" s="0"/>
      <c r="EX765" s="0"/>
      <c r="EY765" s="0"/>
      <c r="EZ765" s="0"/>
      <c r="FA765" s="0"/>
      <c r="FB765" s="0"/>
      <c r="FC765" s="0"/>
      <c r="FD765" s="0"/>
      <c r="FE765" s="0"/>
      <c r="FF765" s="0"/>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row>
    <row r="766" customFormat="false" ht="15" hidden="true" customHeight="false" outlineLevel="0" collapsed="false">
      <c r="A766" s="150" t="s">
        <v>2320</v>
      </c>
      <c r="B766" s="151" t="s">
        <v>2321</v>
      </c>
      <c r="C766" s="147" t="s">
        <v>122</v>
      </c>
      <c r="D766" s="117"/>
      <c r="E766" s="117" t="n">
        <v>0</v>
      </c>
      <c r="F766" s="118" t="s">
        <v>47</v>
      </c>
      <c r="G766" s="118" t="s">
        <v>47</v>
      </c>
      <c r="H766" s="141" t="n">
        <v>1547</v>
      </c>
      <c r="I766" s="125" t="s">
        <v>1350</v>
      </c>
      <c r="J766" s="120" t="n">
        <v>9</v>
      </c>
      <c r="K766" s="121" t="n">
        <v>5</v>
      </c>
      <c r="L766" s="126"/>
      <c r="M766" s="123"/>
      <c r="N766" s="127"/>
      <c r="O766" s="123"/>
      <c r="P766" s="127"/>
      <c r="Q766" s="124"/>
      <c r="R766" s="0"/>
      <c r="S766" s="0"/>
      <c r="T766" s="0"/>
      <c r="U766" s="0"/>
      <c r="V766" s="0"/>
      <c r="W766" s="0"/>
      <c r="X766" s="0"/>
      <c r="Y766" s="0"/>
      <c r="Z766" s="0"/>
      <c r="AA766" s="0"/>
      <c r="AB766" s="0"/>
      <c r="AC766" s="0"/>
      <c r="AD766" s="0"/>
      <c r="AE766" s="0"/>
      <c r="AF766" s="0"/>
      <c r="AG766" s="0"/>
      <c r="AH766" s="0"/>
      <c r="AI766" s="0"/>
      <c r="AJ766" s="0"/>
      <c r="AK766" s="0"/>
      <c r="AL766" s="0"/>
      <c r="AM766" s="0"/>
      <c r="AN766" s="0"/>
      <c r="AO766" s="0"/>
      <c r="AP766" s="0"/>
      <c r="AQ766" s="0"/>
      <c r="AR766" s="0"/>
      <c r="AS766" s="0"/>
      <c r="AT766" s="0"/>
      <c r="AU766" s="0"/>
      <c r="AV766" s="0"/>
      <c r="AW766" s="0"/>
      <c r="AX766" s="0"/>
      <c r="AY766" s="0"/>
      <c r="AZ766" s="0"/>
      <c r="BA766" s="0"/>
      <c r="BB766" s="0"/>
      <c r="BC766" s="0"/>
      <c r="BD766" s="0"/>
      <c r="BE766" s="0"/>
      <c r="BF766" s="0"/>
      <c r="BG766" s="0"/>
      <c r="BH766" s="0"/>
      <c r="BI766" s="0"/>
      <c r="BJ766" s="0"/>
      <c r="BK766" s="0"/>
      <c r="BL766" s="0"/>
      <c r="BM766" s="0"/>
      <c r="BN766" s="0"/>
      <c r="BO766" s="0"/>
      <c r="BP766" s="0"/>
      <c r="BQ766" s="0"/>
      <c r="BR766" s="0"/>
      <c r="BS766" s="0"/>
      <c r="BT766" s="0"/>
      <c r="BU766" s="0"/>
      <c r="BV766" s="0"/>
      <c r="BW766" s="0"/>
      <c r="BX766" s="0"/>
      <c r="BY766" s="0"/>
      <c r="BZ766" s="0"/>
      <c r="CA766" s="0"/>
      <c r="CB766" s="0"/>
      <c r="CC766" s="0"/>
      <c r="CD766" s="0"/>
      <c r="CE766" s="0"/>
      <c r="CF766" s="0"/>
      <c r="CG766" s="0"/>
      <c r="CH766" s="0"/>
      <c r="CI766" s="0"/>
      <c r="CJ766" s="0"/>
      <c r="CK766" s="0"/>
      <c r="CL766" s="0"/>
      <c r="CM766" s="0"/>
      <c r="CN766" s="0"/>
      <c r="CO766" s="0"/>
      <c r="CP766" s="0"/>
      <c r="CQ766" s="0"/>
      <c r="CR766" s="0"/>
      <c r="CS766" s="0"/>
      <c r="CT766" s="0"/>
      <c r="CU766" s="0"/>
      <c r="CV766" s="0"/>
      <c r="CW766" s="0"/>
      <c r="CX766" s="0"/>
      <c r="CY766" s="0"/>
      <c r="CZ766" s="0"/>
      <c r="DA766" s="0"/>
      <c r="DB766" s="0"/>
      <c r="DC766" s="0"/>
      <c r="DD766" s="0"/>
      <c r="DE766" s="0"/>
      <c r="DF766" s="0"/>
      <c r="DG766" s="0"/>
      <c r="DH766" s="0"/>
      <c r="DI766" s="0"/>
      <c r="DJ766" s="0"/>
      <c r="DK766" s="0"/>
      <c r="DL766" s="0"/>
      <c r="DM766" s="0"/>
      <c r="DN766" s="0"/>
      <c r="DO766" s="0"/>
      <c r="DP766" s="0"/>
      <c r="DQ766" s="0"/>
      <c r="DR766" s="0"/>
      <c r="DS766" s="0"/>
      <c r="DT766" s="0"/>
      <c r="DU766" s="0"/>
      <c r="DV766" s="0"/>
      <c r="DW766" s="0"/>
      <c r="DX766" s="0"/>
      <c r="DY766" s="0"/>
      <c r="DZ766" s="0"/>
      <c r="EA766" s="0"/>
      <c r="EB766" s="0"/>
      <c r="EC766" s="0"/>
      <c r="ED766" s="0"/>
      <c r="EE766" s="0"/>
      <c r="EF766" s="0"/>
      <c r="EG766" s="0"/>
      <c r="EH766" s="0"/>
      <c r="EI766" s="0"/>
      <c r="EJ766" s="0"/>
      <c r="EK766" s="0"/>
      <c r="EL766" s="0"/>
      <c r="EM766" s="0"/>
      <c r="EN766" s="0"/>
      <c r="EO766" s="0"/>
      <c r="EP766" s="0"/>
      <c r="EQ766" s="0"/>
      <c r="ER766" s="0"/>
      <c r="ES766" s="0"/>
      <c r="ET766" s="0"/>
      <c r="EU766" s="0"/>
      <c r="EV766" s="0"/>
      <c r="EW766" s="0"/>
      <c r="EX766" s="0"/>
      <c r="EY766" s="0"/>
      <c r="EZ766" s="0"/>
      <c r="FA766" s="0"/>
      <c r="FB766" s="0"/>
      <c r="FC766" s="0"/>
      <c r="FD766" s="0"/>
      <c r="FE766" s="0"/>
      <c r="FF766" s="0"/>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row>
    <row r="767" customFormat="false" ht="15" hidden="true" customHeight="false" outlineLevel="0" collapsed="false">
      <c r="A767" s="150" t="s">
        <v>2322</v>
      </c>
      <c r="B767" s="151" t="s">
        <v>2323</v>
      </c>
      <c r="C767" s="147" t="s">
        <v>122</v>
      </c>
      <c r="D767" s="117"/>
      <c r="E767" s="117" t="n">
        <v>0</v>
      </c>
      <c r="F767" s="118" t="s">
        <v>47</v>
      </c>
      <c r="G767" s="118" t="s">
        <v>47</v>
      </c>
      <c r="H767" s="141" t="n">
        <v>19755</v>
      </c>
      <c r="I767" s="125" t="s">
        <v>1350</v>
      </c>
      <c r="J767" s="120" t="n">
        <v>9</v>
      </c>
      <c r="K767" s="121" t="n">
        <v>5</v>
      </c>
      <c r="L767" s="126"/>
      <c r="M767" s="123"/>
      <c r="N767" s="127"/>
      <c r="O767" s="123"/>
      <c r="P767" s="127"/>
      <c r="Q767" s="124"/>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BC767" s="0"/>
      <c r="BD767" s="0"/>
      <c r="BE767" s="0"/>
      <c r="BF767" s="0"/>
      <c r="BG767" s="0"/>
      <c r="BH767" s="0"/>
      <c r="BI767" s="0"/>
      <c r="BJ767" s="0"/>
      <c r="BK767" s="0"/>
      <c r="BL767" s="0"/>
      <c r="BM767" s="0"/>
      <c r="BN767" s="0"/>
      <c r="BO767" s="0"/>
      <c r="BP767" s="0"/>
      <c r="BQ767" s="0"/>
      <c r="BR767" s="0"/>
      <c r="BS767" s="0"/>
      <c r="BT767" s="0"/>
      <c r="BU767" s="0"/>
      <c r="BV767" s="0"/>
      <c r="BW767" s="0"/>
      <c r="BX767" s="0"/>
      <c r="BY767" s="0"/>
      <c r="BZ767" s="0"/>
      <c r="CA767" s="0"/>
      <c r="CB767" s="0"/>
      <c r="CC767" s="0"/>
      <c r="CD767" s="0"/>
      <c r="CE767" s="0"/>
      <c r="CF767" s="0"/>
      <c r="CG767" s="0"/>
      <c r="CH767" s="0"/>
      <c r="CI767" s="0"/>
      <c r="CJ767" s="0"/>
      <c r="CK767" s="0"/>
      <c r="CL767" s="0"/>
      <c r="CM767" s="0"/>
      <c r="CN767" s="0"/>
      <c r="CO767" s="0"/>
      <c r="CP767" s="0"/>
      <c r="CQ767" s="0"/>
      <c r="CR767" s="0"/>
      <c r="CS767" s="0"/>
      <c r="CT767" s="0"/>
      <c r="CU767" s="0"/>
      <c r="CV767" s="0"/>
      <c r="CW767" s="0"/>
      <c r="CX767" s="0"/>
      <c r="CY767" s="0"/>
      <c r="CZ767" s="0"/>
      <c r="DA767" s="0"/>
      <c r="DB767" s="0"/>
      <c r="DC767" s="0"/>
      <c r="DD767" s="0"/>
      <c r="DE767" s="0"/>
      <c r="DF767" s="0"/>
      <c r="DG767" s="0"/>
      <c r="DH767" s="0"/>
      <c r="DI767" s="0"/>
      <c r="DJ767" s="0"/>
      <c r="DK767" s="0"/>
      <c r="DL767" s="0"/>
      <c r="DM767" s="0"/>
      <c r="DN767" s="0"/>
      <c r="DO767" s="0"/>
      <c r="DP767" s="0"/>
      <c r="DQ767" s="0"/>
      <c r="DR767" s="0"/>
      <c r="DS767" s="0"/>
      <c r="DT767" s="0"/>
      <c r="DU767" s="0"/>
      <c r="DV767" s="0"/>
      <c r="DW767" s="0"/>
      <c r="DX767" s="0"/>
      <c r="DY767" s="0"/>
      <c r="DZ767" s="0"/>
      <c r="EA767" s="0"/>
      <c r="EB767" s="0"/>
      <c r="EC767" s="0"/>
      <c r="ED767" s="0"/>
      <c r="EE767" s="0"/>
      <c r="EF767" s="0"/>
      <c r="EG767" s="0"/>
      <c r="EH767" s="0"/>
      <c r="EI767" s="0"/>
      <c r="EJ767" s="0"/>
      <c r="EK767" s="0"/>
      <c r="EL767" s="0"/>
      <c r="EM767" s="0"/>
      <c r="EN767" s="0"/>
      <c r="EO767" s="0"/>
      <c r="EP767" s="0"/>
      <c r="EQ767" s="0"/>
      <c r="ER767" s="0"/>
      <c r="ES767" s="0"/>
      <c r="ET767" s="0"/>
      <c r="EU767" s="0"/>
      <c r="EV767" s="0"/>
      <c r="EW767" s="0"/>
      <c r="EX767" s="0"/>
      <c r="EY767" s="0"/>
      <c r="EZ767" s="0"/>
      <c r="FA767" s="0"/>
      <c r="FB767" s="0"/>
      <c r="FC767" s="0"/>
      <c r="FD767" s="0"/>
      <c r="FE767" s="0"/>
      <c r="FF767" s="0"/>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row>
    <row r="768" customFormat="false" ht="15" hidden="true" customHeight="false" outlineLevel="0" collapsed="false">
      <c r="A768" s="150" t="s">
        <v>2324</v>
      </c>
      <c r="B768" s="151" t="s">
        <v>2325</v>
      </c>
      <c r="C768" s="147" t="s">
        <v>122</v>
      </c>
      <c r="D768" s="117"/>
      <c r="E768" s="117" t="n">
        <v>0</v>
      </c>
      <c r="F768" s="118" t="s">
        <v>47</v>
      </c>
      <c r="G768" s="118" t="s">
        <v>47</v>
      </c>
      <c r="H768" s="141" t="n">
        <v>19514</v>
      </c>
      <c r="I768" s="125" t="s">
        <v>1350</v>
      </c>
      <c r="J768" s="120" t="n">
        <v>9</v>
      </c>
      <c r="K768" s="121" t="n">
        <v>5</v>
      </c>
      <c r="L768" s="126"/>
      <c r="M768" s="123"/>
      <c r="N768" s="127"/>
      <c r="O768" s="123"/>
      <c r="P768" s="127"/>
      <c r="Q768" s="124"/>
      <c r="R768" s="0"/>
      <c r="S768" s="0"/>
      <c r="T768" s="0"/>
      <c r="U768" s="0"/>
      <c r="V768" s="0"/>
      <c r="W768" s="0"/>
      <c r="X768" s="0"/>
      <c r="Y768" s="0"/>
      <c r="Z768" s="0"/>
      <c r="AA768" s="0"/>
      <c r="AB768" s="0"/>
      <c r="AC768" s="0"/>
      <c r="AD768" s="0"/>
      <c r="AE768" s="0"/>
      <c r="AF768" s="0"/>
      <c r="AG768" s="0"/>
      <c r="AH768" s="0"/>
      <c r="AI768" s="0"/>
      <c r="AJ768" s="0"/>
      <c r="AK768" s="0"/>
      <c r="AL768" s="0"/>
      <c r="AM768" s="0"/>
      <c r="AN768" s="0"/>
      <c r="AO768" s="0"/>
      <c r="AP768" s="0"/>
      <c r="AQ768" s="0"/>
      <c r="AR768" s="0"/>
      <c r="AS768" s="0"/>
      <c r="AT768" s="0"/>
      <c r="AU768" s="0"/>
      <c r="AV768" s="0"/>
      <c r="AW768" s="0"/>
      <c r="AX768" s="0"/>
      <c r="AY768" s="0"/>
      <c r="AZ768" s="0"/>
      <c r="BA768" s="0"/>
      <c r="BB768" s="0"/>
      <c r="BC768" s="0"/>
      <c r="BD768" s="0"/>
      <c r="BE768" s="0"/>
      <c r="BF768" s="0"/>
      <c r="BG768" s="0"/>
      <c r="BH768" s="0"/>
      <c r="BI768" s="0"/>
      <c r="BJ768" s="0"/>
      <c r="BK768" s="0"/>
      <c r="BL768" s="0"/>
      <c r="BM768" s="0"/>
      <c r="BN768" s="0"/>
      <c r="BO768" s="0"/>
      <c r="BP768" s="0"/>
      <c r="BQ768" s="0"/>
      <c r="BR768" s="0"/>
      <c r="BS768" s="0"/>
      <c r="BT768" s="0"/>
      <c r="BU768" s="0"/>
      <c r="BV768" s="0"/>
      <c r="BW768" s="0"/>
      <c r="BX768" s="0"/>
      <c r="BY768" s="0"/>
      <c r="BZ768" s="0"/>
      <c r="CA768" s="0"/>
      <c r="CB768" s="0"/>
      <c r="CC768" s="0"/>
      <c r="CD768" s="0"/>
      <c r="CE768" s="0"/>
      <c r="CF768" s="0"/>
      <c r="CG768" s="0"/>
      <c r="CH768" s="0"/>
      <c r="CI768" s="0"/>
      <c r="CJ768" s="0"/>
      <c r="CK768" s="0"/>
      <c r="CL768" s="0"/>
      <c r="CM768" s="0"/>
      <c r="CN768" s="0"/>
      <c r="CO768" s="0"/>
      <c r="CP768" s="0"/>
      <c r="CQ768" s="0"/>
      <c r="CR768" s="0"/>
      <c r="CS768" s="0"/>
      <c r="CT768" s="0"/>
      <c r="CU768" s="0"/>
      <c r="CV768" s="0"/>
      <c r="CW768" s="0"/>
      <c r="CX768" s="0"/>
      <c r="CY768" s="0"/>
      <c r="CZ768" s="0"/>
      <c r="DA768" s="0"/>
      <c r="DB768" s="0"/>
      <c r="DC768" s="0"/>
      <c r="DD768" s="0"/>
      <c r="DE768" s="0"/>
      <c r="DF768" s="0"/>
      <c r="DG768" s="0"/>
      <c r="DH768" s="0"/>
      <c r="DI768" s="0"/>
      <c r="DJ768" s="0"/>
      <c r="DK768" s="0"/>
      <c r="DL768" s="0"/>
      <c r="DM768" s="0"/>
      <c r="DN768" s="0"/>
      <c r="DO768" s="0"/>
      <c r="DP768" s="0"/>
      <c r="DQ768" s="0"/>
      <c r="DR768" s="0"/>
      <c r="DS768" s="0"/>
      <c r="DT768" s="0"/>
      <c r="DU768" s="0"/>
      <c r="DV768" s="0"/>
      <c r="DW768" s="0"/>
      <c r="DX768" s="0"/>
      <c r="DY768" s="0"/>
      <c r="DZ768" s="0"/>
      <c r="EA768" s="0"/>
      <c r="EB768" s="0"/>
      <c r="EC768" s="0"/>
      <c r="ED768" s="0"/>
      <c r="EE768" s="0"/>
      <c r="EF768" s="0"/>
      <c r="EG768" s="0"/>
      <c r="EH768" s="0"/>
      <c r="EI768" s="0"/>
      <c r="EJ768" s="0"/>
      <c r="EK768" s="0"/>
      <c r="EL768" s="0"/>
      <c r="EM768" s="0"/>
      <c r="EN768" s="0"/>
      <c r="EO768" s="0"/>
      <c r="EP768" s="0"/>
      <c r="EQ768" s="0"/>
      <c r="ER768" s="0"/>
      <c r="ES768" s="0"/>
      <c r="ET768" s="0"/>
      <c r="EU768" s="0"/>
      <c r="EV768" s="0"/>
      <c r="EW768" s="0"/>
      <c r="EX768" s="0"/>
      <c r="EY768" s="0"/>
      <c r="EZ768" s="0"/>
      <c r="FA768" s="0"/>
      <c r="FB768" s="0"/>
      <c r="FC768" s="0"/>
      <c r="FD768" s="0"/>
      <c r="FE768" s="0"/>
      <c r="FF768" s="0"/>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row>
    <row r="769" customFormat="false" ht="15" hidden="true" customHeight="false" outlineLevel="0" collapsed="false">
      <c r="A769" s="150" t="s">
        <v>2326</v>
      </c>
      <c r="B769" s="151" t="s">
        <v>2327</v>
      </c>
      <c r="C769" s="116" t="s">
        <v>122</v>
      </c>
      <c r="D769" s="117"/>
      <c r="E769" s="117" t="n">
        <v>0</v>
      </c>
      <c r="F769" s="118" t="s">
        <v>47</v>
      </c>
      <c r="G769" s="118" t="s">
        <v>47</v>
      </c>
      <c r="H769" s="118" t="n">
        <v>1971</v>
      </c>
      <c r="I769" s="125" t="s">
        <v>1350</v>
      </c>
      <c r="J769" s="120" t="n">
        <v>9</v>
      </c>
      <c r="K769" s="121" t="n">
        <v>5</v>
      </c>
      <c r="L769" s="126"/>
      <c r="M769" s="123"/>
      <c r="N769" s="127"/>
      <c r="O769" s="123"/>
      <c r="P769" s="127"/>
      <c r="Q769" s="124"/>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BC769" s="0"/>
      <c r="BD769" s="0"/>
      <c r="BE769" s="0"/>
      <c r="BF769" s="0"/>
      <c r="BG769" s="0"/>
      <c r="BH769" s="0"/>
      <c r="BI769" s="0"/>
      <c r="BJ769" s="0"/>
      <c r="BK769" s="0"/>
      <c r="BL769" s="0"/>
      <c r="BM769" s="0"/>
      <c r="BN769" s="0"/>
      <c r="BO769" s="0"/>
      <c r="BP769" s="0"/>
      <c r="BQ769" s="0"/>
      <c r="BR769" s="0"/>
      <c r="BS769" s="0"/>
      <c r="BT769" s="0"/>
      <c r="BU769" s="0"/>
      <c r="BV769" s="0"/>
      <c r="BW769" s="0"/>
      <c r="BX769" s="0"/>
      <c r="BY769" s="0"/>
      <c r="BZ769" s="0"/>
      <c r="CA769" s="0"/>
      <c r="CB769" s="0"/>
      <c r="CC769" s="0"/>
      <c r="CD769" s="0"/>
      <c r="CE769" s="0"/>
      <c r="CF769" s="0"/>
      <c r="CG769" s="0"/>
      <c r="CH769" s="0"/>
      <c r="CI769" s="0"/>
      <c r="CJ769" s="0"/>
      <c r="CK769" s="0"/>
      <c r="CL769" s="0"/>
      <c r="CM769" s="0"/>
      <c r="CN769" s="0"/>
      <c r="CO769" s="0"/>
      <c r="CP769" s="0"/>
      <c r="CQ769" s="0"/>
      <c r="CR769" s="0"/>
      <c r="CS769" s="0"/>
      <c r="CT769" s="0"/>
      <c r="CU769" s="0"/>
      <c r="CV769" s="0"/>
      <c r="CW769" s="0"/>
      <c r="CX769" s="0"/>
      <c r="CY769" s="0"/>
      <c r="CZ769" s="0"/>
      <c r="DA769" s="0"/>
      <c r="DB769" s="0"/>
      <c r="DC769" s="0"/>
      <c r="DD769" s="0"/>
      <c r="DE769" s="0"/>
      <c r="DF769" s="0"/>
      <c r="DG769" s="0"/>
      <c r="DH769" s="0"/>
      <c r="DI769" s="0"/>
      <c r="DJ769" s="0"/>
      <c r="DK769" s="0"/>
      <c r="DL769" s="0"/>
      <c r="DM769" s="0"/>
      <c r="DN769" s="0"/>
      <c r="DO769" s="0"/>
      <c r="DP769" s="0"/>
      <c r="DQ769" s="0"/>
      <c r="DR769" s="0"/>
      <c r="DS769" s="0"/>
      <c r="DT769" s="0"/>
      <c r="DU769" s="0"/>
      <c r="DV769" s="0"/>
      <c r="DW769" s="0"/>
      <c r="DX769" s="0"/>
      <c r="DY769" s="0"/>
      <c r="DZ769" s="0"/>
      <c r="EA769" s="0"/>
      <c r="EB769" s="0"/>
      <c r="EC769" s="0"/>
      <c r="ED769" s="0"/>
      <c r="EE769" s="0"/>
      <c r="EF769" s="0"/>
      <c r="EG769" s="0"/>
      <c r="EH769" s="0"/>
      <c r="EI769" s="0"/>
      <c r="EJ769" s="0"/>
      <c r="EK769" s="0"/>
      <c r="EL769" s="0"/>
      <c r="EM769" s="0"/>
      <c r="EN769" s="0"/>
      <c r="EO769" s="0"/>
      <c r="EP769" s="0"/>
      <c r="EQ769" s="0"/>
      <c r="ER769" s="0"/>
      <c r="ES769" s="0"/>
      <c r="ET769" s="0"/>
      <c r="EU769" s="0"/>
      <c r="EV769" s="0"/>
      <c r="EW769" s="0"/>
      <c r="EX769" s="0"/>
      <c r="EY769" s="0"/>
      <c r="EZ769" s="0"/>
      <c r="FA769" s="0"/>
      <c r="FB769" s="0"/>
      <c r="FC769" s="0"/>
      <c r="FD769" s="0"/>
      <c r="FE769" s="0"/>
      <c r="FF769" s="0"/>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row>
    <row r="770" customFormat="false" ht="15" hidden="true" customHeight="false" outlineLevel="0" collapsed="false">
      <c r="A770" s="150" t="s">
        <v>2328</v>
      </c>
      <c r="B770" s="151" t="s">
        <v>2329</v>
      </c>
      <c r="C770" s="116" t="s">
        <v>2330</v>
      </c>
      <c r="D770" s="117"/>
      <c r="E770" s="117" t="n">
        <v>0</v>
      </c>
      <c r="F770" s="118" t="s">
        <v>47</v>
      </c>
      <c r="G770" s="118" t="s">
        <v>47</v>
      </c>
      <c r="H770" s="118" t="n">
        <v>19516</v>
      </c>
      <c r="I770" s="125" t="s">
        <v>1350</v>
      </c>
      <c r="J770" s="120" t="n">
        <v>9</v>
      </c>
      <c r="K770" s="121" t="n">
        <v>5</v>
      </c>
      <c r="L770" s="126"/>
      <c r="M770" s="123"/>
      <c r="N770" s="127"/>
      <c r="O770" s="123"/>
      <c r="P770" s="127"/>
      <c r="Q770" s="124"/>
      <c r="R770" s="0"/>
      <c r="S770" s="0"/>
      <c r="T770" s="0"/>
      <c r="U770" s="0"/>
      <c r="V770" s="0"/>
      <c r="W770" s="0"/>
      <c r="X770" s="0"/>
      <c r="Y770" s="0"/>
      <c r="Z770" s="0"/>
      <c r="AA770" s="0"/>
      <c r="AB770" s="0"/>
      <c r="AC770" s="0"/>
      <c r="AD770" s="0"/>
      <c r="AE770" s="0"/>
      <c r="AF770" s="0"/>
      <c r="AG770" s="0"/>
      <c r="AH770" s="0"/>
      <c r="AI770" s="0"/>
      <c r="AJ770" s="0"/>
      <c r="AK770" s="0"/>
      <c r="AL770" s="0"/>
      <c r="AM770" s="0"/>
      <c r="AN770" s="0"/>
      <c r="AO770" s="0"/>
      <c r="AP770" s="0"/>
      <c r="AQ770" s="0"/>
      <c r="AR770" s="0"/>
      <c r="AS770" s="0"/>
      <c r="AT770" s="0"/>
      <c r="AU770" s="0"/>
      <c r="AV770" s="0"/>
      <c r="AW770" s="0"/>
      <c r="AX770" s="0"/>
      <c r="AY770" s="0"/>
      <c r="AZ770" s="0"/>
      <c r="BA770" s="0"/>
      <c r="BB770" s="0"/>
      <c r="BC770" s="0"/>
      <c r="BD770" s="0"/>
      <c r="BE770" s="0"/>
      <c r="BF770" s="0"/>
      <c r="BG770" s="0"/>
      <c r="BH770" s="0"/>
      <c r="BI770" s="0"/>
      <c r="BJ770" s="0"/>
      <c r="BK770" s="0"/>
      <c r="BL770" s="0"/>
      <c r="BM770" s="0"/>
      <c r="BN770" s="0"/>
      <c r="BO770" s="0"/>
      <c r="BP770" s="0"/>
      <c r="BQ770" s="0"/>
      <c r="BR770" s="0"/>
      <c r="BS770" s="0"/>
      <c r="BT770" s="0"/>
      <c r="BU770" s="0"/>
      <c r="BV770" s="0"/>
      <c r="BW770" s="0"/>
      <c r="BX770" s="0"/>
      <c r="BY770" s="0"/>
      <c r="BZ770" s="0"/>
      <c r="CA770" s="0"/>
      <c r="CB770" s="0"/>
      <c r="CC770" s="0"/>
      <c r="CD770" s="0"/>
      <c r="CE770" s="0"/>
      <c r="CF770" s="0"/>
      <c r="CG770" s="0"/>
      <c r="CH770" s="0"/>
      <c r="CI770" s="0"/>
      <c r="CJ770" s="0"/>
      <c r="CK770" s="0"/>
      <c r="CL770" s="0"/>
      <c r="CM770" s="0"/>
      <c r="CN770" s="0"/>
      <c r="CO770" s="0"/>
      <c r="CP770" s="0"/>
      <c r="CQ770" s="0"/>
      <c r="CR770" s="0"/>
      <c r="CS770" s="0"/>
      <c r="CT770" s="0"/>
      <c r="CU770" s="0"/>
      <c r="CV770" s="0"/>
      <c r="CW770" s="0"/>
      <c r="CX770" s="0"/>
      <c r="CY770" s="0"/>
      <c r="CZ770" s="0"/>
      <c r="DA770" s="0"/>
      <c r="DB770" s="0"/>
      <c r="DC770" s="0"/>
      <c r="DD770" s="0"/>
      <c r="DE770" s="0"/>
      <c r="DF770" s="0"/>
      <c r="DG770" s="0"/>
      <c r="DH770" s="0"/>
      <c r="DI770" s="0"/>
      <c r="DJ770" s="0"/>
      <c r="DK770" s="0"/>
      <c r="DL770" s="0"/>
      <c r="DM770" s="0"/>
      <c r="DN770" s="0"/>
      <c r="DO770" s="0"/>
      <c r="DP770" s="0"/>
      <c r="DQ770" s="0"/>
      <c r="DR770" s="0"/>
      <c r="DS770" s="0"/>
      <c r="DT770" s="0"/>
      <c r="DU770" s="0"/>
      <c r="DV770" s="0"/>
      <c r="DW770" s="0"/>
      <c r="DX770" s="0"/>
      <c r="DY770" s="0"/>
      <c r="DZ770" s="0"/>
      <c r="EA770" s="0"/>
      <c r="EB770" s="0"/>
      <c r="EC770" s="0"/>
      <c r="ED770" s="0"/>
      <c r="EE770" s="0"/>
      <c r="EF770" s="0"/>
      <c r="EG770" s="0"/>
      <c r="EH770" s="0"/>
      <c r="EI770" s="0"/>
      <c r="EJ770" s="0"/>
      <c r="EK770" s="0"/>
      <c r="EL770" s="0"/>
      <c r="EM770" s="0"/>
      <c r="EN770" s="0"/>
      <c r="EO770" s="0"/>
      <c r="EP770" s="0"/>
      <c r="EQ770" s="0"/>
      <c r="ER770" s="0"/>
      <c r="ES770" s="0"/>
      <c r="ET770" s="0"/>
      <c r="EU770" s="0"/>
      <c r="EV770" s="0"/>
      <c r="EW770" s="0"/>
      <c r="EX770" s="0"/>
      <c r="EY770" s="0"/>
      <c r="EZ770" s="0"/>
      <c r="FA770" s="0"/>
      <c r="FB770" s="0"/>
      <c r="FC770" s="0"/>
      <c r="FD770" s="0"/>
      <c r="FE770" s="0"/>
      <c r="FF770" s="0"/>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row>
    <row r="771" customFormat="false" ht="15" hidden="true" customHeight="false" outlineLevel="0" collapsed="false">
      <c r="A771" s="150" t="s">
        <v>2331</v>
      </c>
      <c r="B771" s="151" t="s">
        <v>2332</v>
      </c>
      <c r="C771" s="147" t="s">
        <v>122</v>
      </c>
      <c r="D771" s="117"/>
      <c r="E771" s="117" t="n">
        <v>0</v>
      </c>
      <c r="F771" s="118" t="s">
        <v>47</v>
      </c>
      <c r="G771" s="118" t="s">
        <v>47</v>
      </c>
      <c r="H771" s="141" t="n">
        <v>19517</v>
      </c>
      <c r="I771" s="125" t="s">
        <v>1350</v>
      </c>
      <c r="J771" s="120" t="n">
        <v>9</v>
      </c>
      <c r="K771" s="121" t="n">
        <v>5</v>
      </c>
      <c r="L771" s="126"/>
      <c r="M771" s="123"/>
      <c r="N771" s="127"/>
      <c r="O771" s="123"/>
      <c r="P771" s="127"/>
      <c r="Q771" s="124"/>
      <c r="R771" s="0"/>
      <c r="S771" s="0"/>
      <c r="T771" s="0"/>
      <c r="U771" s="0"/>
      <c r="V771" s="0"/>
      <c r="W771" s="0"/>
      <c r="X771" s="0"/>
      <c r="Y771" s="0"/>
      <c r="Z771" s="0"/>
      <c r="AA771" s="0"/>
      <c r="AB771" s="0"/>
      <c r="AC771" s="0"/>
      <c r="AD771" s="0"/>
      <c r="AE771" s="0"/>
      <c r="AF771" s="0"/>
      <c r="AG771" s="0"/>
      <c r="AH771" s="0"/>
      <c r="AI771" s="0"/>
      <c r="AJ771" s="0"/>
      <c r="AK771" s="0"/>
      <c r="AL771" s="0"/>
      <c r="AM771" s="0"/>
      <c r="AN771" s="0"/>
      <c r="AO771" s="0"/>
      <c r="AP771" s="0"/>
      <c r="AQ771" s="0"/>
      <c r="AR771" s="0"/>
      <c r="AS771" s="0"/>
      <c r="AT771" s="0"/>
      <c r="AU771" s="0"/>
      <c r="AV771" s="0"/>
      <c r="AW771" s="0"/>
      <c r="AX771" s="0"/>
      <c r="AY771" s="0"/>
      <c r="AZ771" s="0"/>
      <c r="BA771" s="0"/>
      <c r="BB771" s="0"/>
      <c r="BC771" s="0"/>
      <c r="BD771" s="0"/>
      <c r="BE771" s="0"/>
      <c r="BF771" s="0"/>
      <c r="BG771" s="0"/>
      <c r="BH771" s="0"/>
      <c r="BI771" s="0"/>
      <c r="BJ771" s="0"/>
      <c r="BK771" s="0"/>
      <c r="BL771" s="0"/>
      <c r="BM771" s="0"/>
      <c r="BN771" s="0"/>
      <c r="BO771" s="0"/>
      <c r="BP771" s="0"/>
      <c r="BQ771" s="0"/>
      <c r="BR771" s="0"/>
      <c r="BS771" s="0"/>
      <c r="BT771" s="0"/>
      <c r="BU771" s="0"/>
      <c r="BV771" s="0"/>
      <c r="BW771" s="0"/>
      <c r="BX771" s="0"/>
      <c r="BY771" s="0"/>
      <c r="BZ771" s="0"/>
      <c r="CA771" s="0"/>
      <c r="CB771" s="0"/>
      <c r="CC771" s="0"/>
      <c r="CD771" s="0"/>
      <c r="CE771" s="0"/>
      <c r="CF771" s="0"/>
      <c r="CG771" s="0"/>
      <c r="CH771" s="0"/>
      <c r="CI771" s="0"/>
      <c r="CJ771" s="0"/>
      <c r="CK771" s="0"/>
      <c r="CL771" s="0"/>
      <c r="CM771" s="0"/>
      <c r="CN771" s="0"/>
      <c r="CO771" s="0"/>
      <c r="CP771" s="0"/>
      <c r="CQ771" s="0"/>
      <c r="CR771" s="0"/>
      <c r="CS771" s="0"/>
      <c r="CT771" s="0"/>
      <c r="CU771" s="0"/>
      <c r="CV771" s="0"/>
      <c r="CW771" s="0"/>
      <c r="CX771" s="0"/>
      <c r="CY771" s="0"/>
      <c r="CZ771" s="0"/>
      <c r="DA771" s="0"/>
      <c r="DB771" s="0"/>
      <c r="DC771" s="0"/>
      <c r="DD771" s="0"/>
      <c r="DE771" s="0"/>
      <c r="DF771" s="0"/>
      <c r="DG771" s="0"/>
      <c r="DH771" s="0"/>
      <c r="DI771" s="0"/>
      <c r="DJ771" s="0"/>
      <c r="DK771" s="0"/>
      <c r="DL771" s="0"/>
      <c r="DM771" s="0"/>
      <c r="DN771" s="0"/>
      <c r="DO771" s="0"/>
      <c r="DP771" s="0"/>
      <c r="DQ771" s="0"/>
      <c r="DR771" s="0"/>
      <c r="DS771" s="0"/>
      <c r="DT771" s="0"/>
      <c r="DU771" s="0"/>
      <c r="DV771" s="0"/>
      <c r="DW771" s="0"/>
      <c r="DX771" s="0"/>
      <c r="DY771" s="0"/>
      <c r="DZ771" s="0"/>
      <c r="EA771" s="0"/>
      <c r="EB771" s="0"/>
      <c r="EC771" s="0"/>
      <c r="ED771" s="0"/>
      <c r="EE771" s="0"/>
      <c r="EF771" s="0"/>
      <c r="EG771" s="0"/>
      <c r="EH771" s="0"/>
      <c r="EI771" s="0"/>
      <c r="EJ771" s="0"/>
      <c r="EK771" s="0"/>
      <c r="EL771" s="0"/>
      <c r="EM771" s="0"/>
      <c r="EN771" s="0"/>
      <c r="EO771" s="0"/>
      <c r="EP771" s="0"/>
      <c r="EQ771" s="0"/>
      <c r="ER771" s="0"/>
      <c r="ES771" s="0"/>
      <c r="ET771" s="0"/>
      <c r="EU771" s="0"/>
      <c r="EV771" s="0"/>
      <c r="EW771" s="0"/>
      <c r="EX771" s="0"/>
      <c r="EY771" s="0"/>
      <c r="EZ771" s="0"/>
      <c r="FA771" s="0"/>
      <c r="FB771" s="0"/>
      <c r="FC771" s="0"/>
      <c r="FD771" s="0"/>
      <c r="FE771" s="0"/>
      <c r="FF771" s="0"/>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row>
    <row r="772" customFormat="false" ht="15" hidden="true" customHeight="false" outlineLevel="0" collapsed="false">
      <c r="A772" s="150" t="s">
        <v>2333</v>
      </c>
      <c r="B772" s="151" t="s">
        <v>2334</v>
      </c>
      <c r="C772" s="147" t="s">
        <v>122</v>
      </c>
      <c r="D772" s="117"/>
      <c r="E772" s="117" t="n">
        <v>0</v>
      </c>
      <c r="F772" s="118" t="s">
        <v>47</v>
      </c>
      <c r="G772" s="118" t="s">
        <v>47</v>
      </c>
      <c r="H772" s="141" t="n">
        <v>1551</v>
      </c>
      <c r="I772" s="125" t="s">
        <v>1350</v>
      </c>
      <c r="J772" s="120" t="n">
        <v>9</v>
      </c>
      <c r="K772" s="121" t="n">
        <v>5</v>
      </c>
      <c r="L772" s="126"/>
      <c r="M772" s="123"/>
      <c r="N772" s="127"/>
      <c r="O772" s="123"/>
      <c r="P772" s="127"/>
      <c r="Q772" s="124"/>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BC772" s="0"/>
      <c r="BD772" s="0"/>
      <c r="BE772" s="0"/>
      <c r="BF772" s="0"/>
      <c r="BG772" s="0"/>
      <c r="BH772" s="0"/>
      <c r="BI772" s="0"/>
      <c r="BJ772" s="0"/>
      <c r="BK772" s="0"/>
      <c r="BL772" s="0"/>
      <c r="BM772" s="0"/>
      <c r="BN772" s="0"/>
      <c r="BO772" s="0"/>
      <c r="BP772" s="0"/>
      <c r="BQ772" s="0"/>
      <c r="BR772" s="0"/>
      <c r="BS772" s="0"/>
      <c r="BT772" s="0"/>
      <c r="BU772" s="0"/>
      <c r="BV772" s="0"/>
      <c r="BW772" s="0"/>
      <c r="BX772" s="0"/>
      <c r="BY772" s="0"/>
      <c r="BZ772" s="0"/>
      <c r="CA772" s="0"/>
      <c r="CB772" s="0"/>
      <c r="CC772" s="0"/>
      <c r="CD772" s="0"/>
      <c r="CE772" s="0"/>
      <c r="CF772" s="0"/>
      <c r="CG772" s="0"/>
      <c r="CH772" s="0"/>
      <c r="CI772" s="0"/>
      <c r="CJ772" s="0"/>
      <c r="CK772" s="0"/>
      <c r="CL772" s="0"/>
      <c r="CM772" s="0"/>
      <c r="CN772" s="0"/>
      <c r="CO772" s="0"/>
      <c r="CP772" s="0"/>
      <c r="CQ772" s="0"/>
      <c r="CR772" s="0"/>
      <c r="CS772" s="0"/>
      <c r="CT772" s="0"/>
      <c r="CU772" s="0"/>
      <c r="CV772" s="0"/>
      <c r="CW772" s="0"/>
      <c r="CX772" s="0"/>
      <c r="CY772" s="0"/>
      <c r="CZ772" s="0"/>
      <c r="DA772" s="0"/>
      <c r="DB772" s="0"/>
      <c r="DC772" s="0"/>
      <c r="DD772" s="0"/>
      <c r="DE772" s="0"/>
      <c r="DF772" s="0"/>
      <c r="DG772" s="0"/>
      <c r="DH772" s="0"/>
      <c r="DI772" s="0"/>
      <c r="DJ772" s="0"/>
      <c r="DK772" s="0"/>
      <c r="DL772" s="0"/>
      <c r="DM772" s="0"/>
      <c r="DN772" s="0"/>
      <c r="DO772" s="0"/>
      <c r="DP772" s="0"/>
      <c r="DQ772" s="0"/>
      <c r="DR772" s="0"/>
      <c r="DS772" s="0"/>
      <c r="DT772" s="0"/>
      <c r="DU772" s="0"/>
      <c r="DV772" s="0"/>
      <c r="DW772" s="0"/>
      <c r="DX772" s="0"/>
      <c r="DY772" s="0"/>
      <c r="DZ772" s="0"/>
      <c r="EA772" s="0"/>
      <c r="EB772" s="0"/>
      <c r="EC772" s="0"/>
      <c r="ED772" s="0"/>
      <c r="EE772" s="0"/>
      <c r="EF772" s="0"/>
      <c r="EG772" s="0"/>
      <c r="EH772" s="0"/>
      <c r="EI772" s="0"/>
      <c r="EJ772" s="0"/>
      <c r="EK772" s="0"/>
      <c r="EL772" s="0"/>
      <c r="EM772" s="0"/>
      <c r="EN772" s="0"/>
      <c r="EO772" s="0"/>
      <c r="EP772" s="0"/>
      <c r="EQ772" s="0"/>
      <c r="ER772" s="0"/>
      <c r="ES772" s="0"/>
      <c r="ET772" s="0"/>
      <c r="EU772" s="0"/>
      <c r="EV772" s="0"/>
      <c r="EW772" s="0"/>
      <c r="EX772" s="0"/>
      <c r="EY772" s="0"/>
      <c r="EZ772" s="0"/>
      <c r="FA772" s="0"/>
      <c r="FB772" s="0"/>
      <c r="FC772" s="0"/>
      <c r="FD772" s="0"/>
      <c r="FE772" s="0"/>
      <c r="FF772" s="0"/>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row>
    <row r="773" customFormat="false" ht="15" hidden="true" customHeight="false" outlineLevel="0" collapsed="false">
      <c r="A773" s="150" t="s">
        <v>2335</v>
      </c>
      <c r="B773" s="151" t="s">
        <v>2336</v>
      </c>
      <c r="C773" s="147" t="s">
        <v>2337</v>
      </c>
      <c r="D773" s="117"/>
      <c r="E773" s="117" t="n">
        <v>0</v>
      </c>
      <c r="F773" s="118" t="s">
        <v>47</v>
      </c>
      <c r="G773" s="118" t="s">
        <v>47</v>
      </c>
      <c r="H773" s="141" t="n">
        <v>19526</v>
      </c>
      <c r="I773" s="125" t="s">
        <v>1350</v>
      </c>
      <c r="J773" s="120" t="n">
        <v>9</v>
      </c>
      <c r="K773" s="121" t="n">
        <v>5</v>
      </c>
      <c r="L773" s="126"/>
      <c r="M773" s="123"/>
      <c r="N773" s="127"/>
      <c r="O773" s="123"/>
      <c r="P773" s="127"/>
      <c r="Q773" s="124"/>
      <c r="R773" s="0"/>
      <c r="S773" s="0"/>
      <c r="T773" s="0"/>
      <c r="U773" s="0"/>
      <c r="V773" s="0"/>
      <c r="W773" s="0"/>
      <c r="X773" s="0"/>
      <c r="Y773" s="0"/>
      <c r="Z773" s="0"/>
      <c r="AA773" s="0"/>
      <c r="AB773" s="0"/>
      <c r="AC773" s="0"/>
      <c r="AD773" s="0"/>
      <c r="AE773" s="0"/>
      <c r="AF773" s="0"/>
      <c r="AG773" s="0"/>
      <c r="AH773" s="0"/>
      <c r="AI773" s="0"/>
      <c r="AJ773" s="0"/>
      <c r="AK773" s="0"/>
      <c r="AL773" s="0"/>
      <c r="AM773" s="0"/>
      <c r="AN773" s="0"/>
      <c r="AO773" s="0"/>
      <c r="AP773" s="0"/>
      <c r="AQ773" s="0"/>
      <c r="AR773" s="0"/>
      <c r="AS773" s="0"/>
      <c r="AT773" s="0"/>
      <c r="AU773" s="0"/>
      <c r="AV773" s="0"/>
      <c r="AW773" s="0"/>
      <c r="AX773" s="0"/>
      <c r="AY773" s="0"/>
      <c r="AZ773" s="0"/>
      <c r="BA773" s="0"/>
      <c r="BB773" s="0"/>
      <c r="BC773" s="0"/>
      <c r="BD773" s="0"/>
      <c r="BE773" s="0"/>
      <c r="BF773" s="0"/>
      <c r="BG773" s="0"/>
      <c r="BH773" s="0"/>
      <c r="BI773" s="0"/>
      <c r="BJ773" s="0"/>
      <c r="BK773" s="0"/>
      <c r="BL773" s="0"/>
      <c r="BM773" s="0"/>
      <c r="BN773" s="0"/>
      <c r="BO773" s="0"/>
      <c r="BP773" s="0"/>
      <c r="BQ773" s="0"/>
      <c r="BR773" s="0"/>
      <c r="BS773" s="0"/>
      <c r="BT773" s="0"/>
      <c r="BU773" s="0"/>
      <c r="BV773" s="0"/>
      <c r="BW773" s="0"/>
      <c r="BX773" s="0"/>
      <c r="BY773" s="0"/>
      <c r="BZ773" s="0"/>
      <c r="CA773" s="0"/>
      <c r="CB773" s="0"/>
      <c r="CC773" s="0"/>
      <c r="CD773" s="0"/>
      <c r="CE773" s="0"/>
      <c r="CF773" s="0"/>
      <c r="CG773" s="0"/>
      <c r="CH773" s="0"/>
      <c r="CI773" s="0"/>
      <c r="CJ773" s="0"/>
      <c r="CK773" s="0"/>
      <c r="CL773" s="0"/>
      <c r="CM773" s="0"/>
      <c r="CN773" s="0"/>
      <c r="CO773" s="0"/>
      <c r="CP773" s="0"/>
      <c r="CQ773" s="0"/>
      <c r="CR773" s="0"/>
      <c r="CS773" s="0"/>
      <c r="CT773" s="0"/>
      <c r="CU773" s="0"/>
      <c r="CV773" s="0"/>
      <c r="CW773" s="0"/>
      <c r="CX773" s="0"/>
      <c r="CY773" s="0"/>
      <c r="CZ773" s="0"/>
      <c r="DA773" s="0"/>
      <c r="DB773" s="0"/>
      <c r="DC773" s="0"/>
      <c r="DD773" s="0"/>
      <c r="DE773" s="0"/>
      <c r="DF773" s="0"/>
      <c r="DG773" s="0"/>
      <c r="DH773" s="0"/>
      <c r="DI773" s="0"/>
      <c r="DJ773" s="0"/>
      <c r="DK773" s="0"/>
      <c r="DL773" s="0"/>
      <c r="DM773" s="0"/>
      <c r="DN773" s="0"/>
      <c r="DO773" s="0"/>
      <c r="DP773" s="0"/>
      <c r="DQ773" s="0"/>
      <c r="DR773" s="0"/>
      <c r="DS773" s="0"/>
      <c r="DT773" s="0"/>
      <c r="DU773" s="0"/>
      <c r="DV773" s="0"/>
      <c r="DW773" s="0"/>
      <c r="DX773" s="0"/>
      <c r="DY773" s="0"/>
      <c r="DZ773" s="0"/>
      <c r="EA773" s="0"/>
      <c r="EB773" s="0"/>
      <c r="EC773" s="0"/>
      <c r="ED773" s="0"/>
      <c r="EE773" s="0"/>
      <c r="EF773" s="0"/>
      <c r="EG773" s="0"/>
      <c r="EH773" s="0"/>
      <c r="EI773" s="0"/>
      <c r="EJ773" s="0"/>
      <c r="EK773" s="0"/>
      <c r="EL773" s="0"/>
      <c r="EM773" s="0"/>
      <c r="EN773" s="0"/>
      <c r="EO773" s="0"/>
      <c r="EP773" s="0"/>
      <c r="EQ773" s="0"/>
      <c r="ER773" s="0"/>
      <c r="ES773" s="0"/>
      <c r="ET773" s="0"/>
      <c r="EU773" s="0"/>
      <c r="EV773" s="0"/>
      <c r="EW773" s="0"/>
      <c r="EX773" s="0"/>
      <c r="EY773" s="0"/>
      <c r="EZ773" s="0"/>
      <c r="FA773" s="0"/>
      <c r="FB773" s="0"/>
      <c r="FC773" s="0"/>
      <c r="FD773" s="0"/>
      <c r="FE773" s="0"/>
      <c r="FF773" s="0"/>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row>
    <row r="774" customFormat="false" ht="15" hidden="true" customHeight="false" outlineLevel="0" collapsed="false">
      <c r="A774" s="150" t="s">
        <v>2338</v>
      </c>
      <c r="B774" s="151" t="s">
        <v>2339</v>
      </c>
      <c r="C774" s="147" t="s">
        <v>122</v>
      </c>
      <c r="D774" s="117"/>
      <c r="E774" s="117" t="n">
        <v>0</v>
      </c>
      <c r="F774" s="118" t="s">
        <v>47</v>
      </c>
      <c r="G774" s="118" t="s">
        <v>47</v>
      </c>
      <c r="H774" s="141" t="n">
        <v>1725</v>
      </c>
      <c r="I774" s="125" t="s">
        <v>1350</v>
      </c>
      <c r="J774" s="120" t="n">
        <v>9</v>
      </c>
      <c r="K774" s="121" t="n">
        <v>5</v>
      </c>
      <c r="L774" s="126"/>
      <c r="M774" s="123"/>
      <c r="N774" s="127"/>
      <c r="O774" s="123"/>
      <c r="P774" s="127"/>
      <c r="Q774" s="124"/>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BC774" s="0"/>
      <c r="BD774" s="0"/>
      <c r="BE774" s="0"/>
      <c r="BF774" s="0"/>
      <c r="BG774" s="0"/>
      <c r="BH774" s="0"/>
      <c r="BI774" s="0"/>
      <c r="BJ774" s="0"/>
      <c r="BK774" s="0"/>
      <c r="BL774" s="0"/>
      <c r="BM774" s="0"/>
      <c r="BN774" s="0"/>
      <c r="BO774" s="0"/>
      <c r="BP774" s="0"/>
      <c r="BQ774" s="0"/>
      <c r="BR774" s="0"/>
      <c r="BS774" s="0"/>
      <c r="BT774" s="0"/>
      <c r="BU774" s="0"/>
      <c r="BV774" s="0"/>
      <c r="BW774" s="0"/>
      <c r="BX774" s="0"/>
      <c r="BY774" s="0"/>
      <c r="BZ774" s="0"/>
      <c r="CA774" s="0"/>
      <c r="CB774" s="0"/>
      <c r="CC774" s="0"/>
      <c r="CD774" s="0"/>
      <c r="CE774" s="0"/>
      <c r="CF774" s="0"/>
      <c r="CG774" s="0"/>
      <c r="CH774" s="0"/>
      <c r="CI774" s="0"/>
      <c r="CJ774" s="0"/>
      <c r="CK774" s="0"/>
      <c r="CL774" s="0"/>
      <c r="CM774" s="0"/>
      <c r="CN774" s="0"/>
      <c r="CO774" s="0"/>
      <c r="CP774" s="0"/>
      <c r="CQ774" s="0"/>
      <c r="CR774" s="0"/>
      <c r="CS774" s="0"/>
      <c r="CT774" s="0"/>
      <c r="CU774" s="0"/>
      <c r="CV774" s="0"/>
      <c r="CW774" s="0"/>
      <c r="CX774" s="0"/>
      <c r="CY774" s="0"/>
      <c r="CZ774" s="0"/>
      <c r="DA774" s="0"/>
      <c r="DB774" s="0"/>
      <c r="DC774" s="0"/>
      <c r="DD774" s="0"/>
      <c r="DE774" s="0"/>
      <c r="DF774" s="0"/>
      <c r="DG774" s="0"/>
      <c r="DH774" s="0"/>
      <c r="DI774" s="0"/>
      <c r="DJ774" s="0"/>
      <c r="DK774" s="0"/>
      <c r="DL774" s="0"/>
      <c r="DM774" s="0"/>
      <c r="DN774" s="0"/>
      <c r="DO774" s="0"/>
      <c r="DP774" s="0"/>
      <c r="DQ774" s="0"/>
      <c r="DR774" s="0"/>
      <c r="DS774" s="0"/>
      <c r="DT774" s="0"/>
      <c r="DU774" s="0"/>
      <c r="DV774" s="0"/>
      <c r="DW774" s="0"/>
      <c r="DX774" s="0"/>
      <c r="DY774" s="0"/>
      <c r="DZ774" s="0"/>
      <c r="EA774" s="0"/>
      <c r="EB774" s="0"/>
      <c r="EC774" s="0"/>
      <c r="ED774" s="0"/>
      <c r="EE774" s="0"/>
      <c r="EF774" s="0"/>
      <c r="EG774" s="0"/>
      <c r="EH774" s="0"/>
      <c r="EI774" s="0"/>
      <c r="EJ774" s="0"/>
      <c r="EK774" s="0"/>
      <c r="EL774" s="0"/>
      <c r="EM774" s="0"/>
      <c r="EN774" s="0"/>
      <c r="EO774" s="0"/>
      <c r="EP774" s="0"/>
      <c r="EQ774" s="0"/>
      <c r="ER774" s="0"/>
      <c r="ES774" s="0"/>
      <c r="ET774" s="0"/>
      <c r="EU774" s="0"/>
      <c r="EV774" s="0"/>
      <c r="EW774" s="0"/>
      <c r="EX774" s="0"/>
      <c r="EY774" s="0"/>
      <c r="EZ774" s="0"/>
      <c r="FA774" s="0"/>
      <c r="FB774" s="0"/>
      <c r="FC774" s="0"/>
      <c r="FD774" s="0"/>
      <c r="FE774" s="0"/>
      <c r="FF774" s="0"/>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row>
    <row r="775" customFormat="false" ht="15" hidden="true" customHeight="false" outlineLevel="0" collapsed="false">
      <c r="A775" s="150" t="s">
        <v>2340</v>
      </c>
      <c r="B775" s="151" t="s">
        <v>2341</v>
      </c>
      <c r="C775" s="116" t="s">
        <v>2342</v>
      </c>
      <c r="D775" s="117"/>
      <c r="E775" s="117" t="n">
        <v>0</v>
      </c>
      <c r="F775" s="118" t="s">
        <v>47</v>
      </c>
      <c r="G775" s="118" t="s">
        <v>47</v>
      </c>
      <c r="H775" s="118" t="n">
        <v>1726</v>
      </c>
      <c r="I775" s="125" t="s">
        <v>1350</v>
      </c>
      <c r="J775" s="120" t="n">
        <v>9</v>
      </c>
      <c r="K775" s="121" t="n">
        <v>5</v>
      </c>
      <c r="L775" s="122"/>
      <c r="M775" s="123"/>
      <c r="N775" s="127"/>
      <c r="O775" s="123"/>
      <c r="P775" s="127"/>
      <c r="Q775" s="124"/>
      <c r="R775" s="0"/>
      <c r="S775" s="0"/>
      <c r="T775" s="0"/>
      <c r="U775" s="0"/>
      <c r="V775" s="0"/>
      <c r="W775" s="0"/>
      <c r="X775" s="0"/>
      <c r="Y775" s="0"/>
      <c r="Z775" s="0"/>
      <c r="AA775" s="0"/>
      <c r="AB775" s="0"/>
      <c r="AC775" s="0"/>
      <c r="AD775" s="0"/>
      <c r="AE775" s="0"/>
      <c r="AF775" s="0"/>
      <c r="AG775" s="0"/>
      <c r="AH775" s="0"/>
      <c r="AI775" s="0"/>
      <c r="AJ775" s="0"/>
      <c r="AK775" s="0"/>
      <c r="AL775" s="0"/>
      <c r="AM775" s="0"/>
      <c r="AN775" s="0"/>
      <c r="AO775" s="0"/>
      <c r="AP775" s="0"/>
      <c r="AQ775" s="0"/>
      <c r="AR775" s="0"/>
      <c r="AS775" s="0"/>
      <c r="AT775" s="0"/>
      <c r="AU775" s="0"/>
      <c r="AV775" s="0"/>
      <c r="AW775" s="0"/>
      <c r="AX775" s="0"/>
      <c r="AY775" s="0"/>
      <c r="AZ775" s="0"/>
      <c r="BA775" s="0"/>
      <c r="BB775" s="0"/>
      <c r="BC775" s="0"/>
      <c r="BD775" s="0"/>
      <c r="BE775" s="0"/>
      <c r="BF775" s="0"/>
      <c r="BG775" s="0"/>
      <c r="BH775" s="0"/>
      <c r="BI775" s="0"/>
      <c r="BJ775" s="0"/>
      <c r="BK775" s="0"/>
      <c r="BL775" s="0"/>
      <c r="BM775" s="0"/>
      <c r="BN775" s="0"/>
      <c r="BO775" s="0"/>
      <c r="BP775" s="0"/>
      <c r="BQ775" s="0"/>
      <c r="BR775" s="0"/>
      <c r="BS775" s="0"/>
      <c r="BT775" s="0"/>
      <c r="BU775" s="0"/>
      <c r="BV775" s="0"/>
      <c r="BW775" s="0"/>
      <c r="BX775" s="0"/>
      <c r="BY775" s="0"/>
      <c r="BZ775" s="0"/>
      <c r="CA775" s="0"/>
      <c r="CB775" s="0"/>
      <c r="CC775" s="0"/>
      <c r="CD775" s="0"/>
      <c r="CE775" s="0"/>
      <c r="CF775" s="0"/>
      <c r="CG775" s="0"/>
      <c r="CH775" s="0"/>
      <c r="CI775" s="0"/>
      <c r="CJ775" s="0"/>
      <c r="CK775" s="0"/>
      <c r="CL775" s="0"/>
      <c r="CM775" s="0"/>
      <c r="CN775" s="0"/>
      <c r="CO775" s="0"/>
      <c r="CP775" s="0"/>
      <c r="CQ775" s="0"/>
      <c r="CR775" s="0"/>
      <c r="CS775" s="0"/>
      <c r="CT775" s="0"/>
      <c r="CU775" s="0"/>
      <c r="CV775" s="0"/>
      <c r="CW775" s="0"/>
      <c r="CX775" s="0"/>
      <c r="CY775" s="0"/>
      <c r="CZ775" s="0"/>
      <c r="DA775" s="0"/>
      <c r="DB775" s="0"/>
      <c r="DC775" s="0"/>
      <c r="DD775" s="0"/>
      <c r="DE775" s="0"/>
      <c r="DF775" s="0"/>
      <c r="DG775" s="0"/>
      <c r="DH775" s="0"/>
      <c r="DI775" s="0"/>
      <c r="DJ775" s="0"/>
      <c r="DK775" s="0"/>
      <c r="DL775" s="0"/>
      <c r="DM775" s="0"/>
      <c r="DN775" s="0"/>
      <c r="DO775" s="0"/>
      <c r="DP775" s="0"/>
      <c r="DQ775" s="0"/>
      <c r="DR775" s="0"/>
      <c r="DS775" s="0"/>
      <c r="DT775" s="0"/>
      <c r="DU775" s="0"/>
      <c r="DV775" s="0"/>
      <c r="DW775" s="0"/>
      <c r="DX775" s="0"/>
      <c r="DY775" s="0"/>
      <c r="DZ775" s="0"/>
      <c r="EA775" s="0"/>
      <c r="EB775" s="0"/>
      <c r="EC775" s="0"/>
      <c r="ED775" s="0"/>
      <c r="EE775" s="0"/>
      <c r="EF775" s="0"/>
      <c r="EG775" s="0"/>
      <c r="EH775" s="0"/>
      <c r="EI775" s="0"/>
      <c r="EJ775" s="0"/>
      <c r="EK775" s="0"/>
      <c r="EL775" s="0"/>
      <c r="EM775" s="0"/>
      <c r="EN775" s="0"/>
      <c r="EO775" s="0"/>
      <c r="EP775" s="0"/>
      <c r="EQ775" s="0"/>
      <c r="ER775" s="0"/>
      <c r="ES775" s="0"/>
      <c r="ET775" s="0"/>
      <c r="EU775" s="0"/>
      <c r="EV775" s="0"/>
      <c r="EW775" s="0"/>
      <c r="EX775" s="0"/>
      <c r="EY775" s="0"/>
      <c r="EZ775" s="0"/>
      <c r="FA775" s="0"/>
      <c r="FB775" s="0"/>
      <c r="FC775" s="0"/>
      <c r="FD775" s="0"/>
      <c r="FE775" s="0"/>
      <c r="FF775" s="0"/>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row>
    <row r="776" customFormat="false" ht="15" hidden="true" customHeight="false" outlineLevel="0" collapsed="false">
      <c r="A776" s="150" t="s">
        <v>2343</v>
      </c>
      <c r="B776" s="151" t="s">
        <v>2344</v>
      </c>
      <c r="C776" s="147" t="s">
        <v>122</v>
      </c>
      <c r="D776" s="117"/>
      <c r="E776" s="117" t="n">
        <v>0</v>
      </c>
      <c r="F776" s="118" t="s">
        <v>47</v>
      </c>
      <c r="G776" s="118" t="s">
        <v>47</v>
      </c>
      <c r="H776" s="141" t="n">
        <v>1727</v>
      </c>
      <c r="I776" s="125" t="s">
        <v>1350</v>
      </c>
      <c r="J776" s="120" t="n">
        <v>9</v>
      </c>
      <c r="K776" s="121" t="n">
        <v>5</v>
      </c>
      <c r="L776" s="126"/>
      <c r="M776" s="123"/>
      <c r="N776" s="127"/>
      <c r="O776" s="123"/>
      <c r="P776" s="127"/>
      <c r="Q776" s="124"/>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BC776" s="0"/>
      <c r="BD776" s="0"/>
      <c r="BE776" s="0"/>
      <c r="BF776" s="0"/>
      <c r="BG776" s="0"/>
      <c r="BH776" s="0"/>
      <c r="BI776" s="0"/>
      <c r="BJ776" s="0"/>
      <c r="BK776" s="0"/>
      <c r="BL776" s="0"/>
      <c r="BM776" s="0"/>
      <c r="BN776" s="0"/>
      <c r="BO776" s="0"/>
      <c r="BP776" s="0"/>
      <c r="BQ776" s="0"/>
      <c r="BR776" s="0"/>
      <c r="BS776" s="0"/>
      <c r="BT776" s="0"/>
      <c r="BU776" s="0"/>
      <c r="BV776" s="0"/>
      <c r="BW776" s="0"/>
      <c r="BX776" s="0"/>
      <c r="BY776" s="0"/>
      <c r="BZ776" s="0"/>
      <c r="CA776" s="0"/>
      <c r="CB776" s="0"/>
      <c r="CC776" s="0"/>
      <c r="CD776" s="0"/>
      <c r="CE776" s="0"/>
      <c r="CF776" s="0"/>
      <c r="CG776" s="0"/>
      <c r="CH776" s="0"/>
      <c r="CI776" s="0"/>
      <c r="CJ776" s="0"/>
      <c r="CK776" s="0"/>
      <c r="CL776" s="0"/>
      <c r="CM776" s="0"/>
      <c r="CN776" s="0"/>
      <c r="CO776" s="0"/>
      <c r="CP776" s="0"/>
      <c r="CQ776" s="0"/>
      <c r="CR776" s="0"/>
      <c r="CS776" s="0"/>
      <c r="CT776" s="0"/>
      <c r="CU776" s="0"/>
      <c r="CV776" s="0"/>
      <c r="CW776" s="0"/>
      <c r="CX776" s="0"/>
      <c r="CY776" s="0"/>
      <c r="CZ776" s="0"/>
      <c r="DA776" s="0"/>
      <c r="DB776" s="0"/>
      <c r="DC776" s="0"/>
      <c r="DD776" s="0"/>
      <c r="DE776" s="0"/>
      <c r="DF776" s="0"/>
      <c r="DG776" s="0"/>
      <c r="DH776" s="0"/>
      <c r="DI776" s="0"/>
      <c r="DJ776" s="0"/>
      <c r="DK776" s="0"/>
      <c r="DL776" s="0"/>
      <c r="DM776" s="0"/>
      <c r="DN776" s="0"/>
      <c r="DO776" s="0"/>
      <c r="DP776" s="0"/>
      <c r="DQ776" s="0"/>
      <c r="DR776" s="0"/>
      <c r="DS776" s="0"/>
      <c r="DT776" s="0"/>
      <c r="DU776" s="0"/>
      <c r="DV776" s="0"/>
      <c r="DW776" s="0"/>
      <c r="DX776" s="0"/>
      <c r="DY776" s="0"/>
      <c r="DZ776" s="0"/>
      <c r="EA776" s="0"/>
      <c r="EB776" s="0"/>
      <c r="EC776" s="0"/>
      <c r="ED776" s="0"/>
      <c r="EE776" s="0"/>
      <c r="EF776" s="0"/>
      <c r="EG776" s="0"/>
      <c r="EH776" s="0"/>
      <c r="EI776" s="0"/>
      <c r="EJ776" s="0"/>
      <c r="EK776" s="0"/>
      <c r="EL776" s="0"/>
      <c r="EM776" s="0"/>
      <c r="EN776" s="0"/>
      <c r="EO776" s="0"/>
      <c r="EP776" s="0"/>
      <c r="EQ776" s="0"/>
      <c r="ER776" s="0"/>
      <c r="ES776" s="0"/>
      <c r="ET776" s="0"/>
      <c r="EU776" s="0"/>
      <c r="EV776" s="0"/>
      <c r="EW776" s="0"/>
      <c r="EX776" s="0"/>
      <c r="EY776" s="0"/>
      <c r="EZ776" s="0"/>
      <c r="FA776" s="0"/>
      <c r="FB776" s="0"/>
      <c r="FC776" s="0"/>
      <c r="FD776" s="0"/>
      <c r="FE776" s="0"/>
      <c r="FF776" s="0"/>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row>
    <row r="777" customFormat="false" ht="15" hidden="true" customHeight="false" outlineLevel="0" collapsed="false">
      <c r="A777" s="150" t="s">
        <v>2345</v>
      </c>
      <c r="B777" s="151" t="s">
        <v>2346</v>
      </c>
      <c r="C777" s="147" t="s">
        <v>122</v>
      </c>
      <c r="D777" s="117"/>
      <c r="E777" s="117" t="n">
        <v>0</v>
      </c>
      <c r="F777" s="118" t="s">
        <v>47</v>
      </c>
      <c r="G777" s="118" t="s">
        <v>47</v>
      </c>
      <c r="H777" s="141" t="n">
        <v>1729</v>
      </c>
      <c r="I777" s="125" t="s">
        <v>1350</v>
      </c>
      <c r="J777" s="120" t="n">
        <v>9</v>
      </c>
      <c r="K777" s="121" t="n">
        <v>5</v>
      </c>
      <c r="L777" s="126"/>
      <c r="M777" s="123"/>
      <c r="N777" s="127"/>
      <c r="O777" s="123"/>
      <c r="P777" s="127"/>
      <c r="Q777" s="124"/>
      <c r="R777" s="0"/>
      <c r="S777" s="0"/>
      <c r="T777" s="0"/>
      <c r="U777" s="0"/>
      <c r="V777" s="0"/>
      <c r="W777" s="0"/>
      <c r="X777" s="0"/>
      <c r="Y777" s="0"/>
      <c r="Z777" s="0"/>
      <c r="AA777" s="0"/>
      <c r="AB777" s="0"/>
      <c r="AC777" s="0"/>
      <c r="AD777" s="0"/>
      <c r="AE777" s="0"/>
      <c r="AF777" s="0"/>
      <c r="AG777" s="0"/>
      <c r="AH777" s="0"/>
      <c r="AI777" s="0"/>
      <c r="AJ777" s="0"/>
      <c r="AK777" s="0"/>
      <c r="AL777" s="0"/>
      <c r="AM777" s="0"/>
      <c r="AN777" s="0"/>
      <c r="AO777" s="0"/>
      <c r="AP777" s="0"/>
      <c r="AQ777" s="0"/>
      <c r="AR777" s="0"/>
      <c r="AS777" s="0"/>
      <c r="AT777" s="0"/>
      <c r="AU777" s="0"/>
      <c r="AV777" s="0"/>
      <c r="AW777" s="0"/>
      <c r="AX777" s="0"/>
      <c r="AY777" s="0"/>
      <c r="AZ777" s="0"/>
      <c r="BA777" s="0"/>
      <c r="BB777" s="0"/>
      <c r="BC777" s="0"/>
      <c r="BD777" s="0"/>
      <c r="BE777" s="0"/>
      <c r="BF777" s="0"/>
      <c r="BG777" s="0"/>
      <c r="BH777" s="0"/>
      <c r="BI777" s="0"/>
      <c r="BJ777" s="0"/>
      <c r="BK777" s="0"/>
      <c r="BL777" s="0"/>
      <c r="BM777" s="0"/>
      <c r="BN777" s="0"/>
      <c r="BO777" s="0"/>
      <c r="BP777" s="0"/>
      <c r="BQ777" s="0"/>
      <c r="BR777" s="0"/>
      <c r="BS777" s="0"/>
      <c r="BT777" s="0"/>
      <c r="BU777" s="0"/>
      <c r="BV777" s="0"/>
      <c r="BW777" s="0"/>
      <c r="BX777" s="0"/>
      <c r="BY777" s="0"/>
      <c r="BZ777" s="0"/>
      <c r="CA777" s="0"/>
      <c r="CB777" s="0"/>
      <c r="CC777" s="0"/>
      <c r="CD777" s="0"/>
      <c r="CE777" s="0"/>
      <c r="CF777" s="0"/>
      <c r="CG777" s="0"/>
      <c r="CH777" s="0"/>
      <c r="CI777" s="0"/>
      <c r="CJ777" s="0"/>
      <c r="CK777" s="0"/>
      <c r="CL777" s="0"/>
      <c r="CM777" s="0"/>
      <c r="CN777" s="0"/>
      <c r="CO777" s="0"/>
      <c r="CP777" s="0"/>
      <c r="CQ777" s="0"/>
      <c r="CR777" s="0"/>
      <c r="CS777" s="0"/>
      <c r="CT777" s="0"/>
      <c r="CU777" s="0"/>
      <c r="CV777" s="0"/>
      <c r="CW777" s="0"/>
      <c r="CX777" s="0"/>
      <c r="CY777" s="0"/>
      <c r="CZ777" s="0"/>
      <c r="DA777" s="0"/>
      <c r="DB777" s="0"/>
      <c r="DC777" s="0"/>
      <c r="DD777" s="0"/>
      <c r="DE777" s="0"/>
      <c r="DF777" s="0"/>
      <c r="DG777" s="0"/>
      <c r="DH777" s="0"/>
      <c r="DI777" s="0"/>
      <c r="DJ777" s="0"/>
      <c r="DK777" s="0"/>
      <c r="DL777" s="0"/>
      <c r="DM777" s="0"/>
      <c r="DN777" s="0"/>
      <c r="DO777" s="0"/>
      <c r="DP777" s="0"/>
      <c r="DQ777" s="0"/>
      <c r="DR777" s="0"/>
      <c r="DS777" s="0"/>
      <c r="DT777" s="0"/>
      <c r="DU777" s="0"/>
      <c r="DV777" s="0"/>
      <c r="DW777" s="0"/>
      <c r="DX777" s="0"/>
      <c r="DY777" s="0"/>
      <c r="DZ777" s="0"/>
      <c r="EA777" s="0"/>
      <c r="EB777" s="0"/>
      <c r="EC777" s="0"/>
      <c r="ED777" s="0"/>
      <c r="EE777" s="0"/>
      <c r="EF777" s="0"/>
      <c r="EG777" s="0"/>
      <c r="EH777" s="0"/>
      <c r="EI777" s="0"/>
      <c r="EJ777" s="0"/>
      <c r="EK777" s="0"/>
      <c r="EL777" s="0"/>
      <c r="EM777" s="0"/>
      <c r="EN777" s="0"/>
      <c r="EO777" s="0"/>
      <c r="EP777" s="0"/>
      <c r="EQ777" s="0"/>
      <c r="ER777" s="0"/>
      <c r="ES777" s="0"/>
      <c r="ET777" s="0"/>
      <c r="EU777" s="0"/>
      <c r="EV777" s="0"/>
      <c r="EW777" s="0"/>
      <c r="EX777" s="0"/>
      <c r="EY777" s="0"/>
      <c r="EZ777" s="0"/>
      <c r="FA777" s="0"/>
      <c r="FB777" s="0"/>
      <c r="FC777" s="0"/>
      <c r="FD777" s="0"/>
      <c r="FE777" s="0"/>
      <c r="FF777" s="0"/>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row>
    <row r="778" customFormat="false" ht="15" hidden="true" customHeight="false" outlineLevel="0" collapsed="false">
      <c r="A778" s="150" t="s">
        <v>2347</v>
      </c>
      <c r="B778" s="151" t="s">
        <v>2348</v>
      </c>
      <c r="C778" s="147" t="s">
        <v>2349</v>
      </c>
      <c r="D778" s="117"/>
      <c r="E778" s="117" t="n">
        <v>0</v>
      </c>
      <c r="F778" s="118" t="s">
        <v>47</v>
      </c>
      <c r="G778" s="118" t="s">
        <v>47</v>
      </c>
      <c r="H778" s="141" t="n">
        <v>19532</v>
      </c>
      <c r="I778" s="125" t="s">
        <v>1350</v>
      </c>
      <c r="J778" s="120" t="n">
        <v>9</v>
      </c>
      <c r="K778" s="121" t="n">
        <v>5</v>
      </c>
      <c r="L778" s="126"/>
      <c r="M778" s="123"/>
      <c r="N778" s="127"/>
      <c r="O778" s="123"/>
      <c r="P778" s="127"/>
      <c r="Q778" s="124"/>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BC778" s="0"/>
      <c r="BD778" s="0"/>
      <c r="BE778" s="0"/>
      <c r="BF778" s="0"/>
      <c r="BG778" s="0"/>
      <c r="BH778" s="0"/>
      <c r="BI778" s="0"/>
      <c r="BJ778" s="0"/>
      <c r="BK778" s="0"/>
      <c r="BL778" s="0"/>
      <c r="BM778" s="0"/>
      <c r="BN778" s="0"/>
      <c r="BO778" s="0"/>
      <c r="BP778" s="0"/>
      <c r="BQ778" s="0"/>
      <c r="BR778" s="0"/>
      <c r="BS778" s="0"/>
      <c r="BT778" s="0"/>
      <c r="BU778" s="0"/>
      <c r="BV778" s="0"/>
      <c r="BW778" s="0"/>
      <c r="BX778" s="0"/>
      <c r="BY778" s="0"/>
      <c r="BZ778" s="0"/>
      <c r="CA778" s="0"/>
      <c r="CB778" s="0"/>
      <c r="CC778" s="0"/>
      <c r="CD778" s="0"/>
      <c r="CE778" s="0"/>
      <c r="CF778" s="0"/>
      <c r="CG778" s="0"/>
      <c r="CH778" s="0"/>
      <c r="CI778" s="0"/>
      <c r="CJ778" s="0"/>
      <c r="CK778" s="0"/>
      <c r="CL778" s="0"/>
      <c r="CM778" s="0"/>
      <c r="CN778" s="0"/>
      <c r="CO778" s="0"/>
      <c r="CP778" s="0"/>
      <c r="CQ778" s="0"/>
      <c r="CR778" s="0"/>
      <c r="CS778" s="0"/>
      <c r="CT778" s="0"/>
      <c r="CU778" s="0"/>
      <c r="CV778" s="0"/>
      <c r="CW778" s="0"/>
      <c r="CX778" s="0"/>
      <c r="CY778" s="0"/>
      <c r="CZ778" s="0"/>
      <c r="DA778" s="0"/>
      <c r="DB778" s="0"/>
      <c r="DC778" s="0"/>
      <c r="DD778" s="0"/>
      <c r="DE778" s="0"/>
      <c r="DF778" s="0"/>
      <c r="DG778" s="0"/>
      <c r="DH778" s="0"/>
      <c r="DI778" s="0"/>
      <c r="DJ778" s="0"/>
      <c r="DK778" s="0"/>
      <c r="DL778" s="0"/>
      <c r="DM778" s="0"/>
      <c r="DN778" s="0"/>
      <c r="DO778" s="0"/>
      <c r="DP778" s="0"/>
      <c r="DQ778" s="0"/>
      <c r="DR778" s="0"/>
      <c r="DS778" s="0"/>
      <c r="DT778" s="0"/>
      <c r="DU778" s="0"/>
      <c r="DV778" s="0"/>
      <c r="DW778" s="0"/>
      <c r="DX778" s="0"/>
      <c r="DY778" s="0"/>
      <c r="DZ778" s="0"/>
      <c r="EA778" s="0"/>
      <c r="EB778" s="0"/>
      <c r="EC778" s="0"/>
      <c r="ED778" s="0"/>
      <c r="EE778" s="0"/>
      <c r="EF778" s="0"/>
      <c r="EG778" s="0"/>
      <c r="EH778" s="0"/>
      <c r="EI778" s="0"/>
      <c r="EJ778" s="0"/>
      <c r="EK778" s="0"/>
      <c r="EL778" s="0"/>
      <c r="EM778" s="0"/>
      <c r="EN778" s="0"/>
      <c r="EO778" s="0"/>
      <c r="EP778" s="0"/>
      <c r="EQ778" s="0"/>
      <c r="ER778" s="0"/>
      <c r="ES778" s="0"/>
      <c r="ET778" s="0"/>
      <c r="EU778" s="0"/>
      <c r="EV778" s="0"/>
      <c r="EW778" s="0"/>
      <c r="EX778" s="0"/>
      <c r="EY778" s="0"/>
      <c r="EZ778" s="0"/>
      <c r="FA778" s="0"/>
      <c r="FB778" s="0"/>
      <c r="FC778" s="0"/>
      <c r="FD778" s="0"/>
      <c r="FE778" s="0"/>
      <c r="FF778" s="0"/>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row>
    <row r="779" customFormat="false" ht="15" hidden="true" customHeight="false" outlineLevel="0" collapsed="false">
      <c r="A779" s="150" t="s">
        <v>2350</v>
      </c>
      <c r="B779" s="151" t="s">
        <v>2351</v>
      </c>
      <c r="C779" s="147" t="s">
        <v>2352</v>
      </c>
      <c r="D779" s="117"/>
      <c r="E779" s="117" t="n">
        <v>0</v>
      </c>
      <c r="F779" s="118" t="s">
        <v>47</v>
      </c>
      <c r="G779" s="118" t="s">
        <v>47</v>
      </c>
      <c r="H779" s="141" t="n">
        <v>19534</v>
      </c>
      <c r="I779" s="125" t="s">
        <v>1350</v>
      </c>
      <c r="J779" s="120" t="n">
        <v>9</v>
      </c>
      <c r="K779" s="121" t="n">
        <v>5</v>
      </c>
      <c r="L779" s="126"/>
      <c r="M779" s="123"/>
      <c r="N779" s="127"/>
      <c r="O779" s="123"/>
      <c r="P779" s="127"/>
      <c r="Q779" s="124"/>
      <c r="R779" s="0"/>
      <c r="S779" s="0"/>
      <c r="T779" s="0"/>
      <c r="U779" s="0"/>
      <c r="V779" s="0"/>
      <c r="W779" s="0"/>
      <c r="X779" s="0"/>
      <c r="Y779" s="0"/>
      <c r="Z779" s="0"/>
      <c r="AA779" s="0"/>
      <c r="AB779" s="0"/>
      <c r="AC779" s="0"/>
      <c r="AD779" s="0"/>
      <c r="AE779" s="0"/>
      <c r="AF779" s="0"/>
      <c r="AG779" s="0"/>
      <c r="AH779" s="0"/>
      <c r="AI779" s="0"/>
      <c r="AJ779" s="0"/>
      <c r="AK779" s="0"/>
      <c r="AL779" s="0"/>
      <c r="AM779" s="0"/>
      <c r="AN779" s="0"/>
      <c r="AO779" s="0"/>
      <c r="AP779" s="0"/>
      <c r="AQ779" s="0"/>
      <c r="AR779" s="0"/>
      <c r="AS779" s="0"/>
      <c r="AT779" s="0"/>
      <c r="AU779" s="0"/>
      <c r="AV779" s="0"/>
      <c r="AW779" s="0"/>
      <c r="AX779" s="0"/>
      <c r="AY779" s="0"/>
      <c r="AZ779" s="0"/>
      <c r="BA779" s="0"/>
      <c r="BB779" s="0"/>
      <c r="BC779" s="0"/>
      <c r="BD779" s="0"/>
      <c r="BE779" s="0"/>
      <c r="BF779" s="0"/>
      <c r="BG779" s="0"/>
      <c r="BH779" s="0"/>
      <c r="BI779" s="0"/>
      <c r="BJ779" s="0"/>
      <c r="BK779" s="0"/>
      <c r="BL779" s="0"/>
      <c r="BM779" s="0"/>
      <c r="BN779" s="0"/>
      <c r="BO779" s="0"/>
      <c r="BP779" s="0"/>
      <c r="BQ779" s="0"/>
      <c r="BR779" s="0"/>
      <c r="BS779" s="0"/>
      <c r="BT779" s="0"/>
      <c r="BU779" s="0"/>
      <c r="BV779" s="0"/>
      <c r="BW779" s="0"/>
      <c r="BX779" s="0"/>
      <c r="BY779" s="0"/>
      <c r="BZ779" s="0"/>
      <c r="CA779" s="0"/>
      <c r="CB779" s="0"/>
      <c r="CC779" s="0"/>
      <c r="CD779" s="0"/>
      <c r="CE779" s="0"/>
      <c r="CF779" s="0"/>
      <c r="CG779" s="0"/>
      <c r="CH779" s="0"/>
      <c r="CI779" s="0"/>
      <c r="CJ779" s="0"/>
      <c r="CK779" s="0"/>
      <c r="CL779" s="0"/>
      <c r="CM779" s="0"/>
      <c r="CN779" s="0"/>
      <c r="CO779" s="0"/>
      <c r="CP779" s="0"/>
      <c r="CQ779" s="0"/>
      <c r="CR779" s="0"/>
      <c r="CS779" s="0"/>
      <c r="CT779" s="0"/>
      <c r="CU779" s="0"/>
      <c r="CV779" s="0"/>
      <c r="CW779" s="0"/>
      <c r="CX779" s="0"/>
      <c r="CY779" s="0"/>
      <c r="CZ779" s="0"/>
      <c r="DA779" s="0"/>
      <c r="DB779" s="0"/>
      <c r="DC779" s="0"/>
      <c r="DD779" s="0"/>
      <c r="DE779" s="0"/>
      <c r="DF779" s="0"/>
      <c r="DG779" s="0"/>
      <c r="DH779" s="0"/>
      <c r="DI779" s="0"/>
      <c r="DJ779" s="0"/>
      <c r="DK779" s="0"/>
      <c r="DL779" s="0"/>
      <c r="DM779" s="0"/>
      <c r="DN779" s="0"/>
      <c r="DO779" s="0"/>
      <c r="DP779" s="0"/>
      <c r="DQ779" s="0"/>
      <c r="DR779" s="0"/>
      <c r="DS779" s="0"/>
      <c r="DT779" s="0"/>
      <c r="DU779" s="0"/>
      <c r="DV779" s="0"/>
      <c r="DW779" s="0"/>
      <c r="DX779" s="0"/>
      <c r="DY779" s="0"/>
      <c r="DZ779" s="0"/>
      <c r="EA779" s="0"/>
      <c r="EB779" s="0"/>
      <c r="EC779" s="0"/>
      <c r="ED779" s="0"/>
      <c r="EE779" s="0"/>
      <c r="EF779" s="0"/>
      <c r="EG779" s="0"/>
      <c r="EH779" s="0"/>
      <c r="EI779" s="0"/>
      <c r="EJ779" s="0"/>
      <c r="EK779" s="0"/>
      <c r="EL779" s="0"/>
      <c r="EM779" s="0"/>
      <c r="EN779" s="0"/>
      <c r="EO779" s="0"/>
      <c r="EP779" s="0"/>
      <c r="EQ779" s="0"/>
      <c r="ER779" s="0"/>
      <c r="ES779" s="0"/>
      <c r="ET779" s="0"/>
      <c r="EU779" s="0"/>
      <c r="EV779" s="0"/>
      <c r="EW779" s="0"/>
      <c r="EX779" s="0"/>
      <c r="EY779" s="0"/>
      <c r="EZ779" s="0"/>
      <c r="FA779" s="0"/>
      <c r="FB779" s="0"/>
      <c r="FC779" s="0"/>
      <c r="FD779" s="0"/>
      <c r="FE779" s="0"/>
      <c r="FF779" s="0"/>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row>
    <row r="780" customFormat="false" ht="15" hidden="true" customHeight="false" outlineLevel="0" collapsed="false">
      <c r="A780" s="150" t="s">
        <v>2353</v>
      </c>
      <c r="B780" s="151" t="s">
        <v>2354</v>
      </c>
      <c r="C780" s="147" t="s">
        <v>2355</v>
      </c>
      <c r="D780" s="117"/>
      <c r="E780" s="117" t="n">
        <v>0</v>
      </c>
      <c r="F780" s="118" t="s">
        <v>47</v>
      </c>
      <c r="G780" s="118" t="s">
        <v>47</v>
      </c>
      <c r="H780" s="141" t="n">
        <v>29916</v>
      </c>
      <c r="I780" s="119" t="s">
        <v>1350</v>
      </c>
      <c r="J780" s="120" t="n">
        <v>9</v>
      </c>
      <c r="K780" s="121" t="n">
        <v>5</v>
      </c>
      <c r="L780" s="126" t="s">
        <v>2356</v>
      </c>
      <c r="M780" s="123" t="s">
        <v>2357</v>
      </c>
      <c r="N780" s="123"/>
      <c r="O780" s="123"/>
      <c r="P780" s="123"/>
      <c r="Q780" s="124"/>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BC780" s="0"/>
      <c r="BD780" s="0"/>
      <c r="BE780" s="0"/>
      <c r="BF780" s="0"/>
      <c r="BG780" s="0"/>
      <c r="BH780" s="0"/>
      <c r="BI780" s="0"/>
      <c r="BJ780" s="0"/>
      <c r="BK780" s="0"/>
      <c r="BL780" s="0"/>
      <c r="BM780" s="0"/>
      <c r="BN780" s="0"/>
      <c r="BO780" s="0"/>
      <c r="BP780" s="0"/>
      <c r="BQ780" s="0"/>
      <c r="BR780" s="0"/>
      <c r="BS780" s="0"/>
      <c r="BT780" s="0"/>
      <c r="BU780" s="0"/>
      <c r="BV780" s="0"/>
      <c r="BW780" s="0"/>
      <c r="BX780" s="0"/>
      <c r="BY780" s="0"/>
      <c r="BZ780" s="0"/>
      <c r="CA780" s="0"/>
      <c r="CB780" s="0"/>
      <c r="CC780" s="0"/>
      <c r="CD780" s="0"/>
      <c r="CE780" s="0"/>
      <c r="CF780" s="0"/>
      <c r="CG780" s="0"/>
      <c r="CH780" s="0"/>
      <c r="CI780" s="0"/>
      <c r="CJ780" s="0"/>
      <c r="CK780" s="0"/>
      <c r="CL780" s="0"/>
      <c r="CM780" s="0"/>
      <c r="CN780" s="0"/>
      <c r="CO780" s="0"/>
      <c r="CP780" s="0"/>
      <c r="CQ780" s="0"/>
      <c r="CR780" s="0"/>
      <c r="CS780" s="0"/>
      <c r="CT780" s="0"/>
      <c r="CU780" s="0"/>
      <c r="CV780" s="0"/>
      <c r="CW780" s="0"/>
      <c r="CX780" s="0"/>
      <c r="CY780" s="0"/>
      <c r="CZ780" s="0"/>
      <c r="DA780" s="0"/>
      <c r="DB780" s="0"/>
      <c r="DC780" s="0"/>
      <c r="DD780" s="0"/>
      <c r="DE780" s="0"/>
      <c r="DF780" s="0"/>
      <c r="DG780" s="0"/>
      <c r="DH780" s="0"/>
      <c r="DI780" s="0"/>
      <c r="DJ780" s="0"/>
      <c r="DK780" s="0"/>
      <c r="DL780" s="0"/>
      <c r="DM780" s="0"/>
      <c r="DN780" s="0"/>
      <c r="DO780" s="0"/>
      <c r="DP780" s="0"/>
      <c r="DQ780" s="0"/>
      <c r="DR780" s="0"/>
      <c r="DS780" s="0"/>
      <c r="DT780" s="0"/>
      <c r="DU780" s="0"/>
      <c r="DV780" s="0"/>
      <c r="DW780" s="0"/>
      <c r="DX780" s="0"/>
      <c r="DY780" s="0"/>
      <c r="DZ780" s="0"/>
      <c r="EA780" s="0"/>
      <c r="EB780" s="0"/>
      <c r="EC780" s="0"/>
      <c r="ED780" s="0"/>
      <c r="EE780" s="0"/>
      <c r="EF780" s="0"/>
      <c r="EG780" s="0"/>
      <c r="EH780" s="0"/>
      <c r="EI780" s="0"/>
      <c r="EJ780" s="0"/>
      <c r="EK780" s="0"/>
      <c r="EL780" s="0"/>
      <c r="EM780" s="0"/>
      <c r="EN780" s="0"/>
      <c r="EO780" s="0"/>
      <c r="EP780" s="0"/>
      <c r="EQ780" s="0"/>
      <c r="ER780" s="0"/>
      <c r="ES780" s="0"/>
      <c r="ET780" s="0"/>
      <c r="EU780" s="0"/>
      <c r="EV780" s="0"/>
      <c r="EW780" s="0"/>
      <c r="EX780" s="0"/>
      <c r="EY780" s="0"/>
      <c r="EZ780" s="0"/>
      <c r="FA780" s="0"/>
      <c r="FB780" s="0"/>
      <c r="FC780" s="0"/>
      <c r="FD780" s="0"/>
      <c r="FE780" s="0"/>
      <c r="FF780" s="0"/>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row>
    <row r="781" customFormat="false" ht="15" hidden="true" customHeight="false" outlineLevel="0" collapsed="false">
      <c r="A781" s="150" t="s">
        <v>2358</v>
      </c>
      <c r="B781" s="151" t="s">
        <v>2359</v>
      </c>
      <c r="C781" s="116" t="s">
        <v>1231</v>
      </c>
      <c r="D781" s="117"/>
      <c r="E781" s="117" t="n">
        <v>0</v>
      </c>
      <c r="F781" s="118" t="s">
        <v>47</v>
      </c>
      <c r="G781" s="118" t="s">
        <v>47</v>
      </c>
      <c r="H781" s="118" t="n">
        <v>30237</v>
      </c>
      <c r="I781" s="125" t="s">
        <v>1350</v>
      </c>
      <c r="J781" s="120" t="n">
        <v>9</v>
      </c>
      <c r="K781" s="121" t="n">
        <v>5</v>
      </c>
      <c r="L781" s="126"/>
      <c r="M781" s="123"/>
      <c r="N781" s="127"/>
      <c r="O781" s="123"/>
      <c r="P781" s="127"/>
      <c r="Q781" s="124"/>
      <c r="R781" s="0"/>
      <c r="S781" s="0"/>
      <c r="T781" s="0"/>
      <c r="U781" s="0"/>
      <c r="V781" s="0"/>
      <c r="W781" s="0"/>
      <c r="X781" s="0"/>
      <c r="Y781" s="0"/>
      <c r="Z781" s="0"/>
      <c r="AA781" s="0"/>
      <c r="AB781" s="0"/>
      <c r="AC781" s="0"/>
      <c r="AD781" s="0"/>
      <c r="AE781" s="0"/>
      <c r="AF781" s="0"/>
      <c r="AG781" s="0"/>
      <c r="AH781" s="0"/>
      <c r="AI781" s="0"/>
      <c r="AJ781" s="0"/>
      <c r="AK781" s="0"/>
      <c r="AL781" s="0"/>
      <c r="AM781" s="0"/>
      <c r="AN781" s="0"/>
      <c r="AO781" s="0"/>
      <c r="AP781" s="0"/>
      <c r="AQ781" s="0"/>
      <c r="AR781" s="0"/>
      <c r="AS781" s="0"/>
      <c r="AT781" s="0"/>
      <c r="AU781" s="0"/>
      <c r="AV781" s="0"/>
      <c r="AW781" s="0"/>
      <c r="AX781" s="0"/>
      <c r="AY781" s="0"/>
      <c r="AZ781" s="0"/>
      <c r="BA781" s="0"/>
      <c r="BB781" s="0"/>
      <c r="BC781" s="0"/>
      <c r="BD781" s="0"/>
      <c r="BE781" s="0"/>
      <c r="BF781" s="0"/>
      <c r="BG781" s="0"/>
      <c r="BH781" s="0"/>
      <c r="BI781" s="0"/>
      <c r="BJ781" s="0"/>
      <c r="BK781" s="0"/>
      <c r="BL781" s="0"/>
      <c r="BM781" s="0"/>
      <c r="BN781" s="0"/>
      <c r="BO781" s="0"/>
      <c r="BP781" s="0"/>
      <c r="BQ781" s="0"/>
      <c r="BR781" s="0"/>
      <c r="BS781" s="0"/>
      <c r="BT781" s="0"/>
      <c r="BU781" s="0"/>
      <c r="BV781" s="0"/>
      <c r="BW781" s="0"/>
      <c r="BX781" s="0"/>
      <c r="BY781" s="0"/>
      <c r="BZ781" s="0"/>
      <c r="CA781" s="0"/>
      <c r="CB781" s="0"/>
      <c r="CC781" s="0"/>
      <c r="CD781" s="0"/>
      <c r="CE781" s="0"/>
      <c r="CF781" s="0"/>
      <c r="CG781" s="0"/>
      <c r="CH781" s="0"/>
      <c r="CI781" s="0"/>
      <c r="CJ781" s="0"/>
      <c r="CK781" s="0"/>
      <c r="CL781" s="0"/>
      <c r="CM781" s="0"/>
      <c r="CN781" s="0"/>
      <c r="CO781" s="0"/>
      <c r="CP781" s="0"/>
      <c r="CQ781" s="0"/>
      <c r="CR781" s="0"/>
      <c r="CS781" s="0"/>
      <c r="CT781" s="0"/>
      <c r="CU781" s="0"/>
      <c r="CV781" s="0"/>
      <c r="CW781" s="0"/>
      <c r="CX781" s="0"/>
      <c r="CY781" s="0"/>
      <c r="CZ781" s="0"/>
      <c r="DA781" s="0"/>
      <c r="DB781" s="0"/>
      <c r="DC781" s="0"/>
      <c r="DD781" s="0"/>
      <c r="DE781" s="0"/>
      <c r="DF781" s="0"/>
      <c r="DG781" s="0"/>
      <c r="DH781" s="0"/>
      <c r="DI781" s="0"/>
      <c r="DJ781" s="0"/>
      <c r="DK781" s="0"/>
      <c r="DL781" s="0"/>
      <c r="DM781" s="0"/>
      <c r="DN781" s="0"/>
      <c r="DO781" s="0"/>
      <c r="DP781" s="0"/>
      <c r="DQ781" s="0"/>
      <c r="DR781" s="0"/>
      <c r="DS781" s="0"/>
      <c r="DT781" s="0"/>
      <c r="DU781" s="0"/>
      <c r="DV781" s="0"/>
      <c r="DW781" s="0"/>
      <c r="DX781" s="0"/>
      <c r="DY781" s="0"/>
      <c r="DZ781" s="0"/>
      <c r="EA781" s="0"/>
      <c r="EB781" s="0"/>
      <c r="EC781" s="0"/>
      <c r="ED781" s="0"/>
      <c r="EE781" s="0"/>
      <c r="EF781" s="0"/>
      <c r="EG781" s="0"/>
      <c r="EH781" s="0"/>
      <c r="EI781" s="0"/>
      <c r="EJ781" s="0"/>
      <c r="EK781" s="0"/>
      <c r="EL781" s="0"/>
      <c r="EM781" s="0"/>
      <c r="EN781" s="0"/>
      <c r="EO781" s="0"/>
      <c r="EP781" s="0"/>
      <c r="EQ781" s="0"/>
      <c r="ER781" s="0"/>
      <c r="ES781" s="0"/>
      <c r="ET781" s="0"/>
      <c r="EU781" s="0"/>
      <c r="EV781" s="0"/>
      <c r="EW781" s="0"/>
      <c r="EX781" s="0"/>
      <c r="EY781" s="0"/>
      <c r="EZ781" s="0"/>
      <c r="FA781" s="0"/>
      <c r="FB781" s="0"/>
      <c r="FC781" s="0"/>
      <c r="FD781" s="0"/>
      <c r="FE781" s="0"/>
      <c r="FF781" s="0"/>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row>
    <row r="782" customFormat="false" ht="15" hidden="true" customHeight="false" outlineLevel="0" collapsed="false">
      <c r="A782" s="150" t="s">
        <v>2360</v>
      </c>
      <c r="B782" s="151" t="s">
        <v>2361</v>
      </c>
      <c r="C782" s="147" t="s">
        <v>2362</v>
      </c>
      <c r="D782" s="117"/>
      <c r="E782" s="117" t="n">
        <v>0</v>
      </c>
      <c r="F782" s="118" t="s">
        <v>47</v>
      </c>
      <c r="G782" s="118" t="s">
        <v>47</v>
      </c>
      <c r="H782" s="141" t="n">
        <v>19545</v>
      </c>
      <c r="I782" s="125" t="s">
        <v>1350</v>
      </c>
      <c r="J782" s="120" t="n">
        <v>9</v>
      </c>
      <c r="K782" s="121" t="n">
        <v>5</v>
      </c>
      <c r="L782" s="126"/>
      <c r="M782" s="123"/>
      <c r="N782" s="127"/>
      <c r="O782" s="123"/>
      <c r="P782" s="127"/>
      <c r="Q782" s="124"/>
      <c r="R782" s="0"/>
      <c r="S782" s="0"/>
      <c r="T782" s="0"/>
      <c r="U782" s="0"/>
      <c r="V782" s="0"/>
      <c r="W782" s="0"/>
      <c r="X782" s="0"/>
      <c r="Y782" s="0"/>
      <c r="Z782" s="0"/>
      <c r="AA782" s="0"/>
      <c r="AB782" s="0"/>
      <c r="AC782" s="0"/>
      <c r="AD782" s="0"/>
      <c r="AE782" s="0"/>
      <c r="AF782" s="0"/>
      <c r="AG782" s="0"/>
      <c r="AH782" s="0"/>
      <c r="AI782" s="0"/>
      <c r="AJ782" s="0"/>
      <c r="AK782" s="0"/>
      <c r="AL782" s="0"/>
      <c r="AM782" s="0"/>
      <c r="AN782" s="0"/>
      <c r="AO782" s="0"/>
      <c r="AP782" s="0"/>
      <c r="AQ782" s="0"/>
      <c r="AR782" s="0"/>
      <c r="AS782" s="0"/>
      <c r="AT782" s="0"/>
      <c r="AU782" s="0"/>
      <c r="AV782" s="0"/>
      <c r="AW782" s="0"/>
      <c r="AX782" s="0"/>
      <c r="AY782" s="0"/>
      <c r="AZ782" s="0"/>
      <c r="BA782" s="0"/>
      <c r="BB782" s="0"/>
      <c r="BC782" s="0"/>
      <c r="BD782" s="0"/>
      <c r="BE782" s="0"/>
      <c r="BF782" s="0"/>
      <c r="BG782" s="0"/>
      <c r="BH782" s="0"/>
      <c r="BI782" s="0"/>
      <c r="BJ782" s="0"/>
      <c r="BK782" s="0"/>
      <c r="BL782" s="0"/>
      <c r="BM782" s="0"/>
      <c r="BN782" s="0"/>
      <c r="BO782" s="0"/>
      <c r="BP782" s="0"/>
      <c r="BQ782" s="0"/>
      <c r="BR782" s="0"/>
      <c r="BS782" s="0"/>
      <c r="BT782" s="0"/>
      <c r="BU782" s="0"/>
      <c r="BV782" s="0"/>
      <c r="BW782" s="0"/>
      <c r="BX782" s="0"/>
      <c r="BY782" s="0"/>
      <c r="BZ782" s="0"/>
      <c r="CA782" s="0"/>
      <c r="CB782" s="0"/>
      <c r="CC782" s="0"/>
      <c r="CD782" s="0"/>
      <c r="CE782" s="0"/>
      <c r="CF782" s="0"/>
      <c r="CG782" s="0"/>
      <c r="CH782" s="0"/>
      <c r="CI782" s="0"/>
      <c r="CJ782" s="0"/>
      <c r="CK782" s="0"/>
      <c r="CL782" s="0"/>
      <c r="CM782" s="0"/>
      <c r="CN782" s="0"/>
      <c r="CO782" s="0"/>
      <c r="CP782" s="0"/>
      <c r="CQ782" s="0"/>
      <c r="CR782" s="0"/>
      <c r="CS782" s="0"/>
      <c r="CT782" s="0"/>
      <c r="CU782" s="0"/>
      <c r="CV782" s="0"/>
      <c r="CW782" s="0"/>
      <c r="CX782" s="0"/>
      <c r="CY782" s="0"/>
      <c r="CZ782" s="0"/>
      <c r="DA782" s="0"/>
      <c r="DB782" s="0"/>
      <c r="DC782" s="0"/>
      <c r="DD782" s="0"/>
      <c r="DE782" s="0"/>
      <c r="DF782" s="0"/>
      <c r="DG782" s="0"/>
      <c r="DH782" s="0"/>
      <c r="DI782" s="0"/>
      <c r="DJ782" s="0"/>
      <c r="DK782" s="0"/>
      <c r="DL782" s="0"/>
      <c r="DM782" s="0"/>
      <c r="DN782" s="0"/>
      <c r="DO782" s="0"/>
      <c r="DP782" s="0"/>
      <c r="DQ782" s="0"/>
      <c r="DR782" s="0"/>
      <c r="DS782" s="0"/>
      <c r="DT782" s="0"/>
      <c r="DU782" s="0"/>
      <c r="DV782" s="0"/>
      <c r="DW782" s="0"/>
      <c r="DX782" s="0"/>
      <c r="DY782" s="0"/>
      <c r="DZ782" s="0"/>
      <c r="EA782" s="0"/>
      <c r="EB782" s="0"/>
      <c r="EC782" s="0"/>
      <c r="ED782" s="0"/>
      <c r="EE782" s="0"/>
      <c r="EF782" s="0"/>
      <c r="EG782" s="0"/>
      <c r="EH782" s="0"/>
      <c r="EI782" s="0"/>
      <c r="EJ782" s="0"/>
      <c r="EK782" s="0"/>
      <c r="EL782" s="0"/>
      <c r="EM782" s="0"/>
      <c r="EN782" s="0"/>
      <c r="EO782" s="0"/>
      <c r="EP782" s="0"/>
      <c r="EQ782" s="0"/>
      <c r="ER782" s="0"/>
      <c r="ES782" s="0"/>
      <c r="ET782" s="0"/>
      <c r="EU782" s="0"/>
      <c r="EV782" s="0"/>
      <c r="EW782" s="0"/>
      <c r="EX782" s="0"/>
      <c r="EY782" s="0"/>
      <c r="EZ782" s="0"/>
      <c r="FA782" s="0"/>
      <c r="FB782" s="0"/>
      <c r="FC782" s="0"/>
      <c r="FD782" s="0"/>
      <c r="FE782" s="0"/>
      <c r="FF782" s="0"/>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row>
    <row r="783" customFormat="false" ht="15" hidden="true" customHeight="false" outlineLevel="0" collapsed="false">
      <c r="A783" s="150" t="s">
        <v>2363</v>
      </c>
      <c r="B783" s="151" t="s">
        <v>2364</v>
      </c>
      <c r="C783" s="116" t="s">
        <v>1231</v>
      </c>
      <c r="D783" s="117"/>
      <c r="E783" s="117" t="n">
        <v>0</v>
      </c>
      <c r="F783" s="118" t="s">
        <v>47</v>
      </c>
      <c r="G783" s="118" t="s">
        <v>47</v>
      </c>
      <c r="H783" s="118" t="n">
        <v>1553</v>
      </c>
      <c r="I783" s="125" t="s">
        <v>1350</v>
      </c>
      <c r="J783" s="120" t="n">
        <v>9</v>
      </c>
      <c r="K783" s="121" t="n">
        <v>5</v>
      </c>
      <c r="L783" s="126"/>
      <c r="M783" s="123"/>
      <c r="N783" s="127"/>
      <c r="O783" s="123"/>
      <c r="P783" s="127"/>
      <c r="Q783" s="124"/>
      <c r="R783" s="0"/>
      <c r="S783" s="0"/>
      <c r="T783" s="0"/>
      <c r="U783" s="0"/>
      <c r="V783" s="0"/>
      <c r="W783" s="0"/>
      <c r="X783" s="0"/>
      <c r="Y783" s="0"/>
      <c r="Z783" s="0"/>
      <c r="AA783" s="0"/>
      <c r="AB783" s="0"/>
      <c r="AC783" s="0"/>
      <c r="AD783" s="0"/>
      <c r="AE783" s="0"/>
      <c r="AF783" s="0"/>
      <c r="AG783" s="0"/>
      <c r="AH783" s="0"/>
      <c r="AI783" s="0"/>
      <c r="AJ783" s="0"/>
      <c r="AK783" s="0"/>
      <c r="AL783" s="0"/>
      <c r="AM783" s="0"/>
      <c r="AN783" s="0"/>
      <c r="AO783" s="0"/>
      <c r="AP783" s="0"/>
      <c r="AQ783" s="0"/>
      <c r="AR783" s="0"/>
      <c r="AS783" s="0"/>
      <c r="AT783" s="0"/>
      <c r="AU783" s="0"/>
      <c r="AV783" s="0"/>
      <c r="AW783" s="0"/>
      <c r="AX783" s="0"/>
      <c r="AY783" s="0"/>
      <c r="AZ783" s="0"/>
      <c r="BA783" s="0"/>
      <c r="BB783" s="0"/>
      <c r="BC783" s="0"/>
      <c r="BD783" s="0"/>
      <c r="BE783" s="0"/>
      <c r="BF783" s="0"/>
      <c r="BG783" s="0"/>
      <c r="BH783" s="0"/>
      <c r="BI783" s="0"/>
      <c r="BJ783" s="0"/>
      <c r="BK783" s="0"/>
      <c r="BL783" s="0"/>
      <c r="BM783" s="0"/>
      <c r="BN783" s="0"/>
      <c r="BO783" s="0"/>
      <c r="BP783" s="0"/>
      <c r="BQ783" s="0"/>
      <c r="BR783" s="0"/>
      <c r="BS783" s="0"/>
      <c r="BT783" s="0"/>
      <c r="BU783" s="0"/>
      <c r="BV783" s="0"/>
      <c r="BW783" s="0"/>
      <c r="BX783" s="0"/>
      <c r="BY783" s="0"/>
      <c r="BZ783" s="0"/>
      <c r="CA783" s="0"/>
      <c r="CB783" s="0"/>
      <c r="CC783" s="0"/>
      <c r="CD783" s="0"/>
      <c r="CE783" s="0"/>
      <c r="CF783" s="0"/>
      <c r="CG783" s="0"/>
      <c r="CH783" s="0"/>
      <c r="CI783" s="0"/>
      <c r="CJ783" s="0"/>
      <c r="CK783" s="0"/>
      <c r="CL783" s="0"/>
      <c r="CM783" s="0"/>
      <c r="CN783" s="0"/>
      <c r="CO783" s="0"/>
      <c r="CP783" s="0"/>
      <c r="CQ783" s="0"/>
      <c r="CR783" s="0"/>
      <c r="CS783" s="0"/>
      <c r="CT783" s="0"/>
      <c r="CU783" s="0"/>
      <c r="CV783" s="0"/>
      <c r="CW783" s="0"/>
      <c r="CX783" s="0"/>
      <c r="CY783" s="0"/>
      <c r="CZ783" s="0"/>
      <c r="DA783" s="0"/>
      <c r="DB783" s="0"/>
      <c r="DC783" s="0"/>
      <c r="DD783" s="0"/>
      <c r="DE783" s="0"/>
      <c r="DF783" s="0"/>
      <c r="DG783" s="0"/>
      <c r="DH783" s="0"/>
      <c r="DI783" s="0"/>
      <c r="DJ783" s="0"/>
      <c r="DK783" s="0"/>
      <c r="DL783" s="0"/>
      <c r="DM783" s="0"/>
      <c r="DN783" s="0"/>
      <c r="DO783" s="0"/>
      <c r="DP783" s="0"/>
      <c r="DQ783" s="0"/>
      <c r="DR783" s="0"/>
      <c r="DS783" s="0"/>
      <c r="DT783" s="0"/>
      <c r="DU783" s="0"/>
      <c r="DV783" s="0"/>
      <c r="DW783" s="0"/>
      <c r="DX783" s="0"/>
      <c r="DY783" s="0"/>
      <c r="DZ783" s="0"/>
      <c r="EA783" s="0"/>
      <c r="EB783" s="0"/>
      <c r="EC783" s="0"/>
      <c r="ED783" s="0"/>
      <c r="EE783" s="0"/>
      <c r="EF783" s="0"/>
      <c r="EG783" s="0"/>
      <c r="EH783" s="0"/>
      <c r="EI783" s="0"/>
      <c r="EJ783" s="0"/>
      <c r="EK783" s="0"/>
      <c r="EL783" s="0"/>
      <c r="EM783" s="0"/>
      <c r="EN783" s="0"/>
      <c r="EO783" s="0"/>
      <c r="EP783" s="0"/>
      <c r="EQ783" s="0"/>
      <c r="ER783" s="0"/>
      <c r="ES783" s="0"/>
      <c r="ET783" s="0"/>
      <c r="EU783" s="0"/>
      <c r="EV783" s="0"/>
      <c r="EW783" s="0"/>
      <c r="EX783" s="0"/>
      <c r="EY783" s="0"/>
      <c r="EZ783" s="0"/>
      <c r="FA783" s="0"/>
      <c r="FB783" s="0"/>
      <c r="FC783" s="0"/>
      <c r="FD783" s="0"/>
      <c r="FE783" s="0"/>
      <c r="FF783" s="0"/>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row>
    <row r="784" customFormat="false" ht="15" hidden="true" customHeight="false" outlineLevel="0" collapsed="false">
      <c r="A784" s="150" t="s">
        <v>2365</v>
      </c>
      <c r="B784" s="151" t="s">
        <v>2366</v>
      </c>
      <c r="C784" s="116" t="s">
        <v>122</v>
      </c>
      <c r="D784" s="117"/>
      <c r="E784" s="117" t="n">
        <v>0</v>
      </c>
      <c r="F784" s="118" t="s">
        <v>47</v>
      </c>
      <c r="G784" s="118" t="s">
        <v>47</v>
      </c>
      <c r="H784" s="118" t="n">
        <v>1758</v>
      </c>
      <c r="I784" s="125" t="s">
        <v>1350</v>
      </c>
      <c r="J784" s="120" t="n">
        <v>9</v>
      </c>
      <c r="K784" s="121" t="n">
        <v>5</v>
      </c>
      <c r="L784" s="126"/>
      <c r="M784" s="123"/>
      <c r="N784" s="127"/>
      <c r="O784" s="123"/>
      <c r="P784" s="127"/>
      <c r="Q784" s="124"/>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CJ784" s="0"/>
      <c r="CK784" s="0"/>
      <c r="CL784" s="0"/>
      <c r="CM784" s="0"/>
      <c r="CN784" s="0"/>
      <c r="CO784" s="0"/>
      <c r="CP784" s="0"/>
      <c r="CQ784" s="0"/>
      <c r="CR784" s="0"/>
      <c r="CS784" s="0"/>
      <c r="CT784" s="0"/>
      <c r="CU784" s="0"/>
      <c r="CV784" s="0"/>
      <c r="CW784" s="0"/>
      <c r="CX784" s="0"/>
      <c r="CY784" s="0"/>
      <c r="CZ784" s="0"/>
      <c r="DA784" s="0"/>
      <c r="DB784" s="0"/>
      <c r="DC784" s="0"/>
      <c r="DD784" s="0"/>
      <c r="DE784" s="0"/>
      <c r="DF784" s="0"/>
      <c r="DG784" s="0"/>
      <c r="DH784" s="0"/>
      <c r="DI784" s="0"/>
      <c r="DJ784" s="0"/>
      <c r="DK784" s="0"/>
      <c r="DL784" s="0"/>
      <c r="DM784" s="0"/>
      <c r="DN784" s="0"/>
      <c r="DO784" s="0"/>
      <c r="DP784" s="0"/>
      <c r="DQ784" s="0"/>
      <c r="DR784" s="0"/>
      <c r="DS784" s="0"/>
      <c r="DT784" s="0"/>
      <c r="DU784" s="0"/>
      <c r="DV784" s="0"/>
      <c r="DW784" s="0"/>
      <c r="DX784" s="0"/>
      <c r="DY784" s="0"/>
      <c r="DZ784" s="0"/>
      <c r="EA784" s="0"/>
      <c r="EB784" s="0"/>
      <c r="EC784" s="0"/>
      <c r="ED784" s="0"/>
      <c r="EE784" s="0"/>
      <c r="EF784" s="0"/>
      <c r="EG784" s="0"/>
      <c r="EH784" s="0"/>
      <c r="EI784" s="0"/>
      <c r="EJ784" s="0"/>
      <c r="EK784" s="0"/>
      <c r="EL784" s="0"/>
      <c r="EM784" s="0"/>
      <c r="EN784" s="0"/>
      <c r="EO784" s="0"/>
      <c r="EP784" s="0"/>
      <c r="EQ784" s="0"/>
      <c r="ER784" s="0"/>
      <c r="ES784" s="0"/>
      <c r="ET784" s="0"/>
      <c r="EU784" s="0"/>
      <c r="EV784" s="0"/>
      <c r="EW784" s="0"/>
      <c r="EX784" s="0"/>
      <c r="EY784" s="0"/>
      <c r="EZ784" s="0"/>
      <c r="FA784" s="0"/>
      <c r="FB784" s="0"/>
      <c r="FC784" s="0"/>
      <c r="FD784" s="0"/>
      <c r="FE784" s="0"/>
      <c r="FF784" s="0"/>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row>
    <row r="785" customFormat="false" ht="15" hidden="true" customHeight="true" outlineLevel="0" collapsed="false">
      <c r="A785" s="150" t="s">
        <v>2367</v>
      </c>
      <c r="B785" s="151" t="s">
        <v>2368</v>
      </c>
      <c r="C785" s="147" t="s">
        <v>485</v>
      </c>
      <c r="D785" s="117"/>
      <c r="E785" s="117" t="n">
        <v>0</v>
      </c>
      <c r="F785" s="118" t="s">
        <v>47</v>
      </c>
      <c r="G785" s="118" t="s">
        <v>47</v>
      </c>
      <c r="H785" s="141" t="n">
        <v>19565</v>
      </c>
      <c r="I785" s="125" t="s">
        <v>1350</v>
      </c>
      <c r="J785" s="120" t="n">
        <v>9</v>
      </c>
      <c r="K785" s="121" t="n">
        <v>5</v>
      </c>
      <c r="L785" s="126"/>
      <c r="M785" s="123"/>
      <c r="N785" s="127"/>
      <c r="O785" s="123"/>
      <c r="P785" s="127"/>
      <c r="Q785" s="124"/>
      <c r="R785" s="0"/>
      <c r="S785" s="0"/>
      <c r="T785" s="0"/>
      <c r="U785" s="0"/>
      <c r="V785" s="0"/>
      <c r="W785" s="0"/>
      <c r="X785" s="0"/>
      <c r="Y785" s="0"/>
      <c r="Z785" s="0"/>
      <c r="AA785" s="0"/>
      <c r="AB785" s="0"/>
      <c r="AC785" s="0"/>
      <c r="AD785" s="0"/>
      <c r="AE785" s="0"/>
      <c r="AF785" s="0"/>
      <c r="AG785" s="0"/>
      <c r="AH785" s="0"/>
      <c r="AI785" s="0"/>
      <c r="AJ785" s="0"/>
      <c r="AK785" s="0"/>
      <c r="AL785" s="0"/>
      <c r="AM785" s="0"/>
      <c r="AN785" s="0"/>
      <c r="AO785" s="0"/>
      <c r="AP785" s="0"/>
      <c r="AQ785" s="0"/>
      <c r="AR785" s="0"/>
      <c r="AS785" s="0"/>
      <c r="AT785" s="0"/>
      <c r="AU785" s="0"/>
      <c r="AV785" s="0"/>
      <c r="AW785" s="0"/>
      <c r="AX785" s="0"/>
      <c r="AY785" s="0"/>
      <c r="AZ785" s="0"/>
      <c r="BA785" s="0"/>
      <c r="BB785" s="0"/>
      <c r="BC785" s="0"/>
      <c r="BD785" s="0"/>
      <c r="BE785" s="0"/>
      <c r="BF785" s="0"/>
      <c r="BG785" s="0"/>
      <c r="BH785" s="0"/>
      <c r="BI785" s="0"/>
      <c r="BJ785" s="0"/>
      <c r="BK785" s="0"/>
      <c r="BL785" s="0"/>
      <c r="BM785" s="0"/>
      <c r="BN785" s="0"/>
      <c r="BO785" s="0"/>
      <c r="BP785" s="0"/>
      <c r="BQ785" s="0"/>
      <c r="BR785" s="0"/>
      <c r="BS785" s="0"/>
      <c r="BT785" s="0"/>
      <c r="BU785" s="0"/>
      <c r="BV785" s="0"/>
      <c r="BW785" s="0"/>
      <c r="BX785" s="0"/>
      <c r="BY785" s="0"/>
      <c r="BZ785" s="0"/>
      <c r="CA785" s="0"/>
      <c r="CB785" s="0"/>
      <c r="CC785" s="0"/>
      <c r="CD785" s="0"/>
      <c r="CE785" s="0"/>
      <c r="CF785" s="0"/>
      <c r="CG785" s="0"/>
      <c r="CH785" s="0"/>
      <c r="CI785" s="0"/>
      <c r="CJ785" s="0"/>
      <c r="CK785" s="0"/>
      <c r="CL785" s="0"/>
      <c r="CM785" s="0"/>
      <c r="CN785" s="0"/>
      <c r="CO785" s="0"/>
      <c r="CP785" s="0"/>
      <c r="CQ785" s="0"/>
      <c r="CR785" s="0"/>
      <c r="CS785" s="0"/>
      <c r="CT785" s="0"/>
      <c r="CU785" s="0"/>
      <c r="CV785" s="0"/>
      <c r="CW785" s="0"/>
      <c r="CX785" s="0"/>
      <c r="CY785" s="0"/>
      <c r="CZ785" s="0"/>
      <c r="DA785" s="0"/>
      <c r="DB785" s="0"/>
      <c r="DC785" s="0"/>
      <c r="DD785" s="0"/>
      <c r="DE785" s="0"/>
      <c r="DF785" s="0"/>
      <c r="DG785" s="0"/>
      <c r="DH785" s="0"/>
      <c r="DI785" s="0"/>
      <c r="DJ785" s="0"/>
      <c r="DK785" s="0"/>
      <c r="DL785" s="0"/>
      <c r="DM785" s="0"/>
      <c r="DN785" s="0"/>
      <c r="DO785" s="0"/>
      <c r="DP785" s="0"/>
      <c r="DQ785" s="0"/>
      <c r="DR785" s="0"/>
      <c r="DS785" s="0"/>
      <c r="DT785" s="0"/>
      <c r="DU785" s="0"/>
      <c r="DV785" s="0"/>
      <c r="DW785" s="0"/>
      <c r="DX785" s="0"/>
      <c r="DY785" s="0"/>
      <c r="DZ785" s="0"/>
      <c r="EA785" s="0"/>
      <c r="EB785" s="0"/>
      <c r="EC785" s="0"/>
      <c r="ED785" s="0"/>
      <c r="EE785" s="0"/>
      <c r="EF785" s="0"/>
      <c r="EG785" s="0"/>
      <c r="EH785" s="0"/>
      <c r="EI785" s="0"/>
      <c r="EJ785" s="0"/>
      <c r="EK785" s="0"/>
      <c r="EL785" s="0"/>
      <c r="EM785" s="0"/>
      <c r="EN785" s="0"/>
      <c r="EO785" s="0"/>
      <c r="EP785" s="0"/>
      <c r="EQ785" s="0"/>
      <c r="ER785" s="0"/>
      <c r="ES785" s="0"/>
      <c r="ET785" s="0"/>
      <c r="EU785" s="0"/>
      <c r="EV785" s="0"/>
      <c r="EW785" s="0"/>
      <c r="EX785" s="0"/>
      <c r="EY785" s="0"/>
      <c r="EZ785" s="0"/>
      <c r="FA785" s="0"/>
      <c r="FB785" s="0"/>
      <c r="FC785" s="0"/>
      <c r="FD785" s="0"/>
      <c r="FE785" s="0"/>
      <c r="FF785" s="0"/>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row>
    <row r="786" customFormat="false" ht="15" hidden="true" customHeight="false" outlineLevel="0" collapsed="false">
      <c r="A786" s="150" t="s">
        <v>2369</v>
      </c>
      <c r="B786" s="151" t="s">
        <v>2370</v>
      </c>
      <c r="C786" s="147" t="s">
        <v>122</v>
      </c>
      <c r="D786" s="117"/>
      <c r="E786" s="117" t="n">
        <v>0</v>
      </c>
      <c r="F786" s="118" t="s">
        <v>47</v>
      </c>
      <c r="G786" s="118" t="s">
        <v>47</v>
      </c>
      <c r="H786" s="141" t="n">
        <v>1760</v>
      </c>
      <c r="I786" s="125" t="s">
        <v>1350</v>
      </c>
      <c r="J786" s="120" t="n">
        <v>9</v>
      </c>
      <c r="K786" s="121" t="n">
        <v>5</v>
      </c>
      <c r="L786" s="126"/>
      <c r="M786" s="123"/>
      <c r="N786" s="127"/>
      <c r="O786" s="123"/>
      <c r="P786" s="127"/>
      <c r="Q786" s="124"/>
      <c r="R786" s="0"/>
      <c r="S786" s="0"/>
      <c r="T786" s="0"/>
      <c r="U786" s="0"/>
      <c r="V786" s="0"/>
      <c r="W786" s="0"/>
      <c r="X786" s="0"/>
      <c r="Y786" s="0"/>
      <c r="Z786" s="0"/>
      <c r="AA786" s="0"/>
      <c r="AB786" s="0"/>
      <c r="AC786" s="0"/>
      <c r="AD786" s="0"/>
      <c r="AE786" s="0"/>
      <c r="AF786" s="0"/>
      <c r="AG786" s="0"/>
      <c r="AH786" s="0"/>
      <c r="AI786" s="0"/>
      <c r="AJ786" s="0"/>
      <c r="AK786" s="0"/>
      <c r="AL786" s="0"/>
      <c r="AM786" s="0"/>
      <c r="AN786" s="0"/>
      <c r="AO786" s="0"/>
      <c r="AP786" s="0"/>
      <c r="AQ786" s="0"/>
      <c r="AR786" s="0"/>
      <c r="AS786" s="0"/>
      <c r="AT786" s="0"/>
      <c r="AU786" s="0"/>
      <c r="AV786" s="0"/>
      <c r="AW786" s="0"/>
      <c r="AX786" s="0"/>
      <c r="AY786" s="0"/>
      <c r="AZ786" s="0"/>
      <c r="BA786" s="0"/>
      <c r="BB786" s="0"/>
      <c r="BC786" s="0"/>
      <c r="BD786" s="0"/>
      <c r="BE786" s="0"/>
      <c r="BF786" s="0"/>
      <c r="BG786" s="0"/>
      <c r="BH786" s="0"/>
      <c r="BI786" s="0"/>
      <c r="BJ786" s="0"/>
      <c r="BK786" s="0"/>
      <c r="BL786" s="0"/>
      <c r="BM786" s="0"/>
      <c r="BN786" s="0"/>
      <c r="BO786" s="0"/>
      <c r="BP786" s="0"/>
      <c r="BQ786" s="0"/>
      <c r="BR786" s="0"/>
      <c r="BS786" s="0"/>
      <c r="BT786" s="0"/>
      <c r="BU786" s="0"/>
      <c r="BV786" s="0"/>
      <c r="BW786" s="0"/>
      <c r="BX786" s="0"/>
      <c r="BY786" s="0"/>
      <c r="BZ786" s="0"/>
      <c r="CA786" s="0"/>
      <c r="CB786" s="0"/>
      <c r="CC786" s="0"/>
      <c r="CD786" s="0"/>
      <c r="CE786" s="0"/>
      <c r="CF786" s="0"/>
      <c r="CG786" s="0"/>
      <c r="CH786" s="0"/>
      <c r="CI786" s="0"/>
      <c r="CJ786" s="0"/>
      <c r="CK786" s="0"/>
      <c r="CL786" s="0"/>
      <c r="CM786" s="0"/>
      <c r="CN786" s="0"/>
      <c r="CO786" s="0"/>
      <c r="CP786" s="0"/>
      <c r="CQ786" s="0"/>
      <c r="CR786" s="0"/>
      <c r="CS786" s="0"/>
      <c r="CT786" s="0"/>
      <c r="CU786" s="0"/>
      <c r="CV786" s="0"/>
      <c r="CW786" s="0"/>
      <c r="CX786" s="0"/>
      <c r="CY786" s="0"/>
      <c r="CZ786" s="0"/>
      <c r="DA786" s="0"/>
      <c r="DB786" s="0"/>
      <c r="DC786" s="0"/>
      <c r="DD786" s="0"/>
      <c r="DE786" s="0"/>
      <c r="DF786" s="0"/>
      <c r="DG786" s="0"/>
      <c r="DH786" s="0"/>
      <c r="DI786" s="0"/>
      <c r="DJ786" s="0"/>
      <c r="DK786" s="0"/>
      <c r="DL786" s="0"/>
      <c r="DM786" s="0"/>
      <c r="DN786" s="0"/>
      <c r="DO786" s="0"/>
      <c r="DP786" s="0"/>
      <c r="DQ786" s="0"/>
      <c r="DR786" s="0"/>
      <c r="DS786" s="0"/>
      <c r="DT786" s="0"/>
      <c r="DU786" s="0"/>
      <c r="DV786" s="0"/>
      <c r="DW786" s="0"/>
      <c r="DX786" s="0"/>
      <c r="DY786" s="0"/>
      <c r="DZ786" s="0"/>
      <c r="EA786" s="0"/>
      <c r="EB786" s="0"/>
      <c r="EC786" s="0"/>
      <c r="ED786" s="0"/>
      <c r="EE786" s="0"/>
      <c r="EF786" s="0"/>
      <c r="EG786" s="0"/>
      <c r="EH786" s="0"/>
      <c r="EI786" s="0"/>
      <c r="EJ786" s="0"/>
      <c r="EK786" s="0"/>
      <c r="EL786" s="0"/>
      <c r="EM786" s="0"/>
      <c r="EN786" s="0"/>
      <c r="EO786" s="0"/>
      <c r="EP786" s="0"/>
      <c r="EQ786" s="0"/>
      <c r="ER786" s="0"/>
      <c r="ES786" s="0"/>
      <c r="ET786" s="0"/>
      <c r="EU786" s="0"/>
      <c r="EV786" s="0"/>
      <c r="EW786" s="0"/>
      <c r="EX786" s="0"/>
      <c r="EY786" s="0"/>
      <c r="EZ786" s="0"/>
      <c r="FA786" s="0"/>
      <c r="FB786" s="0"/>
      <c r="FC786" s="0"/>
      <c r="FD786" s="0"/>
      <c r="FE786" s="0"/>
      <c r="FF786" s="0"/>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row>
    <row r="787" customFormat="false" ht="15" hidden="true" customHeight="false" outlineLevel="0" collapsed="false">
      <c r="A787" s="150" t="s">
        <v>2371</v>
      </c>
      <c r="B787" s="151" t="s">
        <v>2372</v>
      </c>
      <c r="C787" s="147" t="s">
        <v>1695</v>
      </c>
      <c r="D787" s="117"/>
      <c r="E787" s="117" t="n">
        <v>0</v>
      </c>
      <c r="F787" s="118" t="s">
        <v>47</v>
      </c>
      <c r="G787" s="118" t="s">
        <v>47</v>
      </c>
      <c r="H787" s="141" t="n">
        <v>31520</v>
      </c>
      <c r="I787" s="125" t="s">
        <v>1350</v>
      </c>
      <c r="J787" s="120" t="n">
        <v>9</v>
      </c>
      <c r="K787" s="121" t="n">
        <v>5</v>
      </c>
      <c r="L787" s="126"/>
      <c r="M787" s="123"/>
      <c r="N787" s="127"/>
      <c r="O787" s="123"/>
      <c r="P787" s="127"/>
      <c r="Q787" s="124"/>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CJ787" s="0"/>
      <c r="CK787" s="0"/>
      <c r="CL787" s="0"/>
      <c r="CM787" s="0"/>
      <c r="CN787" s="0"/>
      <c r="CO787" s="0"/>
      <c r="CP787" s="0"/>
      <c r="CQ787" s="0"/>
      <c r="CR787" s="0"/>
      <c r="CS787" s="0"/>
      <c r="CT787" s="0"/>
      <c r="CU787" s="0"/>
      <c r="CV787" s="0"/>
      <c r="CW787" s="0"/>
      <c r="CX787" s="0"/>
      <c r="CY787" s="0"/>
      <c r="CZ787" s="0"/>
      <c r="DA787" s="0"/>
      <c r="DB787" s="0"/>
      <c r="DC787" s="0"/>
      <c r="DD787" s="0"/>
      <c r="DE787" s="0"/>
      <c r="DF787" s="0"/>
      <c r="DG787" s="0"/>
      <c r="DH787" s="0"/>
      <c r="DI787" s="0"/>
      <c r="DJ787" s="0"/>
      <c r="DK787" s="0"/>
      <c r="DL787" s="0"/>
      <c r="DM787" s="0"/>
      <c r="DN787" s="0"/>
      <c r="DO787" s="0"/>
      <c r="DP787" s="0"/>
      <c r="DQ787" s="0"/>
      <c r="DR787" s="0"/>
      <c r="DS787" s="0"/>
      <c r="DT787" s="0"/>
      <c r="DU787" s="0"/>
      <c r="DV787" s="0"/>
      <c r="DW787" s="0"/>
      <c r="DX787" s="0"/>
      <c r="DY787" s="0"/>
      <c r="DZ787" s="0"/>
      <c r="EA787" s="0"/>
      <c r="EB787" s="0"/>
      <c r="EC787" s="0"/>
      <c r="ED787" s="0"/>
      <c r="EE787" s="0"/>
      <c r="EF787" s="0"/>
      <c r="EG787" s="0"/>
      <c r="EH787" s="0"/>
      <c r="EI787" s="0"/>
      <c r="EJ787" s="0"/>
      <c r="EK787" s="0"/>
      <c r="EL787" s="0"/>
      <c r="EM787" s="0"/>
      <c r="EN787" s="0"/>
      <c r="EO787" s="0"/>
      <c r="EP787" s="0"/>
      <c r="EQ787" s="0"/>
      <c r="ER787" s="0"/>
      <c r="ES787" s="0"/>
      <c r="ET787" s="0"/>
      <c r="EU787" s="0"/>
      <c r="EV787" s="0"/>
      <c r="EW787" s="0"/>
      <c r="EX787" s="0"/>
      <c r="EY787" s="0"/>
      <c r="EZ787" s="0"/>
      <c r="FA787" s="0"/>
      <c r="FB787" s="0"/>
      <c r="FC787" s="0"/>
      <c r="FD787" s="0"/>
      <c r="FE787" s="0"/>
      <c r="FF787" s="0"/>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row>
    <row r="788" customFormat="false" ht="15" hidden="true" customHeight="false" outlineLevel="0" collapsed="false">
      <c r="A788" s="150" t="s">
        <v>2373</v>
      </c>
      <c r="B788" s="151" t="s">
        <v>2374</v>
      </c>
      <c r="C788" s="147" t="s">
        <v>1695</v>
      </c>
      <c r="D788" s="117"/>
      <c r="E788" s="117" t="n">
        <v>0</v>
      </c>
      <c r="F788" s="118" t="s">
        <v>47</v>
      </c>
      <c r="G788" s="118" t="s">
        <v>47</v>
      </c>
      <c r="H788" s="141" t="n">
        <v>31541</v>
      </c>
      <c r="I788" s="125" t="s">
        <v>1350</v>
      </c>
      <c r="J788" s="120" t="n">
        <v>9</v>
      </c>
      <c r="K788" s="121" t="n">
        <v>5</v>
      </c>
      <c r="L788" s="126" t="s">
        <v>2375</v>
      </c>
      <c r="M788" s="123" t="s">
        <v>2376</v>
      </c>
      <c r="N788" s="127"/>
      <c r="O788" s="123"/>
      <c r="P788" s="127"/>
      <c r="Q788" s="124"/>
      <c r="R788" s="0"/>
      <c r="S788" s="0"/>
      <c r="T788" s="0"/>
      <c r="U788" s="0"/>
      <c r="V788" s="0"/>
      <c r="W788" s="0"/>
      <c r="X788" s="0"/>
      <c r="Y788" s="0"/>
      <c r="Z788" s="0"/>
      <c r="AA788" s="0"/>
      <c r="AB788" s="0"/>
      <c r="AC788" s="0"/>
      <c r="AD788" s="0"/>
      <c r="AE788" s="0"/>
      <c r="AF788" s="0"/>
      <c r="AG788" s="0"/>
      <c r="AH788" s="0"/>
      <c r="AI788" s="0"/>
      <c r="AJ788" s="0"/>
      <c r="AK788" s="0"/>
      <c r="AL788" s="0"/>
      <c r="AM788" s="0"/>
      <c r="AN788" s="0"/>
      <c r="AO788" s="0"/>
      <c r="AP788" s="0"/>
      <c r="AQ788" s="0"/>
      <c r="AR788" s="0"/>
      <c r="AS788" s="0"/>
      <c r="AT788" s="0"/>
      <c r="AU788" s="0"/>
      <c r="AV788" s="0"/>
      <c r="AW788" s="0"/>
      <c r="AX788" s="0"/>
      <c r="AY788" s="0"/>
      <c r="AZ788" s="0"/>
      <c r="BA788" s="0"/>
      <c r="BB788" s="0"/>
      <c r="BC788" s="0"/>
      <c r="BD788" s="0"/>
      <c r="BE788" s="0"/>
      <c r="BF788" s="0"/>
      <c r="BG788" s="0"/>
      <c r="BH788" s="0"/>
      <c r="BI788" s="0"/>
      <c r="BJ788" s="0"/>
      <c r="BK788" s="0"/>
      <c r="BL788" s="0"/>
      <c r="BM788" s="0"/>
      <c r="BN788" s="0"/>
      <c r="BO788" s="0"/>
      <c r="BP788" s="0"/>
      <c r="BQ788" s="0"/>
      <c r="BR788" s="0"/>
      <c r="BS788" s="0"/>
      <c r="BT788" s="0"/>
      <c r="BU788" s="0"/>
      <c r="BV788" s="0"/>
      <c r="BW788" s="0"/>
      <c r="BX788" s="0"/>
      <c r="BY788" s="0"/>
      <c r="BZ788" s="0"/>
      <c r="CA788" s="0"/>
      <c r="CB788" s="0"/>
      <c r="CC788" s="0"/>
      <c r="CD788" s="0"/>
      <c r="CE788" s="0"/>
      <c r="CF788" s="0"/>
      <c r="CG788" s="0"/>
      <c r="CH788" s="0"/>
      <c r="CI788" s="0"/>
      <c r="CJ788" s="0"/>
      <c r="CK788" s="0"/>
      <c r="CL788" s="0"/>
      <c r="CM788" s="0"/>
      <c r="CN788" s="0"/>
      <c r="CO788" s="0"/>
      <c r="CP788" s="0"/>
      <c r="CQ788" s="0"/>
      <c r="CR788" s="0"/>
      <c r="CS788" s="0"/>
      <c r="CT788" s="0"/>
      <c r="CU788" s="0"/>
      <c r="CV788" s="0"/>
      <c r="CW788" s="0"/>
      <c r="CX788" s="0"/>
      <c r="CY788" s="0"/>
      <c r="CZ788" s="0"/>
      <c r="DA788" s="0"/>
      <c r="DB788" s="0"/>
      <c r="DC788" s="0"/>
      <c r="DD788" s="0"/>
      <c r="DE788" s="0"/>
      <c r="DF788" s="0"/>
      <c r="DG788" s="0"/>
      <c r="DH788" s="0"/>
      <c r="DI788" s="0"/>
      <c r="DJ788" s="0"/>
      <c r="DK788" s="0"/>
      <c r="DL788" s="0"/>
      <c r="DM788" s="0"/>
      <c r="DN788" s="0"/>
      <c r="DO788" s="0"/>
      <c r="DP788" s="0"/>
      <c r="DQ788" s="0"/>
      <c r="DR788" s="0"/>
      <c r="DS788" s="0"/>
      <c r="DT788" s="0"/>
      <c r="DU788" s="0"/>
      <c r="DV788" s="0"/>
      <c r="DW788" s="0"/>
      <c r="DX788" s="0"/>
      <c r="DY788" s="0"/>
      <c r="DZ788" s="0"/>
      <c r="EA788" s="0"/>
      <c r="EB788" s="0"/>
      <c r="EC788" s="0"/>
      <c r="ED788" s="0"/>
      <c r="EE788" s="0"/>
      <c r="EF788" s="0"/>
      <c r="EG788" s="0"/>
      <c r="EH788" s="0"/>
      <c r="EI788" s="0"/>
      <c r="EJ788" s="0"/>
      <c r="EK788" s="0"/>
      <c r="EL788" s="0"/>
      <c r="EM788" s="0"/>
      <c r="EN788" s="0"/>
      <c r="EO788" s="0"/>
      <c r="EP788" s="0"/>
      <c r="EQ788" s="0"/>
      <c r="ER788" s="0"/>
      <c r="ES788" s="0"/>
      <c r="ET788" s="0"/>
      <c r="EU788" s="0"/>
      <c r="EV788" s="0"/>
      <c r="EW788" s="0"/>
      <c r="EX788" s="0"/>
      <c r="EY788" s="0"/>
      <c r="EZ788" s="0"/>
      <c r="FA788" s="0"/>
      <c r="FB788" s="0"/>
      <c r="FC788" s="0"/>
      <c r="FD788" s="0"/>
      <c r="FE788" s="0"/>
      <c r="FF788" s="0"/>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row>
    <row r="789" customFormat="false" ht="15" hidden="true" customHeight="false" outlineLevel="0" collapsed="false">
      <c r="A789" s="150" t="s">
        <v>2377</v>
      </c>
      <c r="B789" s="151" t="s">
        <v>2378</v>
      </c>
      <c r="C789" s="147" t="s">
        <v>122</v>
      </c>
      <c r="D789" s="117"/>
      <c r="E789" s="117" t="n">
        <v>0</v>
      </c>
      <c r="F789" s="118" t="s">
        <v>47</v>
      </c>
      <c r="G789" s="118" t="s">
        <v>47</v>
      </c>
      <c r="H789" s="141" t="n">
        <v>19567</v>
      </c>
      <c r="I789" s="125" t="s">
        <v>1350</v>
      </c>
      <c r="J789" s="120" t="n">
        <v>9</v>
      </c>
      <c r="K789" s="121" t="n">
        <v>5</v>
      </c>
      <c r="L789" s="126"/>
      <c r="M789" s="123"/>
      <c r="N789" s="127"/>
      <c r="O789" s="123"/>
      <c r="P789" s="127"/>
      <c r="Q789" s="124"/>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CJ789" s="0"/>
      <c r="CK789" s="0"/>
      <c r="CL789" s="0"/>
      <c r="CM789" s="0"/>
      <c r="CN789" s="0"/>
      <c r="CO789" s="0"/>
      <c r="CP789" s="0"/>
      <c r="CQ789" s="0"/>
      <c r="CR789" s="0"/>
      <c r="CS789" s="0"/>
      <c r="CT789" s="0"/>
      <c r="CU789" s="0"/>
      <c r="CV789" s="0"/>
      <c r="CW789" s="0"/>
      <c r="CX789" s="0"/>
      <c r="CY789" s="0"/>
      <c r="CZ789" s="0"/>
      <c r="DA789" s="0"/>
      <c r="DB789" s="0"/>
      <c r="DC789" s="0"/>
      <c r="DD789" s="0"/>
      <c r="DE789" s="0"/>
      <c r="DF789" s="0"/>
      <c r="DG789" s="0"/>
      <c r="DH789" s="0"/>
      <c r="DI789" s="0"/>
      <c r="DJ789" s="0"/>
      <c r="DK789" s="0"/>
      <c r="DL789" s="0"/>
      <c r="DM789" s="0"/>
      <c r="DN789" s="0"/>
      <c r="DO789" s="0"/>
      <c r="DP789" s="0"/>
      <c r="DQ789" s="0"/>
      <c r="DR789" s="0"/>
      <c r="DS789" s="0"/>
      <c r="DT789" s="0"/>
      <c r="DU789" s="0"/>
      <c r="DV789" s="0"/>
      <c r="DW789" s="0"/>
      <c r="DX789" s="0"/>
      <c r="DY789" s="0"/>
      <c r="DZ789" s="0"/>
      <c r="EA789" s="0"/>
      <c r="EB789" s="0"/>
      <c r="EC789" s="0"/>
      <c r="ED789" s="0"/>
      <c r="EE789" s="0"/>
      <c r="EF789" s="0"/>
      <c r="EG789" s="0"/>
      <c r="EH789" s="0"/>
      <c r="EI789" s="0"/>
      <c r="EJ789" s="0"/>
      <c r="EK789" s="0"/>
      <c r="EL789" s="0"/>
      <c r="EM789" s="0"/>
      <c r="EN789" s="0"/>
      <c r="EO789" s="0"/>
      <c r="EP789" s="0"/>
      <c r="EQ789" s="0"/>
      <c r="ER789" s="0"/>
      <c r="ES789" s="0"/>
      <c r="ET789" s="0"/>
      <c r="EU789" s="0"/>
      <c r="EV789" s="0"/>
      <c r="EW789" s="0"/>
      <c r="EX789" s="0"/>
      <c r="EY789" s="0"/>
      <c r="EZ789" s="0"/>
      <c r="FA789" s="0"/>
      <c r="FB789" s="0"/>
      <c r="FC789" s="0"/>
      <c r="FD789" s="0"/>
      <c r="FE789" s="0"/>
      <c r="FF789" s="0"/>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row>
    <row r="790" customFormat="false" ht="15" hidden="true" customHeight="false" outlineLevel="0" collapsed="false">
      <c r="A790" s="150" t="s">
        <v>2379</v>
      </c>
      <c r="B790" s="151" t="s">
        <v>2380</v>
      </c>
      <c r="C790" s="147" t="s">
        <v>1267</v>
      </c>
      <c r="D790" s="117"/>
      <c r="E790" s="117" t="n">
        <v>0</v>
      </c>
      <c r="F790" s="118" t="s">
        <v>47</v>
      </c>
      <c r="G790" s="118" t="s">
        <v>47</v>
      </c>
      <c r="H790" s="141" t="n">
        <v>1468</v>
      </c>
      <c r="I790" s="125" t="s">
        <v>1350</v>
      </c>
      <c r="J790" s="120" t="n">
        <v>9</v>
      </c>
      <c r="K790" s="121" t="n">
        <v>5</v>
      </c>
      <c r="L790" s="126"/>
      <c r="M790" s="123"/>
      <c r="N790" s="127"/>
      <c r="O790" s="123"/>
      <c r="P790" s="127"/>
      <c r="Q790" s="124"/>
      <c r="R790" s="0"/>
      <c r="S790" s="0"/>
      <c r="T790" s="0"/>
      <c r="U790" s="0"/>
      <c r="V790" s="0"/>
      <c r="W790" s="0"/>
      <c r="X790" s="0"/>
      <c r="Y790" s="0"/>
      <c r="Z790" s="0"/>
      <c r="AA790" s="0"/>
      <c r="AB790" s="0"/>
      <c r="AC790" s="0"/>
      <c r="AD790" s="0"/>
      <c r="AE790" s="0"/>
      <c r="AF790" s="0"/>
      <c r="AG790" s="0"/>
      <c r="AH790" s="0"/>
      <c r="AI790" s="0"/>
      <c r="AJ790" s="0"/>
      <c r="AK790" s="0"/>
      <c r="AL790" s="0"/>
      <c r="AM790" s="0"/>
      <c r="AN790" s="0"/>
      <c r="AO790" s="0"/>
      <c r="AP790" s="0"/>
      <c r="AQ790" s="0"/>
      <c r="AR790" s="0"/>
      <c r="AS790" s="0"/>
      <c r="AT790" s="0"/>
      <c r="AU790" s="0"/>
      <c r="AV790" s="0"/>
      <c r="AW790" s="0"/>
      <c r="AX790" s="0"/>
      <c r="AY790" s="0"/>
      <c r="AZ790" s="0"/>
      <c r="BA790" s="0"/>
      <c r="BB790" s="0"/>
      <c r="BC790" s="0"/>
      <c r="BD790" s="0"/>
      <c r="BE790" s="0"/>
      <c r="BF790" s="0"/>
      <c r="BG790" s="0"/>
      <c r="BH790" s="0"/>
      <c r="BI790" s="0"/>
      <c r="BJ790" s="0"/>
      <c r="BK790" s="0"/>
      <c r="BL790" s="0"/>
      <c r="BM790" s="0"/>
      <c r="BN790" s="0"/>
      <c r="BO790" s="0"/>
      <c r="BP790" s="0"/>
      <c r="BQ790" s="0"/>
      <c r="BR790" s="0"/>
      <c r="BS790" s="0"/>
      <c r="BT790" s="0"/>
      <c r="BU790" s="0"/>
      <c r="BV790" s="0"/>
      <c r="BW790" s="0"/>
      <c r="BX790" s="0"/>
      <c r="BY790" s="0"/>
      <c r="BZ790" s="0"/>
      <c r="CA790" s="0"/>
      <c r="CB790" s="0"/>
      <c r="CC790" s="0"/>
      <c r="CD790" s="0"/>
      <c r="CE790" s="0"/>
      <c r="CF790" s="0"/>
      <c r="CG790" s="0"/>
      <c r="CH790" s="0"/>
      <c r="CI790" s="0"/>
      <c r="CJ790" s="0"/>
      <c r="CK790" s="0"/>
      <c r="CL790" s="0"/>
      <c r="CM790" s="0"/>
      <c r="CN790" s="0"/>
      <c r="CO790" s="0"/>
      <c r="CP790" s="0"/>
      <c r="CQ790" s="0"/>
      <c r="CR790" s="0"/>
      <c r="CS790" s="0"/>
      <c r="CT790" s="0"/>
      <c r="CU790" s="0"/>
      <c r="CV790" s="0"/>
      <c r="CW790" s="0"/>
      <c r="CX790" s="0"/>
      <c r="CY790" s="0"/>
      <c r="CZ790" s="0"/>
      <c r="DA790" s="0"/>
      <c r="DB790" s="0"/>
      <c r="DC790" s="0"/>
      <c r="DD790" s="0"/>
      <c r="DE790" s="0"/>
      <c r="DF790" s="0"/>
      <c r="DG790" s="0"/>
      <c r="DH790" s="0"/>
      <c r="DI790" s="0"/>
      <c r="DJ790" s="0"/>
      <c r="DK790" s="0"/>
      <c r="DL790" s="0"/>
      <c r="DM790" s="0"/>
      <c r="DN790" s="0"/>
      <c r="DO790" s="0"/>
      <c r="DP790" s="0"/>
      <c r="DQ790" s="0"/>
      <c r="DR790" s="0"/>
      <c r="DS790" s="0"/>
      <c r="DT790" s="0"/>
      <c r="DU790" s="0"/>
      <c r="DV790" s="0"/>
      <c r="DW790" s="0"/>
      <c r="DX790" s="0"/>
      <c r="DY790" s="0"/>
      <c r="DZ790" s="0"/>
      <c r="EA790" s="0"/>
      <c r="EB790" s="0"/>
      <c r="EC790" s="0"/>
      <c r="ED790" s="0"/>
      <c r="EE790" s="0"/>
      <c r="EF790" s="0"/>
      <c r="EG790" s="0"/>
      <c r="EH790" s="0"/>
      <c r="EI790" s="0"/>
      <c r="EJ790" s="0"/>
      <c r="EK790" s="0"/>
      <c r="EL790" s="0"/>
      <c r="EM790" s="0"/>
      <c r="EN790" s="0"/>
      <c r="EO790" s="0"/>
      <c r="EP790" s="0"/>
      <c r="EQ790" s="0"/>
      <c r="ER790" s="0"/>
      <c r="ES790" s="0"/>
      <c r="ET790" s="0"/>
      <c r="EU790" s="0"/>
      <c r="EV790" s="0"/>
      <c r="EW790" s="0"/>
      <c r="EX790" s="0"/>
      <c r="EY790" s="0"/>
      <c r="EZ790" s="0"/>
      <c r="FA790" s="0"/>
      <c r="FB790" s="0"/>
      <c r="FC790" s="0"/>
      <c r="FD790" s="0"/>
      <c r="FE790" s="0"/>
      <c r="FF790" s="0"/>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row>
    <row r="791" customFormat="false" ht="15" hidden="true" customHeight="false" outlineLevel="0" collapsed="false">
      <c r="A791" s="150" t="s">
        <v>2381</v>
      </c>
      <c r="B791" s="151" t="s">
        <v>2382</v>
      </c>
      <c r="C791" s="147" t="s">
        <v>2383</v>
      </c>
      <c r="D791" s="117"/>
      <c r="E791" s="117" t="n">
        <v>0</v>
      </c>
      <c r="F791" s="118" t="s">
        <v>47</v>
      </c>
      <c r="G791" s="118" t="s">
        <v>47</v>
      </c>
      <c r="H791" s="141" t="n">
        <v>31525</v>
      </c>
      <c r="I791" s="125" t="s">
        <v>1350</v>
      </c>
      <c r="J791" s="120" t="n">
        <v>9</v>
      </c>
      <c r="K791" s="121" t="n">
        <v>5</v>
      </c>
      <c r="L791" s="126" t="s">
        <v>2384</v>
      </c>
      <c r="M791" s="123" t="s">
        <v>2385</v>
      </c>
      <c r="N791" s="127"/>
      <c r="O791" s="123"/>
      <c r="P791" s="127"/>
      <c r="Q791" s="124"/>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CJ791" s="0"/>
      <c r="CK791" s="0"/>
      <c r="CL791" s="0"/>
      <c r="CM791" s="0"/>
      <c r="CN791" s="0"/>
      <c r="CO791" s="0"/>
      <c r="CP791" s="0"/>
      <c r="CQ791" s="0"/>
      <c r="CR791" s="0"/>
      <c r="CS791" s="0"/>
      <c r="CT791" s="0"/>
      <c r="CU791" s="0"/>
      <c r="CV791" s="0"/>
      <c r="CW791" s="0"/>
      <c r="CX791" s="0"/>
      <c r="CY791" s="0"/>
      <c r="CZ791" s="0"/>
      <c r="DA791" s="0"/>
      <c r="DB791" s="0"/>
      <c r="DC791" s="0"/>
      <c r="DD791" s="0"/>
      <c r="DE791" s="0"/>
      <c r="DF791" s="0"/>
      <c r="DG791" s="0"/>
      <c r="DH791" s="0"/>
      <c r="DI791" s="0"/>
      <c r="DJ791" s="0"/>
      <c r="DK791" s="0"/>
      <c r="DL791" s="0"/>
      <c r="DM791" s="0"/>
      <c r="DN791" s="0"/>
      <c r="DO791" s="0"/>
      <c r="DP791" s="0"/>
      <c r="DQ791" s="0"/>
      <c r="DR791" s="0"/>
      <c r="DS791" s="0"/>
      <c r="DT791" s="0"/>
      <c r="DU791" s="0"/>
      <c r="DV791" s="0"/>
      <c r="DW791" s="0"/>
      <c r="DX791" s="0"/>
      <c r="DY791" s="0"/>
      <c r="DZ791" s="0"/>
      <c r="EA791" s="0"/>
      <c r="EB791" s="0"/>
      <c r="EC791" s="0"/>
      <c r="ED791" s="0"/>
      <c r="EE791" s="0"/>
      <c r="EF791" s="0"/>
      <c r="EG791" s="0"/>
      <c r="EH791" s="0"/>
      <c r="EI791" s="0"/>
      <c r="EJ791" s="0"/>
      <c r="EK791" s="0"/>
      <c r="EL791" s="0"/>
      <c r="EM791" s="0"/>
      <c r="EN791" s="0"/>
      <c r="EO791" s="0"/>
      <c r="EP791" s="0"/>
      <c r="EQ791" s="0"/>
      <c r="ER791" s="0"/>
      <c r="ES791" s="0"/>
      <c r="ET791" s="0"/>
      <c r="EU791" s="0"/>
      <c r="EV791" s="0"/>
      <c r="EW791" s="0"/>
      <c r="EX791" s="0"/>
      <c r="EY791" s="0"/>
      <c r="EZ791" s="0"/>
      <c r="FA791" s="0"/>
      <c r="FB791" s="0"/>
      <c r="FC791" s="0"/>
      <c r="FD791" s="0"/>
      <c r="FE791" s="0"/>
      <c r="FF791" s="0"/>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row>
    <row r="792" customFormat="false" ht="15" hidden="true" customHeight="false" outlineLevel="0" collapsed="false">
      <c r="A792" s="150" t="s">
        <v>2386</v>
      </c>
      <c r="B792" s="151" t="s">
        <v>2387</v>
      </c>
      <c r="C792" s="147" t="s">
        <v>78</v>
      </c>
      <c r="D792" s="117"/>
      <c r="E792" s="117" t="n">
        <v>0</v>
      </c>
      <c r="F792" s="118" t="s">
        <v>47</v>
      </c>
      <c r="G792" s="118" t="s">
        <v>47</v>
      </c>
      <c r="H792" s="141" t="n">
        <v>19570</v>
      </c>
      <c r="I792" s="125" t="s">
        <v>1350</v>
      </c>
      <c r="J792" s="120" t="n">
        <v>9</v>
      </c>
      <c r="K792" s="121" t="n">
        <v>5</v>
      </c>
      <c r="L792" s="126"/>
      <c r="M792" s="123"/>
      <c r="N792" s="127"/>
      <c r="O792" s="123"/>
      <c r="P792" s="127"/>
      <c r="Q792" s="124"/>
      <c r="R792" s="0"/>
      <c r="S792" s="0"/>
      <c r="T792" s="0"/>
      <c r="U792" s="0"/>
      <c r="V792" s="0"/>
      <c r="W792" s="0"/>
      <c r="X792" s="0"/>
      <c r="Y792" s="0"/>
      <c r="Z792" s="0"/>
      <c r="AA792" s="0"/>
      <c r="AB792" s="0"/>
      <c r="AC792" s="0"/>
      <c r="AD792" s="0"/>
      <c r="AE792" s="0"/>
      <c r="AF792" s="0"/>
      <c r="AG792" s="0"/>
      <c r="AH792" s="0"/>
      <c r="AI792" s="0"/>
      <c r="AJ792" s="0"/>
      <c r="AK792" s="0"/>
      <c r="AL792" s="0"/>
      <c r="AM792" s="0"/>
      <c r="AN792" s="0"/>
      <c r="AO792" s="0"/>
      <c r="AP792" s="0"/>
      <c r="AQ792" s="0"/>
      <c r="AR792" s="0"/>
      <c r="AS792" s="0"/>
      <c r="AT792" s="0"/>
      <c r="AU792" s="0"/>
      <c r="AV792" s="0"/>
      <c r="AW792" s="0"/>
      <c r="AX792" s="0"/>
      <c r="AY792" s="0"/>
      <c r="AZ792" s="0"/>
      <c r="BA792" s="0"/>
      <c r="BB792" s="0"/>
      <c r="BC792" s="0"/>
      <c r="BD792" s="0"/>
      <c r="BE792" s="0"/>
      <c r="BF792" s="0"/>
      <c r="BG792" s="0"/>
      <c r="BH792" s="0"/>
      <c r="BI792" s="0"/>
      <c r="BJ792" s="0"/>
      <c r="BK792" s="0"/>
      <c r="BL792" s="0"/>
      <c r="BM792" s="0"/>
      <c r="BN792" s="0"/>
      <c r="BO792" s="0"/>
      <c r="BP792" s="0"/>
      <c r="BQ792" s="0"/>
      <c r="BR792" s="0"/>
      <c r="BS792" s="0"/>
      <c r="BT792" s="0"/>
      <c r="BU792" s="0"/>
      <c r="BV792" s="0"/>
      <c r="BW792" s="0"/>
      <c r="BX792" s="0"/>
      <c r="BY792" s="0"/>
      <c r="BZ792" s="0"/>
      <c r="CA792" s="0"/>
      <c r="CB792" s="0"/>
      <c r="CC792" s="0"/>
      <c r="CD792" s="0"/>
      <c r="CE792" s="0"/>
      <c r="CF792" s="0"/>
      <c r="CG792" s="0"/>
      <c r="CH792" s="0"/>
      <c r="CI792" s="0"/>
      <c r="CJ792" s="0"/>
      <c r="CK792" s="0"/>
      <c r="CL792" s="0"/>
      <c r="CM792" s="0"/>
      <c r="CN792" s="0"/>
      <c r="CO792" s="0"/>
      <c r="CP792" s="0"/>
      <c r="CQ792" s="0"/>
      <c r="CR792" s="0"/>
      <c r="CS792" s="0"/>
      <c r="CT792" s="0"/>
      <c r="CU792" s="0"/>
      <c r="CV792" s="0"/>
      <c r="CW792" s="0"/>
      <c r="CX792" s="0"/>
      <c r="CY792" s="0"/>
      <c r="CZ792" s="0"/>
      <c r="DA792" s="0"/>
      <c r="DB792" s="0"/>
      <c r="DC792" s="0"/>
      <c r="DD792" s="0"/>
      <c r="DE792" s="0"/>
      <c r="DF792" s="0"/>
      <c r="DG792" s="0"/>
      <c r="DH792" s="0"/>
      <c r="DI792" s="0"/>
      <c r="DJ792" s="0"/>
      <c r="DK792" s="0"/>
      <c r="DL792" s="0"/>
      <c r="DM792" s="0"/>
      <c r="DN792" s="0"/>
      <c r="DO792" s="0"/>
      <c r="DP792" s="0"/>
      <c r="DQ792" s="0"/>
      <c r="DR792" s="0"/>
      <c r="DS792" s="0"/>
      <c r="DT792" s="0"/>
      <c r="DU792" s="0"/>
      <c r="DV792" s="0"/>
      <c r="DW792" s="0"/>
      <c r="DX792" s="0"/>
      <c r="DY792" s="0"/>
      <c r="DZ792" s="0"/>
      <c r="EA792" s="0"/>
      <c r="EB792" s="0"/>
      <c r="EC792" s="0"/>
      <c r="ED792" s="0"/>
      <c r="EE792" s="0"/>
      <c r="EF792" s="0"/>
      <c r="EG792" s="0"/>
      <c r="EH792" s="0"/>
      <c r="EI792" s="0"/>
      <c r="EJ792" s="0"/>
      <c r="EK792" s="0"/>
      <c r="EL792" s="0"/>
      <c r="EM792" s="0"/>
      <c r="EN792" s="0"/>
      <c r="EO792" s="0"/>
      <c r="EP792" s="0"/>
      <c r="EQ792" s="0"/>
      <c r="ER792" s="0"/>
      <c r="ES792" s="0"/>
      <c r="ET792" s="0"/>
      <c r="EU792" s="0"/>
      <c r="EV792" s="0"/>
      <c r="EW792" s="0"/>
      <c r="EX792" s="0"/>
      <c r="EY792" s="0"/>
      <c r="EZ792" s="0"/>
      <c r="FA792" s="0"/>
      <c r="FB792" s="0"/>
      <c r="FC792" s="0"/>
      <c r="FD792" s="0"/>
      <c r="FE792" s="0"/>
      <c r="FF792" s="0"/>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row>
    <row r="793" customFormat="false" ht="15" hidden="true" customHeight="false" outlineLevel="0" collapsed="false">
      <c r="A793" s="150" t="s">
        <v>2388</v>
      </c>
      <c r="B793" s="151" t="s">
        <v>2389</v>
      </c>
      <c r="C793" s="147" t="s">
        <v>2000</v>
      </c>
      <c r="D793" s="117"/>
      <c r="E793" s="117" t="n">
        <v>0</v>
      </c>
      <c r="F793" s="118" t="s">
        <v>47</v>
      </c>
      <c r="G793" s="118" t="s">
        <v>47</v>
      </c>
      <c r="H793" s="141" t="n">
        <v>1473</v>
      </c>
      <c r="I793" s="125" t="s">
        <v>1350</v>
      </c>
      <c r="J793" s="120" t="n">
        <v>9</v>
      </c>
      <c r="K793" s="121" t="n">
        <v>5</v>
      </c>
      <c r="L793" s="126"/>
      <c r="M793" s="123"/>
      <c r="N793" s="127"/>
      <c r="O793" s="123"/>
      <c r="P793" s="127"/>
      <c r="Q793" s="124"/>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CJ793" s="0"/>
      <c r="CK793" s="0"/>
      <c r="CL793" s="0"/>
      <c r="CM793" s="0"/>
      <c r="CN793" s="0"/>
      <c r="CO793" s="0"/>
      <c r="CP793" s="0"/>
      <c r="CQ793" s="0"/>
      <c r="CR793" s="0"/>
      <c r="CS793" s="0"/>
      <c r="CT793" s="0"/>
      <c r="CU793" s="0"/>
      <c r="CV793" s="0"/>
      <c r="CW793" s="0"/>
      <c r="CX793" s="0"/>
      <c r="CY793" s="0"/>
      <c r="CZ793" s="0"/>
      <c r="DA793" s="0"/>
      <c r="DB793" s="0"/>
      <c r="DC793" s="0"/>
      <c r="DD793" s="0"/>
      <c r="DE793" s="0"/>
      <c r="DF793" s="0"/>
      <c r="DG793" s="0"/>
      <c r="DH793" s="0"/>
      <c r="DI793" s="0"/>
      <c r="DJ793" s="0"/>
      <c r="DK793" s="0"/>
      <c r="DL793" s="0"/>
      <c r="DM793" s="0"/>
      <c r="DN793" s="0"/>
      <c r="DO793" s="0"/>
      <c r="DP793" s="0"/>
      <c r="DQ793" s="0"/>
      <c r="DR793" s="0"/>
      <c r="DS793" s="0"/>
      <c r="DT793" s="0"/>
      <c r="DU793" s="0"/>
      <c r="DV793" s="0"/>
      <c r="DW793" s="0"/>
      <c r="DX793" s="0"/>
      <c r="DY793" s="0"/>
      <c r="DZ793" s="0"/>
      <c r="EA793" s="0"/>
      <c r="EB793" s="0"/>
      <c r="EC793" s="0"/>
      <c r="ED793" s="0"/>
      <c r="EE793" s="0"/>
      <c r="EF793" s="0"/>
      <c r="EG793" s="0"/>
      <c r="EH793" s="0"/>
      <c r="EI793" s="0"/>
      <c r="EJ793" s="0"/>
      <c r="EK793" s="0"/>
      <c r="EL793" s="0"/>
      <c r="EM793" s="0"/>
      <c r="EN793" s="0"/>
      <c r="EO793" s="0"/>
      <c r="EP793" s="0"/>
      <c r="EQ793" s="0"/>
      <c r="ER793" s="0"/>
      <c r="ES793" s="0"/>
      <c r="ET793" s="0"/>
      <c r="EU793" s="0"/>
      <c r="EV793" s="0"/>
      <c r="EW793" s="0"/>
      <c r="EX793" s="0"/>
      <c r="EY793" s="0"/>
      <c r="EZ793" s="0"/>
      <c r="FA793" s="0"/>
      <c r="FB793" s="0"/>
      <c r="FC793" s="0"/>
      <c r="FD793" s="0"/>
      <c r="FE793" s="0"/>
      <c r="FF793" s="0"/>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row>
    <row r="794" customFormat="false" ht="15" hidden="true" customHeight="false" outlineLevel="0" collapsed="false">
      <c r="A794" s="150" t="s">
        <v>2390</v>
      </c>
      <c r="B794" s="151" t="s">
        <v>2391</v>
      </c>
      <c r="C794" s="116" t="s">
        <v>2158</v>
      </c>
      <c r="D794" s="117"/>
      <c r="E794" s="117" t="n">
        <v>0</v>
      </c>
      <c r="F794" s="118" t="s">
        <v>47</v>
      </c>
      <c r="G794" s="118" t="s">
        <v>47</v>
      </c>
      <c r="H794" s="118" t="n">
        <v>1474</v>
      </c>
      <c r="I794" s="125" t="s">
        <v>1350</v>
      </c>
      <c r="J794" s="120" t="n">
        <v>9</v>
      </c>
      <c r="K794" s="121" t="n">
        <v>5</v>
      </c>
      <c r="L794" s="126"/>
      <c r="M794" s="123"/>
      <c r="N794" s="127"/>
      <c r="O794" s="123"/>
      <c r="P794" s="127"/>
      <c r="Q794" s="124"/>
      <c r="R794" s="0"/>
      <c r="S794" s="0"/>
      <c r="T794" s="0"/>
      <c r="U794" s="0"/>
      <c r="V794" s="0"/>
      <c r="W794" s="0"/>
      <c r="X794" s="0"/>
      <c r="Y794" s="0"/>
      <c r="Z794" s="0"/>
      <c r="AA794" s="0"/>
      <c r="AB794" s="0"/>
      <c r="AC794" s="0"/>
      <c r="AD794" s="0"/>
      <c r="AE794" s="0"/>
      <c r="AF794" s="0"/>
      <c r="AG794" s="0"/>
      <c r="AH794" s="0"/>
      <c r="AI794" s="0"/>
      <c r="AJ794" s="0"/>
      <c r="AK794" s="0"/>
      <c r="AL794" s="0"/>
      <c r="AM794" s="0"/>
      <c r="AN794" s="0"/>
      <c r="AO794" s="0"/>
      <c r="AP794" s="0"/>
      <c r="AQ794" s="0"/>
      <c r="AR794" s="0"/>
      <c r="AS794" s="0"/>
      <c r="AT794" s="0"/>
      <c r="AU794" s="0"/>
      <c r="AV794" s="0"/>
      <c r="AW794" s="0"/>
      <c r="AX794" s="0"/>
      <c r="AY794" s="0"/>
      <c r="AZ794" s="0"/>
      <c r="BA794" s="0"/>
      <c r="BB794" s="0"/>
      <c r="BC794" s="0"/>
      <c r="BD794" s="0"/>
      <c r="BE794" s="0"/>
      <c r="BF794" s="0"/>
      <c r="BG794" s="0"/>
      <c r="BH794" s="0"/>
      <c r="BI794" s="0"/>
      <c r="BJ794" s="0"/>
      <c r="BK794" s="0"/>
      <c r="BL794" s="0"/>
      <c r="BM794" s="0"/>
      <c r="BN794" s="0"/>
      <c r="BO794" s="0"/>
      <c r="BP794" s="0"/>
      <c r="BQ794" s="0"/>
      <c r="BR794" s="0"/>
      <c r="BS794" s="0"/>
      <c r="BT794" s="0"/>
      <c r="BU794" s="0"/>
      <c r="BV794" s="0"/>
      <c r="BW794" s="0"/>
      <c r="BX794" s="0"/>
      <c r="BY794" s="0"/>
      <c r="BZ794" s="0"/>
      <c r="CA794" s="0"/>
      <c r="CB794" s="0"/>
      <c r="CC794" s="0"/>
      <c r="CD794" s="0"/>
      <c r="CE794" s="0"/>
      <c r="CF794" s="0"/>
      <c r="CG794" s="0"/>
      <c r="CH794" s="0"/>
      <c r="CI794" s="0"/>
      <c r="CJ794" s="0"/>
      <c r="CK794" s="0"/>
      <c r="CL794" s="0"/>
      <c r="CM794" s="0"/>
      <c r="CN794" s="0"/>
      <c r="CO794" s="0"/>
      <c r="CP794" s="0"/>
      <c r="CQ794" s="0"/>
      <c r="CR794" s="0"/>
      <c r="CS794" s="0"/>
      <c r="CT794" s="0"/>
      <c r="CU794" s="0"/>
      <c r="CV794" s="0"/>
      <c r="CW794" s="0"/>
      <c r="CX794" s="0"/>
      <c r="CY794" s="0"/>
      <c r="CZ794" s="0"/>
      <c r="DA794" s="0"/>
      <c r="DB794" s="0"/>
      <c r="DC794" s="0"/>
      <c r="DD794" s="0"/>
      <c r="DE794" s="0"/>
      <c r="DF794" s="0"/>
      <c r="DG794" s="0"/>
      <c r="DH794" s="0"/>
      <c r="DI794" s="0"/>
      <c r="DJ794" s="0"/>
      <c r="DK794" s="0"/>
      <c r="DL794" s="0"/>
      <c r="DM794" s="0"/>
      <c r="DN794" s="0"/>
      <c r="DO794" s="0"/>
      <c r="DP794" s="0"/>
      <c r="DQ794" s="0"/>
      <c r="DR794" s="0"/>
      <c r="DS794" s="0"/>
      <c r="DT794" s="0"/>
      <c r="DU794" s="0"/>
      <c r="DV794" s="0"/>
      <c r="DW794" s="0"/>
      <c r="DX794" s="0"/>
      <c r="DY794" s="0"/>
      <c r="DZ794" s="0"/>
      <c r="EA794" s="0"/>
      <c r="EB794" s="0"/>
      <c r="EC794" s="0"/>
      <c r="ED794" s="0"/>
      <c r="EE794" s="0"/>
      <c r="EF794" s="0"/>
      <c r="EG794" s="0"/>
      <c r="EH794" s="0"/>
      <c r="EI794" s="0"/>
      <c r="EJ794" s="0"/>
      <c r="EK794" s="0"/>
      <c r="EL794" s="0"/>
      <c r="EM794" s="0"/>
      <c r="EN794" s="0"/>
      <c r="EO794" s="0"/>
      <c r="EP794" s="0"/>
      <c r="EQ794" s="0"/>
      <c r="ER794" s="0"/>
      <c r="ES794" s="0"/>
      <c r="ET794" s="0"/>
      <c r="EU794" s="0"/>
      <c r="EV794" s="0"/>
      <c r="EW794" s="0"/>
      <c r="EX794" s="0"/>
      <c r="EY794" s="0"/>
      <c r="EZ794" s="0"/>
      <c r="FA794" s="0"/>
      <c r="FB794" s="0"/>
      <c r="FC794" s="0"/>
      <c r="FD794" s="0"/>
      <c r="FE794" s="0"/>
      <c r="FF794" s="0"/>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row>
    <row r="795" customFormat="false" ht="15" hidden="true" customHeight="false" outlineLevel="0" collapsed="false">
      <c r="A795" s="150" t="s">
        <v>2392</v>
      </c>
      <c r="B795" s="151" t="s">
        <v>2393</v>
      </c>
      <c r="C795" s="147" t="s">
        <v>2394</v>
      </c>
      <c r="D795" s="117"/>
      <c r="E795" s="117" t="n">
        <v>0</v>
      </c>
      <c r="F795" s="118" t="s">
        <v>47</v>
      </c>
      <c r="G795" s="118" t="s">
        <v>47</v>
      </c>
      <c r="H795" s="141" t="n">
        <v>1475</v>
      </c>
      <c r="I795" s="125" t="s">
        <v>1350</v>
      </c>
      <c r="J795" s="120" t="n">
        <v>9</v>
      </c>
      <c r="K795" s="121" t="n">
        <v>5</v>
      </c>
      <c r="L795" s="126"/>
      <c r="M795" s="123"/>
      <c r="N795" s="127"/>
      <c r="O795" s="123"/>
      <c r="P795" s="127"/>
      <c r="Q795" s="124"/>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CJ795" s="0"/>
      <c r="CK795" s="0"/>
      <c r="CL795" s="0"/>
      <c r="CM795" s="0"/>
      <c r="CN795" s="0"/>
      <c r="CO795" s="0"/>
      <c r="CP795" s="0"/>
      <c r="CQ795" s="0"/>
      <c r="CR795" s="0"/>
      <c r="CS795" s="0"/>
      <c r="CT795" s="0"/>
      <c r="CU795" s="0"/>
      <c r="CV795" s="0"/>
      <c r="CW795" s="0"/>
      <c r="CX795" s="0"/>
      <c r="CY795" s="0"/>
      <c r="CZ795" s="0"/>
      <c r="DA795" s="0"/>
      <c r="DB795" s="0"/>
      <c r="DC795" s="0"/>
      <c r="DD795" s="0"/>
      <c r="DE795" s="0"/>
      <c r="DF795" s="0"/>
      <c r="DG795" s="0"/>
      <c r="DH795" s="0"/>
      <c r="DI795" s="0"/>
      <c r="DJ795" s="0"/>
      <c r="DK795" s="0"/>
      <c r="DL795" s="0"/>
      <c r="DM795" s="0"/>
      <c r="DN795" s="0"/>
      <c r="DO795" s="0"/>
      <c r="DP795" s="0"/>
      <c r="DQ795" s="0"/>
      <c r="DR795" s="0"/>
      <c r="DS795" s="0"/>
      <c r="DT795" s="0"/>
      <c r="DU795" s="0"/>
      <c r="DV795" s="0"/>
      <c r="DW795" s="0"/>
      <c r="DX795" s="0"/>
      <c r="DY795" s="0"/>
      <c r="DZ795" s="0"/>
      <c r="EA795" s="0"/>
      <c r="EB795" s="0"/>
      <c r="EC795" s="0"/>
      <c r="ED795" s="0"/>
      <c r="EE795" s="0"/>
      <c r="EF795" s="0"/>
      <c r="EG795" s="0"/>
      <c r="EH795" s="0"/>
      <c r="EI795" s="0"/>
      <c r="EJ795" s="0"/>
      <c r="EK795" s="0"/>
      <c r="EL795" s="0"/>
      <c r="EM795" s="0"/>
      <c r="EN795" s="0"/>
      <c r="EO795" s="0"/>
      <c r="EP795" s="0"/>
      <c r="EQ795" s="0"/>
      <c r="ER795" s="0"/>
      <c r="ES795" s="0"/>
      <c r="ET795" s="0"/>
      <c r="EU795" s="0"/>
      <c r="EV795" s="0"/>
      <c r="EW795" s="0"/>
      <c r="EX795" s="0"/>
      <c r="EY795" s="0"/>
      <c r="EZ795" s="0"/>
      <c r="FA795" s="0"/>
      <c r="FB795" s="0"/>
      <c r="FC795" s="0"/>
      <c r="FD795" s="0"/>
      <c r="FE795" s="0"/>
      <c r="FF795" s="0"/>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row>
    <row r="796" customFormat="false" ht="15" hidden="true" customHeight="false" outlineLevel="0" collapsed="false">
      <c r="A796" s="150" t="s">
        <v>2395</v>
      </c>
      <c r="B796" s="151" t="s">
        <v>2396</v>
      </c>
      <c r="C796" s="116" t="s">
        <v>122</v>
      </c>
      <c r="D796" s="117"/>
      <c r="E796" s="117" t="n">
        <v>0</v>
      </c>
      <c r="F796" s="118" t="s">
        <v>47</v>
      </c>
      <c r="G796" s="118" t="s">
        <v>47</v>
      </c>
      <c r="H796" s="118" t="n">
        <v>19571</v>
      </c>
      <c r="I796" s="125" t="s">
        <v>1350</v>
      </c>
      <c r="J796" s="120" t="n">
        <v>9</v>
      </c>
      <c r="K796" s="121" t="n">
        <v>5</v>
      </c>
      <c r="L796" s="126"/>
      <c r="M796" s="123"/>
      <c r="N796" s="152"/>
      <c r="O796" s="123"/>
      <c r="P796" s="152"/>
      <c r="Q796" s="124"/>
      <c r="R796" s="0"/>
      <c r="S796" s="0"/>
      <c r="T796" s="0"/>
      <c r="U796" s="0"/>
      <c r="V796" s="0"/>
      <c r="W796" s="0"/>
      <c r="X796" s="0"/>
      <c r="Y796" s="0"/>
      <c r="Z796" s="0"/>
      <c r="AA796" s="0"/>
      <c r="AB796" s="0"/>
      <c r="AC796" s="0"/>
      <c r="AD796" s="0"/>
      <c r="AE796" s="0"/>
      <c r="AF796" s="0"/>
      <c r="AG796" s="0"/>
      <c r="AH796" s="0"/>
      <c r="AI796" s="0"/>
      <c r="AJ796" s="0"/>
      <c r="AK796" s="0"/>
      <c r="AL796" s="0"/>
      <c r="AM796" s="0"/>
      <c r="AN796" s="0"/>
      <c r="AO796" s="0"/>
      <c r="AP796" s="0"/>
      <c r="AQ796" s="0"/>
      <c r="AR796" s="0"/>
      <c r="AS796" s="0"/>
      <c r="AT796" s="0"/>
      <c r="AU796" s="0"/>
      <c r="AV796" s="0"/>
      <c r="AW796" s="0"/>
      <c r="AX796" s="0"/>
      <c r="AY796" s="0"/>
      <c r="AZ796" s="0"/>
      <c r="BA796" s="0"/>
      <c r="BB796" s="0"/>
      <c r="BC796" s="0"/>
      <c r="BD796" s="0"/>
      <c r="BE796" s="0"/>
      <c r="BF796" s="0"/>
      <c r="BG796" s="0"/>
      <c r="BH796" s="0"/>
      <c r="BI796" s="0"/>
      <c r="BJ796" s="0"/>
      <c r="BK796" s="0"/>
      <c r="BL796" s="0"/>
      <c r="BM796" s="0"/>
      <c r="BN796" s="0"/>
      <c r="BO796" s="0"/>
      <c r="BP796" s="0"/>
      <c r="BQ796" s="0"/>
      <c r="BR796" s="0"/>
      <c r="BS796" s="0"/>
      <c r="BT796" s="0"/>
      <c r="BU796" s="0"/>
      <c r="BV796" s="0"/>
      <c r="BW796" s="0"/>
      <c r="BX796" s="0"/>
      <c r="BY796" s="0"/>
      <c r="BZ796" s="0"/>
      <c r="CA796" s="0"/>
      <c r="CB796" s="0"/>
      <c r="CC796" s="0"/>
      <c r="CD796" s="0"/>
      <c r="CE796" s="0"/>
      <c r="CF796" s="0"/>
      <c r="CG796" s="0"/>
      <c r="CH796" s="0"/>
      <c r="CI796" s="0"/>
      <c r="CJ796" s="0"/>
      <c r="CK796" s="0"/>
      <c r="CL796" s="0"/>
      <c r="CM796" s="0"/>
      <c r="CN796" s="0"/>
      <c r="CO796" s="0"/>
      <c r="CP796" s="0"/>
      <c r="CQ796" s="0"/>
      <c r="CR796" s="0"/>
      <c r="CS796" s="0"/>
      <c r="CT796" s="0"/>
      <c r="CU796" s="0"/>
      <c r="CV796" s="0"/>
      <c r="CW796" s="0"/>
      <c r="CX796" s="0"/>
      <c r="CY796" s="0"/>
      <c r="CZ796" s="0"/>
      <c r="DA796" s="0"/>
      <c r="DB796" s="0"/>
      <c r="DC796" s="0"/>
      <c r="DD796" s="0"/>
      <c r="DE796" s="0"/>
      <c r="DF796" s="0"/>
      <c r="DG796" s="0"/>
      <c r="DH796" s="0"/>
      <c r="DI796" s="0"/>
      <c r="DJ796" s="0"/>
      <c r="DK796" s="0"/>
      <c r="DL796" s="0"/>
      <c r="DM796" s="0"/>
      <c r="DN796" s="0"/>
      <c r="DO796" s="0"/>
      <c r="DP796" s="0"/>
      <c r="DQ796" s="0"/>
      <c r="DR796" s="0"/>
      <c r="DS796" s="0"/>
      <c r="DT796" s="0"/>
      <c r="DU796" s="0"/>
      <c r="DV796" s="0"/>
      <c r="DW796" s="0"/>
      <c r="DX796" s="0"/>
      <c r="DY796" s="0"/>
      <c r="DZ796" s="0"/>
      <c r="EA796" s="0"/>
      <c r="EB796" s="0"/>
      <c r="EC796" s="0"/>
      <c r="ED796" s="0"/>
      <c r="EE796" s="0"/>
      <c r="EF796" s="0"/>
      <c r="EG796" s="0"/>
      <c r="EH796" s="0"/>
      <c r="EI796" s="0"/>
      <c r="EJ796" s="0"/>
      <c r="EK796" s="0"/>
      <c r="EL796" s="0"/>
      <c r="EM796" s="0"/>
      <c r="EN796" s="0"/>
      <c r="EO796" s="0"/>
      <c r="EP796" s="0"/>
      <c r="EQ796" s="0"/>
      <c r="ER796" s="0"/>
      <c r="ES796" s="0"/>
      <c r="ET796" s="0"/>
      <c r="EU796" s="0"/>
      <c r="EV796" s="0"/>
      <c r="EW796" s="0"/>
      <c r="EX796" s="0"/>
      <c r="EY796" s="0"/>
      <c r="EZ796" s="0"/>
      <c r="FA796" s="0"/>
      <c r="FB796" s="0"/>
      <c r="FC796" s="0"/>
      <c r="FD796" s="0"/>
      <c r="FE796" s="0"/>
      <c r="FF796" s="0"/>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row>
    <row r="797" customFormat="false" ht="15" hidden="true" customHeight="false" outlineLevel="0" collapsed="false">
      <c r="A797" s="150" t="s">
        <v>2397</v>
      </c>
      <c r="B797" s="151" t="s">
        <v>2398</v>
      </c>
      <c r="C797" s="147" t="s">
        <v>2399</v>
      </c>
      <c r="D797" s="117"/>
      <c r="E797" s="117" t="n">
        <v>0</v>
      </c>
      <c r="F797" s="118" t="s">
        <v>47</v>
      </c>
      <c r="G797" s="118" t="s">
        <v>47</v>
      </c>
      <c r="H797" s="141" t="n">
        <v>19572</v>
      </c>
      <c r="I797" s="125" t="s">
        <v>1350</v>
      </c>
      <c r="J797" s="120" t="n">
        <v>9</v>
      </c>
      <c r="K797" s="121" t="n">
        <v>5</v>
      </c>
      <c r="L797" s="126"/>
      <c r="M797" s="123"/>
      <c r="N797" s="127"/>
      <c r="O797" s="123"/>
      <c r="P797" s="127"/>
      <c r="Q797" s="124"/>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CJ797" s="0"/>
      <c r="CK797" s="0"/>
      <c r="CL797" s="0"/>
      <c r="CM797" s="0"/>
      <c r="CN797" s="0"/>
      <c r="CO797" s="0"/>
      <c r="CP797" s="0"/>
      <c r="CQ797" s="0"/>
      <c r="CR797" s="0"/>
      <c r="CS797" s="0"/>
      <c r="CT797" s="0"/>
      <c r="CU797" s="0"/>
      <c r="CV797" s="0"/>
      <c r="CW797" s="0"/>
      <c r="CX797" s="0"/>
      <c r="CY797" s="0"/>
      <c r="CZ797" s="0"/>
      <c r="DA797" s="0"/>
      <c r="DB797" s="0"/>
      <c r="DC797" s="0"/>
      <c r="DD797" s="0"/>
      <c r="DE797" s="0"/>
      <c r="DF797" s="0"/>
      <c r="DG797" s="0"/>
      <c r="DH797" s="0"/>
      <c r="DI797" s="0"/>
      <c r="DJ797" s="0"/>
      <c r="DK797" s="0"/>
      <c r="DL797" s="0"/>
      <c r="DM797" s="0"/>
      <c r="DN797" s="0"/>
      <c r="DO797" s="0"/>
      <c r="DP797" s="0"/>
      <c r="DQ797" s="0"/>
      <c r="DR797" s="0"/>
      <c r="DS797" s="0"/>
      <c r="DT797" s="0"/>
      <c r="DU797" s="0"/>
      <c r="DV797" s="0"/>
      <c r="DW797" s="0"/>
      <c r="DX797" s="0"/>
      <c r="DY797" s="0"/>
      <c r="DZ797" s="0"/>
      <c r="EA797" s="0"/>
      <c r="EB797" s="0"/>
      <c r="EC797" s="0"/>
      <c r="ED797" s="0"/>
      <c r="EE797" s="0"/>
      <c r="EF797" s="0"/>
      <c r="EG797" s="0"/>
      <c r="EH797" s="0"/>
      <c r="EI797" s="0"/>
      <c r="EJ797" s="0"/>
      <c r="EK797" s="0"/>
      <c r="EL797" s="0"/>
      <c r="EM797" s="0"/>
      <c r="EN797" s="0"/>
      <c r="EO797" s="0"/>
      <c r="EP797" s="0"/>
      <c r="EQ797" s="0"/>
      <c r="ER797" s="0"/>
      <c r="ES797" s="0"/>
      <c r="ET797" s="0"/>
      <c r="EU797" s="0"/>
      <c r="EV797" s="0"/>
      <c r="EW797" s="0"/>
      <c r="EX797" s="0"/>
      <c r="EY797" s="0"/>
      <c r="EZ797" s="0"/>
      <c r="FA797" s="0"/>
      <c r="FB797" s="0"/>
      <c r="FC797" s="0"/>
      <c r="FD797" s="0"/>
      <c r="FE797" s="0"/>
      <c r="FF797" s="0"/>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row>
    <row r="798" customFormat="false" ht="15" hidden="true" customHeight="false" outlineLevel="0" collapsed="false">
      <c r="A798" s="150" t="s">
        <v>2400</v>
      </c>
      <c r="B798" s="151" t="s">
        <v>2401</v>
      </c>
      <c r="C798" s="147" t="s">
        <v>122</v>
      </c>
      <c r="D798" s="117"/>
      <c r="E798" s="117" t="n">
        <v>0</v>
      </c>
      <c r="F798" s="118" t="s">
        <v>47</v>
      </c>
      <c r="G798" s="118" t="s">
        <v>47</v>
      </c>
      <c r="H798" s="141" t="n">
        <v>1477</v>
      </c>
      <c r="I798" s="125" t="s">
        <v>1350</v>
      </c>
      <c r="J798" s="120" t="n">
        <v>9</v>
      </c>
      <c r="K798" s="121" t="n">
        <v>5</v>
      </c>
      <c r="L798" s="126"/>
      <c r="M798" s="123"/>
      <c r="N798" s="127"/>
      <c r="O798" s="123"/>
      <c r="P798" s="127"/>
      <c r="Q798" s="124"/>
      <c r="R798" s="0"/>
      <c r="S798" s="0"/>
      <c r="T798" s="0"/>
      <c r="U798" s="0"/>
      <c r="V798" s="0"/>
      <c r="W798" s="0"/>
      <c r="X798" s="0"/>
      <c r="Y798" s="0"/>
      <c r="Z798" s="0"/>
      <c r="AA798" s="0"/>
      <c r="AB798" s="0"/>
      <c r="AC798" s="0"/>
      <c r="AD798" s="0"/>
      <c r="AE798" s="0"/>
      <c r="AF798" s="0"/>
      <c r="AG798" s="0"/>
      <c r="AH798" s="0"/>
      <c r="AI798" s="0"/>
      <c r="AJ798" s="0"/>
      <c r="AK798" s="0"/>
      <c r="AL798" s="0"/>
      <c r="AM798" s="0"/>
      <c r="AN798" s="0"/>
      <c r="AO798" s="0"/>
      <c r="AP798" s="0"/>
      <c r="AQ798" s="0"/>
      <c r="AR798" s="0"/>
      <c r="AS798" s="0"/>
      <c r="AT798" s="0"/>
      <c r="AU798" s="0"/>
      <c r="AV798" s="0"/>
      <c r="AW798" s="0"/>
      <c r="AX798" s="0"/>
      <c r="AY798" s="0"/>
      <c r="AZ798" s="0"/>
      <c r="BA798" s="0"/>
      <c r="BB798" s="0"/>
      <c r="BC798" s="0"/>
      <c r="BD798" s="0"/>
      <c r="BE798" s="0"/>
      <c r="BF798" s="0"/>
      <c r="BG798" s="0"/>
      <c r="BH798" s="0"/>
      <c r="BI798" s="0"/>
      <c r="BJ798" s="0"/>
      <c r="BK798" s="0"/>
      <c r="BL798" s="0"/>
      <c r="BM798" s="0"/>
      <c r="BN798" s="0"/>
      <c r="BO798" s="0"/>
      <c r="BP798" s="0"/>
      <c r="BQ798" s="0"/>
      <c r="BR798" s="0"/>
      <c r="BS798" s="0"/>
      <c r="BT798" s="0"/>
      <c r="BU798" s="0"/>
      <c r="BV798" s="0"/>
      <c r="BW798" s="0"/>
      <c r="BX798" s="0"/>
      <c r="BY798" s="0"/>
      <c r="BZ798" s="0"/>
      <c r="CA798" s="0"/>
      <c r="CB798" s="0"/>
      <c r="CC798" s="0"/>
      <c r="CD798" s="0"/>
      <c r="CE798" s="0"/>
      <c r="CF798" s="0"/>
      <c r="CG798" s="0"/>
      <c r="CH798" s="0"/>
      <c r="CI798" s="0"/>
      <c r="CJ798" s="0"/>
      <c r="CK798" s="0"/>
      <c r="CL798" s="0"/>
      <c r="CM798" s="0"/>
      <c r="CN798" s="0"/>
      <c r="CO798" s="0"/>
      <c r="CP798" s="0"/>
      <c r="CQ798" s="0"/>
      <c r="CR798" s="0"/>
      <c r="CS798" s="0"/>
      <c r="CT798" s="0"/>
      <c r="CU798" s="0"/>
      <c r="CV798" s="0"/>
      <c r="CW798" s="0"/>
      <c r="CX798" s="0"/>
      <c r="CY798" s="0"/>
      <c r="CZ798" s="0"/>
      <c r="DA798" s="0"/>
      <c r="DB798" s="0"/>
      <c r="DC798" s="0"/>
      <c r="DD798" s="0"/>
      <c r="DE798" s="0"/>
      <c r="DF798" s="0"/>
      <c r="DG798" s="0"/>
      <c r="DH798" s="0"/>
      <c r="DI798" s="0"/>
      <c r="DJ798" s="0"/>
      <c r="DK798" s="0"/>
      <c r="DL798" s="0"/>
      <c r="DM798" s="0"/>
      <c r="DN798" s="0"/>
      <c r="DO798" s="0"/>
      <c r="DP798" s="0"/>
      <c r="DQ798" s="0"/>
      <c r="DR798" s="0"/>
      <c r="DS798" s="0"/>
      <c r="DT798" s="0"/>
      <c r="DU798" s="0"/>
      <c r="DV798" s="0"/>
      <c r="DW798" s="0"/>
      <c r="DX798" s="0"/>
      <c r="DY798" s="0"/>
      <c r="DZ798" s="0"/>
      <c r="EA798" s="0"/>
      <c r="EB798" s="0"/>
      <c r="EC798" s="0"/>
      <c r="ED798" s="0"/>
      <c r="EE798" s="0"/>
      <c r="EF798" s="0"/>
      <c r="EG798" s="0"/>
      <c r="EH798" s="0"/>
      <c r="EI798" s="0"/>
      <c r="EJ798" s="0"/>
      <c r="EK798" s="0"/>
      <c r="EL798" s="0"/>
      <c r="EM798" s="0"/>
      <c r="EN798" s="0"/>
      <c r="EO798" s="0"/>
      <c r="EP798" s="0"/>
      <c r="EQ798" s="0"/>
      <c r="ER798" s="0"/>
      <c r="ES798" s="0"/>
      <c r="ET798" s="0"/>
      <c r="EU798" s="0"/>
      <c r="EV798" s="0"/>
      <c r="EW798" s="0"/>
      <c r="EX798" s="0"/>
      <c r="EY798" s="0"/>
      <c r="EZ798" s="0"/>
      <c r="FA798" s="0"/>
      <c r="FB798" s="0"/>
      <c r="FC798" s="0"/>
      <c r="FD798" s="0"/>
      <c r="FE798" s="0"/>
      <c r="FF798" s="0"/>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row>
    <row r="799" customFormat="false" ht="15" hidden="true" customHeight="false" outlineLevel="0" collapsed="false">
      <c r="A799" s="150" t="s">
        <v>2402</v>
      </c>
      <c r="B799" s="151" t="s">
        <v>2403</v>
      </c>
      <c r="C799" s="147" t="s">
        <v>2404</v>
      </c>
      <c r="D799" s="117"/>
      <c r="E799" s="117" t="n">
        <v>0</v>
      </c>
      <c r="F799" s="118" t="s">
        <v>47</v>
      </c>
      <c r="G799" s="118" t="s">
        <v>47</v>
      </c>
      <c r="H799" s="141" t="n">
        <v>19573</v>
      </c>
      <c r="I799" s="119" t="s">
        <v>1350</v>
      </c>
      <c r="J799" s="120" t="n">
        <v>9</v>
      </c>
      <c r="K799" s="121" t="n">
        <v>5</v>
      </c>
      <c r="L799" s="122"/>
      <c r="M799" s="123"/>
      <c r="N799" s="123"/>
      <c r="O799" s="123"/>
      <c r="P799" s="123"/>
      <c r="Q799" s="124"/>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CJ799" s="0"/>
      <c r="CK799" s="0"/>
      <c r="CL799" s="0"/>
      <c r="CM799" s="0"/>
      <c r="CN799" s="0"/>
      <c r="CO799" s="0"/>
      <c r="CP799" s="0"/>
      <c r="CQ799" s="0"/>
      <c r="CR799" s="0"/>
      <c r="CS799" s="0"/>
      <c r="CT799" s="0"/>
      <c r="CU799" s="0"/>
      <c r="CV799" s="0"/>
      <c r="CW799" s="0"/>
      <c r="CX799" s="0"/>
      <c r="CY799" s="0"/>
      <c r="CZ799" s="0"/>
      <c r="DA799" s="0"/>
      <c r="DB799" s="0"/>
      <c r="DC799" s="0"/>
      <c r="DD799" s="0"/>
      <c r="DE799" s="0"/>
      <c r="DF799" s="0"/>
      <c r="DG799" s="0"/>
      <c r="DH799" s="0"/>
      <c r="DI799" s="0"/>
      <c r="DJ799" s="0"/>
      <c r="DK799" s="0"/>
      <c r="DL799" s="0"/>
      <c r="DM799" s="0"/>
      <c r="DN799" s="0"/>
      <c r="DO799" s="0"/>
      <c r="DP799" s="0"/>
      <c r="DQ799" s="0"/>
      <c r="DR799" s="0"/>
      <c r="DS799" s="0"/>
      <c r="DT799" s="0"/>
      <c r="DU799" s="0"/>
      <c r="DV799" s="0"/>
      <c r="DW799" s="0"/>
      <c r="DX799" s="0"/>
      <c r="DY799" s="0"/>
      <c r="DZ799" s="0"/>
      <c r="EA799" s="0"/>
      <c r="EB799" s="0"/>
      <c r="EC799" s="0"/>
      <c r="ED799" s="0"/>
      <c r="EE799" s="0"/>
      <c r="EF799" s="0"/>
      <c r="EG799" s="0"/>
      <c r="EH799" s="0"/>
      <c r="EI799" s="0"/>
      <c r="EJ799" s="0"/>
      <c r="EK799" s="0"/>
      <c r="EL799" s="0"/>
      <c r="EM799" s="0"/>
      <c r="EN799" s="0"/>
      <c r="EO799" s="0"/>
      <c r="EP799" s="0"/>
      <c r="EQ799" s="0"/>
      <c r="ER799" s="0"/>
      <c r="ES799" s="0"/>
      <c r="ET799" s="0"/>
      <c r="EU799" s="0"/>
      <c r="EV799" s="0"/>
      <c r="EW799" s="0"/>
      <c r="EX799" s="0"/>
      <c r="EY799" s="0"/>
      <c r="EZ799" s="0"/>
      <c r="FA799" s="0"/>
      <c r="FB799" s="0"/>
      <c r="FC799" s="0"/>
      <c r="FD799" s="0"/>
      <c r="FE799" s="0"/>
      <c r="FF799" s="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row>
    <row r="800" customFormat="false" ht="15" hidden="true" customHeight="false" outlineLevel="0" collapsed="false">
      <c r="A800" s="150" t="s">
        <v>2405</v>
      </c>
      <c r="B800" s="151" t="s">
        <v>2406</v>
      </c>
      <c r="C800" s="116" t="s">
        <v>122</v>
      </c>
      <c r="D800" s="117"/>
      <c r="E800" s="117" t="n">
        <v>0</v>
      </c>
      <c r="F800" s="118" t="s">
        <v>47</v>
      </c>
      <c r="G800" s="118" t="s">
        <v>47</v>
      </c>
      <c r="H800" s="118" t="n">
        <v>1478</v>
      </c>
      <c r="I800" s="125" t="s">
        <v>1350</v>
      </c>
      <c r="J800" s="120" t="n">
        <v>9</v>
      </c>
      <c r="K800" s="121" t="n">
        <v>5</v>
      </c>
      <c r="L800" s="126"/>
      <c r="M800" s="123"/>
      <c r="N800" s="127"/>
      <c r="O800" s="123"/>
      <c r="P800" s="127"/>
      <c r="Q800" s="124"/>
      <c r="R800" s="0"/>
      <c r="S800" s="0"/>
      <c r="T800" s="0"/>
      <c r="U800" s="0"/>
      <c r="V800" s="0"/>
      <c r="W800" s="0"/>
      <c r="X800" s="0"/>
      <c r="Y800" s="0"/>
      <c r="Z800" s="0"/>
      <c r="AA800" s="0"/>
      <c r="AB800" s="0"/>
      <c r="AC800" s="0"/>
      <c r="AD800" s="0"/>
      <c r="AE800" s="0"/>
      <c r="AF800" s="0"/>
      <c r="AG800" s="0"/>
      <c r="AH800" s="0"/>
      <c r="AI800" s="0"/>
      <c r="AJ800" s="0"/>
      <c r="AK800" s="0"/>
      <c r="AL800" s="0"/>
      <c r="AM800" s="0"/>
      <c r="AN800" s="0"/>
      <c r="AO800" s="0"/>
      <c r="AP800" s="0"/>
      <c r="AQ800" s="0"/>
      <c r="AR800" s="0"/>
      <c r="AS800" s="0"/>
      <c r="AT800" s="0"/>
      <c r="AU800" s="0"/>
      <c r="AV800" s="0"/>
      <c r="AW800" s="0"/>
      <c r="AX800" s="0"/>
      <c r="AY800" s="0"/>
      <c r="AZ800" s="0"/>
      <c r="BA800" s="0"/>
      <c r="BB800" s="0"/>
      <c r="BC800" s="0"/>
      <c r="BD800" s="0"/>
      <c r="BE800" s="0"/>
      <c r="BF800" s="0"/>
      <c r="BG800" s="0"/>
      <c r="BH800" s="0"/>
      <c r="BI800" s="0"/>
      <c r="BJ800" s="0"/>
      <c r="BK800" s="0"/>
      <c r="BL800" s="0"/>
      <c r="BM800" s="0"/>
      <c r="BN800" s="0"/>
      <c r="BO800" s="0"/>
      <c r="BP800" s="0"/>
      <c r="BQ800" s="0"/>
      <c r="BR800" s="0"/>
      <c r="BS800" s="0"/>
      <c r="BT800" s="0"/>
      <c r="BU800" s="0"/>
      <c r="BV800" s="0"/>
      <c r="BW800" s="0"/>
      <c r="BX800" s="0"/>
      <c r="BY800" s="0"/>
      <c r="BZ800" s="0"/>
      <c r="CA800" s="0"/>
      <c r="CB800" s="0"/>
      <c r="CC800" s="0"/>
      <c r="CD800" s="0"/>
      <c r="CE800" s="0"/>
      <c r="CF800" s="0"/>
      <c r="CG800" s="0"/>
      <c r="CH800" s="0"/>
      <c r="CI800" s="0"/>
      <c r="CJ800" s="0"/>
      <c r="CK800" s="0"/>
      <c r="CL800" s="0"/>
      <c r="CM800" s="0"/>
      <c r="CN800" s="0"/>
      <c r="CO800" s="0"/>
      <c r="CP800" s="0"/>
      <c r="CQ800" s="0"/>
      <c r="CR800" s="0"/>
      <c r="CS800" s="0"/>
      <c r="CT800" s="0"/>
      <c r="CU800" s="0"/>
      <c r="CV800" s="0"/>
      <c r="CW800" s="0"/>
      <c r="CX800" s="0"/>
      <c r="CY800" s="0"/>
      <c r="CZ800" s="0"/>
      <c r="DA800" s="0"/>
      <c r="DB800" s="0"/>
      <c r="DC800" s="0"/>
      <c r="DD800" s="0"/>
      <c r="DE800" s="0"/>
      <c r="DF800" s="0"/>
      <c r="DG800" s="0"/>
      <c r="DH800" s="0"/>
      <c r="DI800" s="0"/>
      <c r="DJ800" s="0"/>
      <c r="DK800" s="0"/>
      <c r="DL800" s="0"/>
      <c r="DM800" s="0"/>
      <c r="DN800" s="0"/>
      <c r="DO800" s="0"/>
      <c r="DP800" s="0"/>
      <c r="DQ800" s="0"/>
      <c r="DR800" s="0"/>
      <c r="DS800" s="0"/>
      <c r="DT800" s="0"/>
      <c r="DU800" s="0"/>
      <c r="DV800" s="0"/>
      <c r="DW800" s="0"/>
      <c r="DX800" s="0"/>
      <c r="DY800" s="0"/>
      <c r="DZ800" s="0"/>
      <c r="EA800" s="0"/>
      <c r="EB800" s="0"/>
      <c r="EC800" s="0"/>
      <c r="ED800" s="0"/>
      <c r="EE800" s="0"/>
      <c r="EF800" s="0"/>
      <c r="EG800" s="0"/>
      <c r="EH800" s="0"/>
      <c r="EI800" s="0"/>
      <c r="EJ800" s="0"/>
      <c r="EK800" s="0"/>
      <c r="EL800" s="0"/>
      <c r="EM800" s="0"/>
      <c r="EN800" s="0"/>
      <c r="EO800" s="0"/>
      <c r="EP800" s="0"/>
      <c r="EQ800" s="0"/>
      <c r="ER800" s="0"/>
      <c r="ES800" s="0"/>
      <c r="ET800" s="0"/>
      <c r="EU800" s="0"/>
      <c r="EV800" s="0"/>
      <c r="EW800" s="0"/>
      <c r="EX800" s="0"/>
      <c r="EY800" s="0"/>
      <c r="EZ800" s="0"/>
      <c r="FA800" s="0"/>
      <c r="FB800" s="0"/>
      <c r="FC800" s="0"/>
      <c r="FD800" s="0"/>
      <c r="FE800" s="0"/>
      <c r="FF800" s="0"/>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row>
    <row r="801" customFormat="false" ht="15" hidden="true" customHeight="false" outlineLevel="0" collapsed="false">
      <c r="A801" s="150" t="s">
        <v>2407</v>
      </c>
      <c r="B801" s="151" t="s">
        <v>2408</v>
      </c>
      <c r="C801" s="147" t="s">
        <v>395</v>
      </c>
      <c r="D801" s="117"/>
      <c r="E801" s="117" t="n">
        <v>0</v>
      </c>
      <c r="F801" s="118" t="s">
        <v>47</v>
      </c>
      <c r="G801" s="118" t="s">
        <v>47</v>
      </c>
      <c r="H801" s="141" t="n">
        <v>19574</v>
      </c>
      <c r="I801" s="125" t="s">
        <v>1350</v>
      </c>
      <c r="J801" s="120" t="n">
        <v>9</v>
      </c>
      <c r="K801" s="121" t="n">
        <v>5</v>
      </c>
      <c r="L801" s="126"/>
      <c r="M801" s="123"/>
      <c r="N801" s="127"/>
      <c r="O801" s="123"/>
      <c r="P801" s="127"/>
      <c r="Q801" s="124"/>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CJ801" s="0"/>
      <c r="CK801" s="0"/>
      <c r="CL801" s="0"/>
      <c r="CM801" s="0"/>
      <c r="CN801" s="0"/>
      <c r="CO801" s="0"/>
      <c r="CP801" s="0"/>
      <c r="CQ801" s="0"/>
      <c r="CR801" s="0"/>
      <c r="CS801" s="0"/>
      <c r="CT801" s="0"/>
      <c r="CU801" s="0"/>
      <c r="CV801" s="0"/>
      <c r="CW801" s="0"/>
      <c r="CX801" s="0"/>
      <c r="CY801" s="0"/>
      <c r="CZ801" s="0"/>
      <c r="DA801" s="0"/>
      <c r="DB801" s="0"/>
      <c r="DC801" s="0"/>
      <c r="DD801" s="0"/>
      <c r="DE801" s="0"/>
      <c r="DF801" s="0"/>
      <c r="DG801" s="0"/>
      <c r="DH801" s="0"/>
      <c r="DI801" s="0"/>
      <c r="DJ801" s="0"/>
      <c r="DK801" s="0"/>
      <c r="DL801" s="0"/>
      <c r="DM801" s="0"/>
      <c r="DN801" s="0"/>
      <c r="DO801" s="0"/>
      <c r="DP801" s="0"/>
      <c r="DQ801" s="0"/>
      <c r="DR801" s="0"/>
      <c r="DS801" s="0"/>
      <c r="DT801" s="0"/>
      <c r="DU801" s="0"/>
      <c r="DV801" s="0"/>
      <c r="DW801" s="0"/>
      <c r="DX801" s="0"/>
      <c r="DY801" s="0"/>
      <c r="DZ801" s="0"/>
      <c r="EA801" s="0"/>
      <c r="EB801" s="0"/>
      <c r="EC801" s="0"/>
      <c r="ED801" s="0"/>
      <c r="EE801" s="0"/>
      <c r="EF801" s="0"/>
      <c r="EG801" s="0"/>
      <c r="EH801" s="0"/>
      <c r="EI801" s="0"/>
      <c r="EJ801" s="0"/>
      <c r="EK801" s="0"/>
      <c r="EL801" s="0"/>
      <c r="EM801" s="0"/>
      <c r="EN801" s="0"/>
      <c r="EO801" s="0"/>
      <c r="EP801" s="0"/>
      <c r="EQ801" s="0"/>
      <c r="ER801" s="0"/>
      <c r="ES801" s="0"/>
      <c r="ET801" s="0"/>
      <c r="EU801" s="0"/>
      <c r="EV801" s="0"/>
      <c r="EW801" s="0"/>
      <c r="EX801" s="0"/>
      <c r="EY801" s="0"/>
      <c r="EZ801" s="0"/>
      <c r="FA801" s="0"/>
      <c r="FB801" s="0"/>
      <c r="FC801" s="0"/>
      <c r="FD801" s="0"/>
      <c r="FE801" s="0"/>
      <c r="FF801" s="0"/>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row>
    <row r="802" customFormat="false" ht="15" hidden="true" customHeight="false" outlineLevel="0" collapsed="false">
      <c r="A802" s="150" t="s">
        <v>2409</v>
      </c>
      <c r="B802" s="151" t="s">
        <v>2410</v>
      </c>
      <c r="C802" s="147" t="s">
        <v>2411</v>
      </c>
      <c r="D802" s="117"/>
      <c r="E802" s="117" t="n">
        <v>0</v>
      </c>
      <c r="F802" s="118" t="s">
        <v>47</v>
      </c>
      <c r="G802" s="118" t="s">
        <v>47</v>
      </c>
      <c r="H802" s="141" t="n">
        <v>35488</v>
      </c>
      <c r="I802" s="125" t="s">
        <v>1350</v>
      </c>
      <c r="J802" s="120" t="n">
        <v>9</v>
      </c>
      <c r="K802" s="121" t="n">
        <v>5</v>
      </c>
      <c r="L802" s="126"/>
      <c r="M802" s="123"/>
      <c r="N802" s="152"/>
      <c r="O802" s="123"/>
      <c r="P802" s="152"/>
      <c r="Q802" s="124"/>
      <c r="R802" s="0"/>
      <c r="S802" s="0"/>
      <c r="T802" s="0"/>
      <c r="U802" s="0"/>
      <c r="V802" s="0"/>
      <c r="W802" s="0"/>
      <c r="X802" s="0"/>
      <c r="Y802" s="0"/>
      <c r="Z802" s="0"/>
      <c r="AA802" s="0"/>
      <c r="AB802" s="0"/>
      <c r="AC802" s="0"/>
      <c r="AD802" s="0"/>
      <c r="AE802" s="0"/>
      <c r="AF802" s="0"/>
      <c r="AG802" s="0"/>
      <c r="AH802" s="0"/>
      <c r="AI802" s="0"/>
      <c r="AJ802" s="0"/>
      <c r="AK802" s="0"/>
      <c r="AL802" s="0"/>
      <c r="AM802" s="0"/>
      <c r="AN802" s="0"/>
      <c r="AO802" s="0"/>
      <c r="AP802" s="0"/>
      <c r="AQ802" s="0"/>
      <c r="AR802" s="0"/>
      <c r="AS802" s="0"/>
      <c r="AT802" s="0"/>
      <c r="AU802" s="0"/>
      <c r="AV802" s="0"/>
      <c r="AW802" s="0"/>
      <c r="AX802" s="0"/>
      <c r="AY802" s="0"/>
      <c r="AZ802" s="0"/>
      <c r="BA802" s="0"/>
      <c r="BB802" s="0"/>
      <c r="BC802" s="0"/>
      <c r="BD802" s="0"/>
      <c r="BE802" s="0"/>
      <c r="BF802" s="0"/>
      <c r="BG802" s="0"/>
      <c r="BH802" s="0"/>
      <c r="BI802" s="0"/>
      <c r="BJ802" s="0"/>
      <c r="BK802" s="0"/>
      <c r="BL802" s="0"/>
      <c r="BM802" s="0"/>
      <c r="BN802" s="0"/>
      <c r="BO802" s="0"/>
      <c r="BP802" s="0"/>
      <c r="BQ802" s="0"/>
      <c r="BR802" s="0"/>
      <c r="BS802" s="0"/>
      <c r="BT802" s="0"/>
      <c r="BU802" s="0"/>
      <c r="BV802" s="0"/>
      <c r="BW802" s="0"/>
      <c r="BX802" s="0"/>
      <c r="BY802" s="0"/>
      <c r="BZ802" s="0"/>
      <c r="CA802" s="0"/>
      <c r="CB802" s="0"/>
      <c r="CC802" s="0"/>
      <c r="CD802" s="0"/>
      <c r="CE802" s="0"/>
      <c r="CF802" s="0"/>
      <c r="CG802" s="0"/>
      <c r="CH802" s="0"/>
      <c r="CI802" s="0"/>
      <c r="CJ802" s="0"/>
      <c r="CK802" s="0"/>
      <c r="CL802" s="0"/>
      <c r="CM802" s="0"/>
      <c r="CN802" s="0"/>
      <c r="CO802" s="0"/>
      <c r="CP802" s="0"/>
      <c r="CQ802" s="0"/>
      <c r="CR802" s="0"/>
      <c r="CS802" s="0"/>
      <c r="CT802" s="0"/>
      <c r="CU802" s="0"/>
      <c r="CV802" s="0"/>
      <c r="CW802" s="0"/>
      <c r="CX802" s="0"/>
      <c r="CY802" s="0"/>
      <c r="CZ802" s="0"/>
      <c r="DA802" s="0"/>
      <c r="DB802" s="0"/>
      <c r="DC802" s="0"/>
      <c r="DD802" s="0"/>
      <c r="DE802" s="0"/>
      <c r="DF802" s="0"/>
      <c r="DG802" s="0"/>
      <c r="DH802" s="0"/>
      <c r="DI802" s="0"/>
      <c r="DJ802" s="0"/>
      <c r="DK802" s="0"/>
      <c r="DL802" s="0"/>
      <c r="DM802" s="0"/>
      <c r="DN802" s="0"/>
      <c r="DO802" s="0"/>
      <c r="DP802" s="0"/>
      <c r="DQ802" s="0"/>
      <c r="DR802" s="0"/>
      <c r="DS802" s="0"/>
      <c r="DT802" s="0"/>
      <c r="DU802" s="0"/>
      <c r="DV802" s="0"/>
      <c r="DW802" s="0"/>
      <c r="DX802" s="0"/>
      <c r="DY802" s="0"/>
      <c r="DZ802" s="0"/>
      <c r="EA802" s="0"/>
      <c r="EB802" s="0"/>
      <c r="EC802" s="0"/>
      <c r="ED802" s="0"/>
      <c r="EE802" s="0"/>
      <c r="EF802" s="0"/>
      <c r="EG802" s="0"/>
      <c r="EH802" s="0"/>
      <c r="EI802" s="0"/>
      <c r="EJ802" s="0"/>
      <c r="EK802" s="0"/>
      <c r="EL802" s="0"/>
      <c r="EM802" s="0"/>
      <c r="EN802" s="0"/>
      <c r="EO802" s="0"/>
      <c r="EP802" s="0"/>
      <c r="EQ802" s="0"/>
      <c r="ER802" s="0"/>
      <c r="ES802" s="0"/>
      <c r="ET802" s="0"/>
      <c r="EU802" s="0"/>
      <c r="EV802" s="0"/>
      <c r="EW802" s="0"/>
      <c r="EX802" s="0"/>
      <c r="EY802" s="0"/>
      <c r="EZ802" s="0"/>
      <c r="FA802" s="0"/>
      <c r="FB802" s="0"/>
      <c r="FC802" s="0"/>
      <c r="FD802" s="0"/>
      <c r="FE802" s="0"/>
      <c r="FF802" s="0"/>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row>
    <row r="803" customFormat="false" ht="15" hidden="true" customHeight="false" outlineLevel="0" collapsed="false">
      <c r="A803" s="150" t="s">
        <v>2412</v>
      </c>
      <c r="B803" s="151" t="s">
        <v>2413</v>
      </c>
      <c r="C803" s="147" t="s">
        <v>2414</v>
      </c>
      <c r="D803" s="117"/>
      <c r="E803" s="117" t="n">
        <v>0</v>
      </c>
      <c r="F803" s="118" t="s">
        <v>47</v>
      </c>
      <c r="G803" s="118" t="s">
        <v>47</v>
      </c>
      <c r="H803" s="141" t="n">
        <v>1480</v>
      </c>
      <c r="I803" s="125" t="s">
        <v>1350</v>
      </c>
      <c r="J803" s="120" t="n">
        <v>9</v>
      </c>
      <c r="K803" s="121" t="n">
        <v>5</v>
      </c>
      <c r="L803" s="126"/>
      <c r="M803" s="123"/>
      <c r="N803" s="127"/>
      <c r="O803" s="123"/>
      <c r="P803" s="127"/>
      <c r="Q803" s="124"/>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CJ803" s="0"/>
      <c r="CK803" s="0"/>
      <c r="CL803" s="0"/>
      <c r="CM803" s="0"/>
      <c r="CN803" s="0"/>
      <c r="CO803" s="0"/>
      <c r="CP803" s="0"/>
      <c r="CQ803" s="0"/>
      <c r="CR803" s="0"/>
      <c r="CS803" s="0"/>
      <c r="CT803" s="0"/>
      <c r="CU803" s="0"/>
      <c r="CV803" s="0"/>
      <c r="CW803" s="0"/>
      <c r="CX803" s="0"/>
      <c r="CY803" s="0"/>
      <c r="CZ803" s="0"/>
      <c r="DA803" s="0"/>
      <c r="DB803" s="0"/>
      <c r="DC803" s="0"/>
      <c r="DD803" s="0"/>
      <c r="DE803" s="0"/>
      <c r="DF803" s="0"/>
      <c r="DG803" s="0"/>
      <c r="DH803" s="0"/>
      <c r="DI803" s="0"/>
      <c r="DJ803" s="0"/>
      <c r="DK803" s="0"/>
      <c r="DL803" s="0"/>
      <c r="DM803" s="0"/>
      <c r="DN803" s="0"/>
      <c r="DO803" s="0"/>
      <c r="DP803" s="0"/>
      <c r="DQ803" s="0"/>
      <c r="DR803" s="0"/>
      <c r="DS803" s="0"/>
      <c r="DT803" s="0"/>
      <c r="DU803" s="0"/>
      <c r="DV803" s="0"/>
      <c r="DW803" s="0"/>
      <c r="DX803" s="0"/>
      <c r="DY803" s="0"/>
      <c r="DZ803" s="0"/>
      <c r="EA803" s="0"/>
      <c r="EB803" s="0"/>
      <c r="EC803" s="0"/>
      <c r="ED803" s="0"/>
      <c r="EE803" s="0"/>
      <c r="EF803" s="0"/>
      <c r="EG803" s="0"/>
      <c r="EH803" s="0"/>
      <c r="EI803" s="0"/>
      <c r="EJ803" s="0"/>
      <c r="EK803" s="0"/>
      <c r="EL803" s="0"/>
      <c r="EM803" s="0"/>
      <c r="EN803" s="0"/>
      <c r="EO803" s="0"/>
      <c r="EP803" s="0"/>
      <c r="EQ803" s="0"/>
      <c r="ER803" s="0"/>
      <c r="ES803" s="0"/>
      <c r="ET803" s="0"/>
      <c r="EU803" s="0"/>
      <c r="EV803" s="0"/>
      <c r="EW803" s="0"/>
      <c r="EX803" s="0"/>
      <c r="EY803" s="0"/>
      <c r="EZ803" s="0"/>
      <c r="FA803" s="0"/>
      <c r="FB803" s="0"/>
      <c r="FC803" s="0"/>
      <c r="FD803" s="0"/>
      <c r="FE803" s="0"/>
      <c r="FF803" s="0"/>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row>
    <row r="804" customFormat="false" ht="15" hidden="true" customHeight="false" outlineLevel="0" collapsed="false">
      <c r="A804" s="150" t="s">
        <v>2415</v>
      </c>
      <c r="B804" s="151" t="s">
        <v>2416</v>
      </c>
      <c r="C804" s="147" t="s">
        <v>1962</v>
      </c>
      <c r="D804" s="117"/>
      <c r="E804" s="117" t="n">
        <v>0</v>
      </c>
      <c r="F804" s="118" t="s">
        <v>47</v>
      </c>
      <c r="G804" s="118" t="s">
        <v>47</v>
      </c>
      <c r="H804" s="141" t="n">
        <v>1482</v>
      </c>
      <c r="I804" s="125" t="s">
        <v>1350</v>
      </c>
      <c r="J804" s="120" t="n">
        <v>9</v>
      </c>
      <c r="K804" s="121" t="n">
        <v>5</v>
      </c>
      <c r="L804" s="190"/>
      <c r="M804" s="123"/>
      <c r="N804" s="152"/>
      <c r="O804" s="123"/>
      <c r="P804" s="152"/>
      <c r="Q804" s="124"/>
      <c r="R804" s="0"/>
      <c r="S804" s="0"/>
      <c r="T804" s="0"/>
      <c r="U804" s="0"/>
      <c r="V804" s="0"/>
      <c r="W804" s="0"/>
      <c r="X804" s="0"/>
      <c r="Y804" s="0"/>
      <c r="Z804" s="0"/>
      <c r="AA804" s="0"/>
      <c r="AB804" s="0"/>
      <c r="AC804" s="0"/>
      <c r="AD804" s="0"/>
      <c r="AE804" s="0"/>
      <c r="AF804" s="0"/>
      <c r="AG804" s="0"/>
      <c r="AH804" s="0"/>
      <c r="AI804" s="0"/>
      <c r="AJ804" s="0"/>
      <c r="AK804" s="0"/>
      <c r="AL804" s="0"/>
      <c r="AM804" s="0"/>
      <c r="AN804" s="0"/>
      <c r="AO804" s="0"/>
      <c r="AP804" s="0"/>
      <c r="AQ804" s="0"/>
      <c r="AR804" s="0"/>
      <c r="AS804" s="0"/>
      <c r="AT804" s="0"/>
      <c r="AU804" s="0"/>
      <c r="AV804" s="0"/>
      <c r="AW804" s="0"/>
      <c r="AX804" s="0"/>
      <c r="AY804" s="0"/>
      <c r="AZ804" s="0"/>
      <c r="BA804" s="0"/>
      <c r="BB804" s="0"/>
      <c r="BC804" s="0"/>
      <c r="BD804" s="0"/>
      <c r="BE804" s="0"/>
      <c r="BF804" s="0"/>
      <c r="BG804" s="0"/>
      <c r="BH804" s="0"/>
      <c r="BI804" s="0"/>
      <c r="BJ804" s="0"/>
      <c r="BK804" s="0"/>
      <c r="BL804" s="0"/>
      <c r="BM804" s="0"/>
      <c r="BN804" s="0"/>
      <c r="BO804" s="0"/>
      <c r="BP804" s="0"/>
      <c r="BQ804" s="0"/>
      <c r="BR804" s="0"/>
      <c r="BS804" s="0"/>
      <c r="BT804" s="0"/>
      <c r="BU804" s="0"/>
      <c r="BV804" s="0"/>
      <c r="BW804" s="0"/>
      <c r="BX804" s="0"/>
      <c r="BY804" s="0"/>
      <c r="BZ804" s="0"/>
      <c r="CA804" s="0"/>
      <c r="CB804" s="0"/>
      <c r="CC804" s="0"/>
      <c r="CD804" s="0"/>
      <c r="CE804" s="0"/>
      <c r="CF804" s="0"/>
      <c r="CG804" s="0"/>
      <c r="CH804" s="0"/>
      <c r="CI804" s="0"/>
      <c r="CJ804" s="0"/>
      <c r="CK804" s="0"/>
      <c r="CL804" s="0"/>
      <c r="CM804" s="0"/>
      <c r="CN804" s="0"/>
      <c r="CO804" s="0"/>
      <c r="CP804" s="0"/>
      <c r="CQ804" s="0"/>
      <c r="CR804" s="0"/>
      <c r="CS804" s="0"/>
      <c r="CT804" s="0"/>
      <c r="CU804" s="0"/>
      <c r="CV804" s="0"/>
      <c r="CW804" s="0"/>
      <c r="CX804" s="0"/>
      <c r="CY804" s="0"/>
      <c r="CZ804" s="0"/>
      <c r="DA804" s="0"/>
      <c r="DB804" s="0"/>
      <c r="DC804" s="0"/>
      <c r="DD804" s="0"/>
      <c r="DE804" s="0"/>
      <c r="DF804" s="0"/>
      <c r="DG804" s="0"/>
      <c r="DH804" s="0"/>
      <c r="DI804" s="0"/>
      <c r="DJ804" s="0"/>
      <c r="DK804" s="0"/>
      <c r="DL804" s="0"/>
      <c r="DM804" s="0"/>
      <c r="DN804" s="0"/>
      <c r="DO804" s="0"/>
      <c r="DP804" s="0"/>
      <c r="DQ804" s="0"/>
      <c r="DR804" s="0"/>
      <c r="DS804" s="0"/>
      <c r="DT804" s="0"/>
      <c r="DU804" s="0"/>
      <c r="DV804" s="0"/>
      <c r="DW804" s="0"/>
      <c r="DX804" s="0"/>
      <c r="DY804" s="0"/>
      <c r="DZ804" s="0"/>
      <c r="EA804" s="0"/>
      <c r="EB804" s="0"/>
      <c r="EC804" s="0"/>
      <c r="ED804" s="0"/>
      <c r="EE804" s="0"/>
      <c r="EF804" s="0"/>
      <c r="EG804" s="0"/>
      <c r="EH804" s="0"/>
      <c r="EI804" s="0"/>
      <c r="EJ804" s="0"/>
      <c r="EK804" s="0"/>
      <c r="EL804" s="0"/>
      <c r="EM804" s="0"/>
      <c r="EN804" s="0"/>
      <c r="EO804" s="0"/>
      <c r="EP804" s="0"/>
      <c r="EQ804" s="0"/>
      <c r="ER804" s="0"/>
      <c r="ES804" s="0"/>
      <c r="ET804" s="0"/>
      <c r="EU804" s="0"/>
      <c r="EV804" s="0"/>
      <c r="EW804" s="0"/>
      <c r="EX804" s="0"/>
      <c r="EY804" s="0"/>
      <c r="EZ804" s="0"/>
      <c r="FA804" s="0"/>
      <c r="FB804" s="0"/>
      <c r="FC804" s="0"/>
      <c r="FD804" s="0"/>
      <c r="FE804" s="0"/>
      <c r="FF804" s="0"/>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row>
    <row r="805" customFormat="false" ht="15" hidden="true" customHeight="false" outlineLevel="0" collapsed="false">
      <c r="A805" s="150" t="s">
        <v>2417</v>
      </c>
      <c r="B805" s="151" t="s">
        <v>2418</v>
      </c>
      <c r="C805" s="147" t="s">
        <v>122</v>
      </c>
      <c r="D805" s="117"/>
      <c r="E805" s="117" t="n">
        <v>0</v>
      </c>
      <c r="F805" s="118" t="s">
        <v>47</v>
      </c>
      <c r="G805" s="118" t="s">
        <v>47</v>
      </c>
      <c r="H805" s="141" t="n">
        <v>1483</v>
      </c>
      <c r="I805" s="119" t="s">
        <v>1350</v>
      </c>
      <c r="J805" s="120" t="n">
        <v>9</v>
      </c>
      <c r="K805" s="121" t="n">
        <v>5</v>
      </c>
      <c r="L805" s="122"/>
      <c r="M805" s="123"/>
      <c r="N805" s="123"/>
      <c r="O805" s="123"/>
      <c r="P805" s="123"/>
      <c r="Q805" s="124"/>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CJ805" s="0"/>
      <c r="CK805" s="0"/>
      <c r="CL805" s="0"/>
      <c r="CM805" s="0"/>
      <c r="CN805" s="0"/>
      <c r="CO805" s="0"/>
      <c r="CP805" s="0"/>
      <c r="CQ805" s="0"/>
      <c r="CR805" s="0"/>
      <c r="CS805" s="0"/>
      <c r="CT805" s="0"/>
      <c r="CU805" s="0"/>
      <c r="CV805" s="0"/>
      <c r="CW805" s="0"/>
      <c r="CX805" s="0"/>
      <c r="CY805" s="0"/>
      <c r="CZ805" s="0"/>
      <c r="DA805" s="0"/>
      <c r="DB805" s="0"/>
      <c r="DC805" s="0"/>
      <c r="DD805" s="0"/>
      <c r="DE805" s="0"/>
      <c r="DF805" s="0"/>
      <c r="DG805" s="0"/>
      <c r="DH805" s="0"/>
      <c r="DI805" s="0"/>
      <c r="DJ805" s="0"/>
      <c r="DK805" s="0"/>
      <c r="DL805" s="0"/>
      <c r="DM805" s="0"/>
      <c r="DN805" s="0"/>
      <c r="DO805" s="0"/>
      <c r="DP805" s="0"/>
      <c r="DQ805" s="0"/>
      <c r="DR805" s="0"/>
      <c r="DS805" s="0"/>
      <c r="DT805" s="0"/>
      <c r="DU805" s="0"/>
      <c r="DV805" s="0"/>
      <c r="DW805" s="0"/>
      <c r="DX805" s="0"/>
      <c r="DY805" s="0"/>
      <c r="DZ805" s="0"/>
      <c r="EA805" s="0"/>
      <c r="EB805" s="0"/>
      <c r="EC805" s="0"/>
      <c r="ED805" s="0"/>
      <c r="EE805" s="0"/>
      <c r="EF805" s="0"/>
      <c r="EG805" s="0"/>
      <c r="EH805" s="0"/>
      <c r="EI805" s="0"/>
      <c r="EJ805" s="0"/>
      <c r="EK805" s="0"/>
      <c r="EL805" s="0"/>
      <c r="EM805" s="0"/>
      <c r="EN805" s="0"/>
      <c r="EO805" s="0"/>
      <c r="EP805" s="0"/>
      <c r="EQ805" s="0"/>
      <c r="ER805" s="0"/>
      <c r="ES805" s="0"/>
      <c r="ET805" s="0"/>
      <c r="EU805" s="0"/>
      <c r="EV805" s="0"/>
      <c r="EW805" s="0"/>
      <c r="EX805" s="0"/>
      <c r="EY805" s="0"/>
      <c r="EZ805" s="0"/>
      <c r="FA805" s="0"/>
      <c r="FB805" s="0"/>
      <c r="FC805" s="0"/>
      <c r="FD805" s="0"/>
      <c r="FE805" s="0"/>
      <c r="FF805" s="0"/>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row>
    <row r="806" customFormat="false" ht="15" hidden="true" customHeight="false" outlineLevel="0" collapsed="false">
      <c r="A806" s="150" t="s">
        <v>2419</v>
      </c>
      <c r="B806" s="151" t="s">
        <v>2420</v>
      </c>
      <c r="C806" s="147" t="s">
        <v>2000</v>
      </c>
      <c r="D806" s="117"/>
      <c r="E806" s="117" t="n">
        <v>0</v>
      </c>
      <c r="F806" s="118" t="s">
        <v>47</v>
      </c>
      <c r="G806" s="118" t="s">
        <v>47</v>
      </c>
      <c r="H806" s="141" t="n">
        <v>1485</v>
      </c>
      <c r="I806" s="125" t="s">
        <v>1350</v>
      </c>
      <c r="J806" s="120" t="n">
        <v>9</v>
      </c>
      <c r="K806" s="121" t="n">
        <v>5</v>
      </c>
      <c r="L806" s="126"/>
      <c r="M806" s="123"/>
      <c r="N806" s="127"/>
      <c r="O806" s="123"/>
      <c r="P806" s="127"/>
      <c r="Q806" s="124"/>
      <c r="R806" s="0"/>
      <c r="S806" s="0"/>
      <c r="T806" s="0"/>
      <c r="U806" s="0"/>
      <c r="V806" s="0"/>
      <c r="W806" s="0"/>
      <c r="X806" s="0"/>
      <c r="Y806" s="0"/>
      <c r="Z806" s="0"/>
      <c r="AA806" s="0"/>
      <c r="AB806" s="0"/>
      <c r="AC806" s="0"/>
      <c r="AD806" s="0"/>
      <c r="AE806" s="0"/>
      <c r="AF806" s="0"/>
      <c r="AG806" s="0"/>
      <c r="AH806" s="0"/>
      <c r="AI806" s="0"/>
      <c r="AJ806" s="0"/>
      <c r="AK806" s="0"/>
      <c r="AL806" s="0"/>
      <c r="AM806" s="0"/>
      <c r="AN806" s="0"/>
      <c r="AO806" s="0"/>
      <c r="AP806" s="0"/>
      <c r="AQ806" s="0"/>
      <c r="AR806" s="0"/>
      <c r="AS806" s="0"/>
      <c r="AT806" s="0"/>
      <c r="AU806" s="0"/>
      <c r="AV806" s="0"/>
      <c r="AW806" s="0"/>
      <c r="AX806" s="0"/>
      <c r="AY806" s="0"/>
      <c r="AZ806" s="0"/>
      <c r="BA806" s="0"/>
      <c r="BB806" s="0"/>
      <c r="BC806" s="0"/>
      <c r="BD806" s="0"/>
      <c r="BE806" s="0"/>
      <c r="BF806" s="0"/>
      <c r="BG806" s="0"/>
      <c r="BH806" s="0"/>
      <c r="BI806" s="0"/>
      <c r="BJ806" s="0"/>
      <c r="BK806" s="0"/>
      <c r="BL806" s="0"/>
      <c r="BM806" s="0"/>
      <c r="BN806" s="0"/>
      <c r="BO806" s="0"/>
      <c r="BP806" s="0"/>
      <c r="BQ806" s="0"/>
      <c r="BR806" s="0"/>
      <c r="BS806" s="0"/>
      <c r="BT806" s="0"/>
      <c r="BU806" s="0"/>
      <c r="BV806" s="0"/>
      <c r="BW806" s="0"/>
      <c r="BX806" s="0"/>
      <c r="BY806" s="0"/>
      <c r="BZ806" s="0"/>
      <c r="CA806" s="0"/>
      <c r="CB806" s="0"/>
      <c r="CC806" s="0"/>
      <c r="CD806" s="0"/>
      <c r="CE806" s="0"/>
      <c r="CF806" s="0"/>
      <c r="CG806" s="0"/>
      <c r="CH806" s="0"/>
      <c r="CI806" s="0"/>
      <c r="CJ806" s="0"/>
      <c r="CK806" s="0"/>
      <c r="CL806" s="0"/>
      <c r="CM806" s="0"/>
      <c r="CN806" s="0"/>
      <c r="CO806" s="0"/>
      <c r="CP806" s="0"/>
      <c r="CQ806" s="0"/>
      <c r="CR806" s="0"/>
      <c r="CS806" s="0"/>
      <c r="CT806" s="0"/>
      <c r="CU806" s="0"/>
      <c r="CV806" s="0"/>
      <c r="CW806" s="0"/>
      <c r="CX806" s="0"/>
      <c r="CY806" s="0"/>
      <c r="CZ806" s="0"/>
      <c r="DA806" s="0"/>
      <c r="DB806" s="0"/>
      <c r="DC806" s="0"/>
      <c r="DD806" s="0"/>
      <c r="DE806" s="0"/>
      <c r="DF806" s="0"/>
      <c r="DG806" s="0"/>
      <c r="DH806" s="0"/>
      <c r="DI806" s="0"/>
      <c r="DJ806" s="0"/>
      <c r="DK806" s="0"/>
      <c r="DL806" s="0"/>
      <c r="DM806" s="0"/>
      <c r="DN806" s="0"/>
      <c r="DO806" s="0"/>
      <c r="DP806" s="0"/>
      <c r="DQ806" s="0"/>
      <c r="DR806" s="0"/>
      <c r="DS806" s="0"/>
      <c r="DT806" s="0"/>
      <c r="DU806" s="0"/>
      <c r="DV806" s="0"/>
      <c r="DW806" s="0"/>
      <c r="DX806" s="0"/>
      <c r="DY806" s="0"/>
      <c r="DZ806" s="0"/>
      <c r="EA806" s="0"/>
      <c r="EB806" s="0"/>
      <c r="EC806" s="0"/>
      <c r="ED806" s="0"/>
      <c r="EE806" s="0"/>
      <c r="EF806" s="0"/>
      <c r="EG806" s="0"/>
      <c r="EH806" s="0"/>
      <c r="EI806" s="0"/>
      <c r="EJ806" s="0"/>
      <c r="EK806" s="0"/>
      <c r="EL806" s="0"/>
      <c r="EM806" s="0"/>
      <c r="EN806" s="0"/>
      <c r="EO806" s="0"/>
      <c r="EP806" s="0"/>
      <c r="EQ806" s="0"/>
      <c r="ER806" s="0"/>
      <c r="ES806" s="0"/>
      <c r="ET806" s="0"/>
      <c r="EU806" s="0"/>
      <c r="EV806" s="0"/>
      <c r="EW806" s="0"/>
      <c r="EX806" s="0"/>
      <c r="EY806" s="0"/>
      <c r="EZ806" s="0"/>
      <c r="FA806" s="0"/>
      <c r="FB806" s="0"/>
      <c r="FC806" s="0"/>
      <c r="FD806" s="0"/>
      <c r="FE806" s="0"/>
      <c r="FF806" s="0"/>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row>
    <row r="807" customFormat="false" ht="15" hidden="true" customHeight="false" outlineLevel="0" collapsed="false">
      <c r="A807" s="150" t="s">
        <v>2421</v>
      </c>
      <c r="B807" s="151" t="s">
        <v>2422</v>
      </c>
      <c r="C807" s="147" t="s">
        <v>2423</v>
      </c>
      <c r="D807" s="117"/>
      <c r="E807" s="117" t="n">
        <v>0</v>
      </c>
      <c r="F807" s="118" t="s">
        <v>47</v>
      </c>
      <c r="G807" s="118" t="s">
        <v>47</v>
      </c>
      <c r="H807" s="141" t="n">
        <v>1489</v>
      </c>
      <c r="I807" s="125" t="s">
        <v>1350</v>
      </c>
      <c r="J807" s="120" t="n">
        <v>9</v>
      </c>
      <c r="K807" s="121" t="n">
        <v>5</v>
      </c>
      <c r="L807" s="126"/>
      <c r="M807" s="123"/>
      <c r="N807" s="127"/>
      <c r="O807" s="123"/>
      <c r="P807" s="127"/>
      <c r="Q807" s="124"/>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CJ807" s="0"/>
      <c r="CK807" s="0"/>
      <c r="CL807" s="0"/>
      <c r="CM807" s="0"/>
      <c r="CN807" s="0"/>
      <c r="CO807" s="0"/>
      <c r="CP807" s="0"/>
      <c r="CQ807" s="0"/>
      <c r="CR807" s="0"/>
      <c r="CS807" s="0"/>
      <c r="CT807" s="0"/>
      <c r="CU807" s="0"/>
      <c r="CV807" s="0"/>
      <c r="CW807" s="0"/>
      <c r="CX807" s="0"/>
      <c r="CY807" s="0"/>
      <c r="CZ807" s="0"/>
      <c r="DA807" s="0"/>
      <c r="DB807" s="0"/>
      <c r="DC807" s="0"/>
      <c r="DD807" s="0"/>
      <c r="DE807" s="0"/>
      <c r="DF807" s="0"/>
      <c r="DG807" s="0"/>
      <c r="DH807" s="0"/>
      <c r="DI807" s="0"/>
      <c r="DJ807" s="0"/>
      <c r="DK807" s="0"/>
      <c r="DL807" s="0"/>
      <c r="DM807" s="0"/>
      <c r="DN807" s="0"/>
      <c r="DO807" s="0"/>
      <c r="DP807" s="0"/>
      <c r="DQ807" s="0"/>
      <c r="DR807" s="0"/>
      <c r="DS807" s="0"/>
      <c r="DT807" s="0"/>
      <c r="DU807" s="0"/>
      <c r="DV807" s="0"/>
      <c r="DW807" s="0"/>
      <c r="DX807" s="0"/>
      <c r="DY807" s="0"/>
      <c r="DZ807" s="0"/>
      <c r="EA807" s="0"/>
      <c r="EB807" s="0"/>
      <c r="EC807" s="0"/>
      <c r="ED807" s="0"/>
      <c r="EE807" s="0"/>
      <c r="EF807" s="0"/>
      <c r="EG807" s="0"/>
      <c r="EH807" s="0"/>
      <c r="EI807" s="0"/>
      <c r="EJ807" s="0"/>
      <c r="EK807" s="0"/>
      <c r="EL807" s="0"/>
      <c r="EM807" s="0"/>
      <c r="EN807" s="0"/>
      <c r="EO807" s="0"/>
      <c r="EP807" s="0"/>
      <c r="EQ807" s="0"/>
      <c r="ER807" s="0"/>
      <c r="ES807" s="0"/>
      <c r="ET807" s="0"/>
      <c r="EU807" s="0"/>
      <c r="EV807" s="0"/>
      <c r="EW807" s="0"/>
      <c r="EX807" s="0"/>
      <c r="EY807" s="0"/>
      <c r="EZ807" s="0"/>
      <c r="FA807" s="0"/>
      <c r="FB807" s="0"/>
      <c r="FC807" s="0"/>
      <c r="FD807" s="0"/>
      <c r="FE807" s="0"/>
      <c r="FF807" s="0"/>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row>
    <row r="808" customFormat="false" ht="15" hidden="true" customHeight="false" outlineLevel="0" collapsed="false">
      <c r="A808" s="150" t="s">
        <v>2424</v>
      </c>
      <c r="B808" s="151" t="s">
        <v>2425</v>
      </c>
      <c r="C808" s="147" t="s">
        <v>2000</v>
      </c>
      <c r="D808" s="117"/>
      <c r="E808" s="117" t="n">
        <v>0</v>
      </c>
      <c r="F808" s="118" t="s">
        <v>47</v>
      </c>
      <c r="G808" s="118" t="s">
        <v>47</v>
      </c>
      <c r="H808" s="141" t="n">
        <v>19578</v>
      </c>
      <c r="I808" s="125" t="s">
        <v>1350</v>
      </c>
      <c r="J808" s="120" t="n">
        <v>9</v>
      </c>
      <c r="K808" s="121" t="n">
        <v>5</v>
      </c>
      <c r="L808" s="126"/>
      <c r="M808" s="123"/>
      <c r="N808" s="127"/>
      <c r="O808" s="123"/>
      <c r="P808" s="127"/>
      <c r="Q808" s="124"/>
      <c r="R808" s="0"/>
      <c r="S808" s="0"/>
      <c r="T808" s="0"/>
      <c r="U808" s="0"/>
      <c r="V808" s="0"/>
      <c r="W808" s="0"/>
      <c r="X808" s="0"/>
      <c r="Y808" s="0"/>
      <c r="Z808" s="0"/>
      <c r="AA808" s="0"/>
      <c r="AB808" s="0"/>
      <c r="AC808" s="0"/>
      <c r="AD808" s="0"/>
      <c r="AE808" s="0"/>
      <c r="AF808" s="0"/>
      <c r="AG808" s="0"/>
      <c r="AH808" s="0"/>
      <c r="AI808" s="0"/>
      <c r="AJ808" s="0"/>
      <c r="AK808" s="0"/>
      <c r="AL808" s="0"/>
      <c r="AM808" s="0"/>
      <c r="AN808" s="0"/>
      <c r="AO808" s="0"/>
      <c r="AP808" s="0"/>
      <c r="AQ808" s="0"/>
      <c r="AR808" s="0"/>
      <c r="AS808" s="0"/>
      <c r="AT808" s="0"/>
      <c r="AU808" s="0"/>
      <c r="AV808" s="0"/>
      <c r="AW808" s="0"/>
      <c r="AX808" s="0"/>
      <c r="AY808" s="0"/>
      <c r="AZ808" s="0"/>
      <c r="BA808" s="0"/>
      <c r="BB808" s="0"/>
      <c r="BC808" s="0"/>
      <c r="BD808" s="0"/>
      <c r="BE808" s="0"/>
      <c r="BF808" s="0"/>
      <c r="BG808" s="0"/>
      <c r="BH808" s="0"/>
      <c r="BI808" s="0"/>
      <c r="BJ808" s="0"/>
      <c r="BK808" s="0"/>
      <c r="BL808" s="0"/>
      <c r="BM808" s="0"/>
      <c r="BN808" s="0"/>
      <c r="BO808" s="0"/>
      <c r="BP808" s="0"/>
      <c r="BQ808" s="0"/>
      <c r="BR808" s="0"/>
      <c r="BS808" s="0"/>
      <c r="BT808" s="0"/>
      <c r="BU808" s="0"/>
      <c r="BV808" s="0"/>
      <c r="BW808" s="0"/>
      <c r="BX808" s="0"/>
      <c r="BY808" s="0"/>
      <c r="BZ808" s="0"/>
      <c r="CA808" s="0"/>
      <c r="CB808" s="0"/>
      <c r="CC808" s="0"/>
      <c r="CD808" s="0"/>
      <c r="CE808" s="0"/>
      <c r="CF808" s="0"/>
      <c r="CG808" s="0"/>
      <c r="CH808" s="0"/>
      <c r="CI808" s="0"/>
      <c r="CJ808" s="0"/>
      <c r="CK808" s="0"/>
      <c r="CL808" s="0"/>
      <c r="CM808" s="0"/>
      <c r="CN808" s="0"/>
      <c r="CO808" s="0"/>
      <c r="CP808" s="0"/>
      <c r="CQ808" s="0"/>
      <c r="CR808" s="0"/>
      <c r="CS808" s="0"/>
      <c r="CT808" s="0"/>
      <c r="CU808" s="0"/>
      <c r="CV808" s="0"/>
      <c r="CW808" s="0"/>
      <c r="CX808" s="0"/>
      <c r="CY808" s="0"/>
      <c r="CZ808" s="0"/>
      <c r="DA808" s="0"/>
      <c r="DB808" s="0"/>
      <c r="DC808" s="0"/>
      <c r="DD808" s="0"/>
      <c r="DE808" s="0"/>
      <c r="DF808" s="0"/>
      <c r="DG808" s="0"/>
      <c r="DH808" s="0"/>
      <c r="DI808" s="0"/>
      <c r="DJ808" s="0"/>
      <c r="DK808" s="0"/>
      <c r="DL808" s="0"/>
      <c r="DM808" s="0"/>
      <c r="DN808" s="0"/>
      <c r="DO808" s="0"/>
      <c r="DP808" s="0"/>
      <c r="DQ808" s="0"/>
      <c r="DR808" s="0"/>
      <c r="DS808" s="0"/>
      <c r="DT808" s="0"/>
      <c r="DU808" s="0"/>
      <c r="DV808" s="0"/>
      <c r="DW808" s="0"/>
      <c r="DX808" s="0"/>
      <c r="DY808" s="0"/>
      <c r="DZ808" s="0"/>
      <c r="EA808" s="0"/>
      <c r="EB808" s="0"/>
      <c r="EC808" s="0"/>
      <c r="ED808" s="0"/>
      <c r="EE808" s="0"/>
      <c r="EF808" s="0"/>
      <c r="EG808" s="0"/>
      <c r="EH808" s="0"/>
      <c r="EI808" s="0"/>
      <c r="EJ808" s="0"/>
      <c r="EK808" s="0"/>
      <c r="EL808" s="0"/>
      <c r="EM808" s="0"/>
      <c r="EN808" s="0"/>
      <c r="EO808" s="0"/>
      <c r="EP808" s="0"/>
      <c r="EQ808" s="0"/>
      <c r="ER808" s="0"/>
      <c r="ES808" s="0"/>
      <c r="ET808" s="0"/>
      <c r="EU808" s="0"/>
      <c r="EV808" s="0"/>
      <c r="EW808" s="0"/>
      <c r="EX808" s="0"/>
      <c r="EY808" s="0"/>
      <c r="EZ808" s="0"/>
      <c r="FA808" s="0"/>
      <c r="FB808" s="0"/>
      <c r="FC808" s="0"/>
      <c r="FD808" s="0"/>
      <c r="FE808" s="0"/>
      <c r="FF808" s="0"/>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row>
    <row r="809" customFormat="false" ht="15" hidden="true" customHeight="false" outlineLevel="0" collapsed="false">
      <c r="A809" s="150" t="s">
        <v>2426</v>
      </c>
      <c r="B809" s="151" t="s">
        <v>2427</v>
      </c>
      <c r="C809" s="147" t="s">
        <v>2000</v>
      </c>
      <c r="D809" s="117"/>
      <c r="E809" s="117" t="n">
        <v>0</v>
      </c>
      <c r="F809" s="118" t="s">
        <v>47</v>
      </c>
      <c r="G809" s="118" t="s">
        <v>47</v>
      </c>
      <c r="H809" s="141" t="n">
        <v>19579</v>
      </c>
      <c r="I809" s="125" t="s">
        <v>1350</v>
      </c>
      <c r="J809" s="120" t="n">
        <v>9</v>
      </c>
      <c r="K809" s="121" t="n">
        <v>5</v>
      </c>
      <c r="L809" s="126"/>
      <c r="M809" s="123"/>
      <c r="N809" s="127"/>
      <c r="O809" s="123"/>
      <c r="P809" s="127"/>
      <c r="Q809" s="124"/>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CJ809" s="0"/>
      <c r="CK809" s="0"/>
      <c r="CL809" s="0"/>
      <c r="CM809" s="0"/>
      <c r="CN809" s="0"/>
      <c r="CO809" s="0"/>
      <c r="CP809" s="0"/>
      <c r="CQ809" s="0"/>
      <c r="CR809" s="0"/>
      <c r="CS809" s="0"/>
      <c r="CT809" s="0"/>
      <c r="CU809" s="0"/>
      <c r="CV809" s="0"/>
      <c r="CW809" s="0"/>
      <c r="CX809" s="0"/>
      <c r="CY809" s="0"/>
      <c r="CZ809" s="0"/>
      <c r="DA809" s="0"/>
      <c r="DB809" s="0"/>
      <c r="DC809" s="0"/>
      <c r="DD809" s="0"/>
      <c r="DE809" s="0"/>
      <c r="DF809" s="0"/>
      <c r="DG809" s="0"/>
      <c r="DH809" s="0"/>
      <c r="DI809" s="0"/>
      <c r="DJ809" s="0"/>
      <c r="DK809" s="0"/>
      <c r="DL809" s="0"/>
      <c r="DM809" s="0"/>
      <c r="DN809" s="0"/>
      <c r="DO809" s="0"/>
      <c r="DP809" s="0"/>
      <c r="DQ809" s="0"/>
      <c r="DR809" s="0"/>
      <c r="DS809" s="0"/>
      <c r="DT809" s="0"/>
      <c r="DU809" s="0"/>
      <c r="DV809" s="0"/>
      <c r="DW809" s="0"/>
      <c r="DX809" s="0"/>
      <c r="DY809" s="0"/>
      <c r="DZ809" s="0"/>
      <c r="EA809" s="0"/>
      <c r="EB809" s="0"/>
      <c r="EC809" s="0"/>
      <c r="ED809" s="0"/>
      <c r="EE809" s="0"/>
      <c r="EF809" s="0"/>
      <c r="EG809" s="0"/>
      <c r="EH809" s="0"/>
      <c r="EI809" s="0"/>
      <c r="EJ809" s="0"/>
      <c r="EK809" s="0"/>
      <c r="EL809" s="0"/>
      <c r="EM809" s="0"/>
      <c r="EN809" s="0"/>
      <c r="EO809" s="0"/>
      <c r="EP809" s="0"/>
      <c r="EQ809" s="0"/>
      <c r="ER809" s="0"/>
      <c r="ES809" s="0"/>
      <c r="ET809" s="0"/>
      <c r="EU809" s="0"/>
      <c r="EV809" s="0"/>
      <c r="EW809" s="0"/>
      <c r="EX809" s="0"/>
      <c r="EY809" s="0"/>
      <c r="EZ809" s="0"/>
      <c r="FA809" s="0"/>
      <c r="FB809" s="0"/>
      <c r="FC809" s="0"/>
      <c r="FD809" s="0"/>
      <c r="FE809" s="0"/>
      <c r="FF809" s="0"/>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row>
    <row r="810" customFormat="false" ht="15" hidden="true" customHeight="false" outlineLevel="0" collapsed="false">
      <c r="A810" s="150" t="s">
        <v>2428</v>
      </c>
      <c r="B810" s="151" t="s">
        <v>2429</v>
      </c>
      <c r="C810" s="147" t="s">
        <v>2000</v>
      </c>
      <c r="D810" s="117"/>
      <c r="E810" s="117" t="n">
        <v>0</v>
      </c>
      <c r="F810" s="118" t="s">
        <v>47</v>
      </c>
      <c r="G810" s="118" t="s">
        <v>47</v>
      </c>
      <c r="H810" s="141" t="n">
        <v>32251</v>
      </c>
      <c r="I810" s="125" t="s">
        <v>1350</v>
      </c>
      <c r="J810" s="120" t="n">
        <v>9</v>
      </c>
      <c r="K810" s="121" t="n">
        <v>5</v>
      </c>
      <c r="L810" s="126"/>
      <c r="M810" s="123"/>
      <c r="N810" s="127"/>
      <c r="O810" s="123"/>
      <c r="P810" s="127"/>
      <c r="Q810" s="124"/>
      <c r="R810" s="0"/>
      <c r="S810" s="0"/>
      <c r="T810" s="0"/>
      <c r="U810" s="0"/>
      <c r="V810" s="0"/>
      <c r="W810" s="0"/>
      <c r="X810" s="0"/>
      <c r="Y810" s="0"/>
      <c r="Z810" s="0"/>
      <c r="AA810" s="0"/>
      <c r="AB810" s="0"/>
      <c r="AC810" s="0"/>
      <c r="AD810" s="0"/>
      <c r="AE810" s="0"/>
      <c r="AF810" s="0"/>
      <c r="AG810" s="0"/>
      <c r="AH810" s="0"/>
      <c r="AI810" s="0"/>
      <c r="AJ810" s="0"/>
      <c r="AK810" s="0"/>
      <c r="AL810" s="0"/>
      <c r="AM810" s="0"/>
      <c r="AN810" s="0"/>
      <c r="AO810" s="0"/>
      <c r="AP810" s="0"/>
      <c r="AQ810" s="0"/>
      <c r="AR810" s="0"/>
      <c r="AS810" s="0"/>
      <c r="AT810" s="0"/>
      <c r="AU810" s="0"/>
      <c r="AV810" s="0"/>
      <c r="AW810" s="0"/>
      <c r="AX810" s="0"/>
      <c r="AY810" s="0"/>
      <c r="AZ810" s="0"/>
      <c r="BA810" s="0"/>
      <c r="BB810" s="0"/>
      <c r="BC810" s="0"/>
      <c r="BD810" s="0"/>
      <c r="BE810" s="0"/>
      <c r="BF810" s="0"/>
      <c r="BG810" s="0"/>
      <c r="BH810" s="0"/>
      <c r="BI810" s="0"/>
      <c r="BJ810" s="0"/>
      <c r="BK810" s="0"/>
      <c r="BL810" s="0"/>
      <c r="BM810" s="0"/>
      <c r="BN810" s="0"/>
      <c r="BO810" s="0"/>
      <c r="BP810" s="0"/>
      <c r="BQ810" s="0"/>
      <c r="BR810" s="0"/>
      <c r="BS810" s="0"/>
      <c r="BT810" s="0"/>
      <c r="BU810" s="0"/>
      <c r="BV810" s="0"/>
      <c r="BW810" s="0"/>
      <c r="BX810" s="0"/>
      <c r="BY810" s="0"/>
      <c r="BZ810" s="0"/>
      <c r="CA810" s="0"/>
      <c r="CB810" s="0"/>
      <c r="CC810" s="0"/>
      <c r="CD810" s="0"/>
      <c r="CE810" s="0"/>
      <c r="CF810" s="0"/>
      <c r="CG810" s="0"/>
      <c r="CH810" s="0"/>
      <c r="CI810" s="0"/>
      <c r="CJ810" s="0"/>
      <c r="CK810" s="0"/>
      <c r="CL810" s="0"/>
      <c r="CM810" s="0"/>
      <c r="CN810" s="0"/>
      <c r="CO810" s="0"/>
      <c r="CP810" s="0"/>
      <c r="CQ810" s="0"/>
      <c r="CR810" s="0"/>
      <c r="CS810" s="0"/>
      <c r="CT810" s="0"/>
      <c r="CU810" s="0"/>
      <c r="CV810" s="0"/>
      <c r="CW810" s="0"/>
      <c r="CX810" s="0"/>
      <c r="CY810" s="0"/>
      <c r="CZ810" s="0"/>
      <c r="DA810" s="0"/>
      <c r="DB810" s="0"/>
      <c r="DC810" s="0"/>
      <c r="DD810" s="0"/>
      <c r="DE810" s="0"/>
      <c r="DF810" s="0"/>
      <c r="DG810" s="0"/>
      <c r="DH810" s="0"/>
      <c r="DI810" s="0"/>
      <c r="DJ810" s="0"/>
      <c r="DK810" s="0"/>
      <c r="DL810" s="0"/>
      <c r="DM810" s="0"/>
      <c r="DN810" s="0"/>
      <c r="DO810" s="0"/>
      <c r="DP810" s="0"/>
      <c r="DQ810" s="0"/>
      <c r="DR810" s="0"/>
      <c r="DS810" s="0"/>
      <c r="DT810" s="0"/>
      <c r="DU810" s="0"/>
      <c r="DV810" s="0"/>
      <c r="DW810" s="0"/>
      <c r="DX810" s="0"/>
      <c r="DY810" s="0"/>
      <c r="DZ810" s="0"/>
      <c r="EA810" s="0"/>
      <c r="EB810" s="0"/>
      <c r="EC810" s="0"/>
      <c r="ED810" s="0"/>
      <c r="EE810" s="0"/>
      <c r="EF810" s="0"/>
      <c r="EG810" s="0"/>
      <c r="EH810" s="0"/>
      <c r="EI810" s="0"/>
      <c r="EJ810" s="0"/>
      <c r="EK810" s="0"/>
      <c r="EL810" s="0"/>
      <c r="EM810" s="0"/>
      <c r="EN810" s="0"/>
      <c r="EO810" s="0"/>
      <c r="EP810" s="0"/>
      <c r="EQ810" s="0"/>
      <c r="ER810" s="0"/>
      <c r="ES810" s="0"/>
      <c r="ET810" s="0"/>
      <c r="EU810" s="0"/>
      <c r="EV810" s="0"/>
      <c r="EW810" s="0"/>
      <c r="EX810" s="0"/>
      <c r="EY810" s="0"/>
      <c r="EZ810" s="0"/>
      <c r="FA810" s="0"/>
      <c r="FB810" s="0"/>
      <c r="FC810" s="0"/>
      <c r="FD810" s="0"/>
      <c r="FE810" s="0"/>
      <c r="FF810" s="0"/>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row>
    <row r="811" customFormat="false" ht="15" hidden="true" customHeight="false" outlineLevel="0" collapsed="false">
      <c r="A811" s="150" t="s">
        <v>2430</v>
      </c>
      <c r="B811" s="151" t="s">
        <v>2431</v>
      </c>
      <c r="C811" s="147" t="s">
        <v>1456</v>
      </c>
      <c r="D811" s="117"/>
      <c r="E811" s="117" t="n">
        <v>0</v>
      </c>
      <c r="F811" s="118" t="s">
        <v>47</v>
      </c>
      <c r="G811" s="118" t="s">
        <v>47</v>
      </c>
      <c r="H811" s="141" t="n">
        <v>10235</v>
      </c>
      <c r="I811" s="125" t="s">
        <v>1350</v>
      </c>
      <c r="J811" s="120" t="n">
        <v>9</v>
      </c>
      <c r="K811" s="121" t="n">
        <v>5</v>
      </c>
      <c r="L811" s="126"/>
      <c r="M811" s="123"/>
      <c r="N811" s="127"/>
      <c r="O811" s="123"/>
      <c r="P811" s="127"/>
      <c r="Q811" s="124"/>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CJ811" s="0"/>
      <c r="CK811" s="0"/>
      <c r="CL811" s="0"/>
      <c r="CM811" s="0"/>
      <c r="CN811" s="0"/>
      <c r="CO811" s="0"/>
      <c r="CP811" s="0"/>
      <c r="CQ811" s="0"/>
      <c r="CR811" s="0"/>
      <c r="CS811" s="0"/>
      <c r="CT811" s="0"/>
      <c r="CU811" s="0"/>
      <c r="CV811" s="0"/>
      <c r="CW811" s="0"/>
      <c r="CX811" s="0"/>
      <c r="CY811" s="0"/>
      <c r="CZ811" s="0"/>
      <c r="DA811" s="0"/>
      <c r="DB811" s="0"/>
      <c r="DC811" s="0"/>
      <c r="DD811" s="0"/>
      <c r="DE811" s="0"/>
      <c r="DF811" s="0"/>
      <c r="DG811" s="0"/>
      <c r="DH811" s="0"/>
      <c r="DI811" s="0"/>
      <c r="DJ811" s="0"/>
      <c r="DK811" s="0"/>
      <c r="DL811" s="0"/>
      <c r="DM811" s="0"/>
      <c r="DN811" s="0"/>
      <c r="DO811" s="0"/>
      <c r="DP811" s="0"/>
      <c r="DQ811" s="0"/>
      <c r="DR811" s="0"/>
      <c r="DS811" s="0"/>
      <c r="DT811" s="0"/>
      <c r="DU811" s="0"/>
      <c r="DV811" s="0"/>
      <c r="DW811" s="0"/>
      <c r="DX811" s="0"/>
      <c r="DY811" s="0"/>
      <c r="DZ811" s="0"/>
      <c r="EA811" s="0"/>
      <c r="EB811" s="0"/>
      <c r="EC811" s="0"/>
      <c r="ED811" s="0"/>
      <c r="EE811" s="0"/>
      <c r="EF811" s="0"/>
      <c r="EG811" s="0"/>
      <c r="EH811" s="0"/>
      <c r="EI811" s="0"/>
      <c r="EJ811" s="0"/>
      <c r="EK811" s="0"/>
      <c r="EL811" s="0"/>
      <c r="EM811" s="0"/>
      <c r="EN811" s="0"/>
      <c r="EO811" s="0"/>
      <c r="EP811" s="0"/>
      <c r="EQ811" s="0"/>
      <c r="ER811" s="0"/>
      <c r="ES811" s="0"/>
      <c r="ET811" s="0"/>
      <c r="EU811" s="0"/>
      <c r="EV811" s="0"/>
      <c r="EW811" s="0"/>
      <c r="EX811" s="0"/>
      <c r="EY811" s="0"/>
      <c r="EZ811" s="0"/>
      <c r="FA811" s="0"/>
      <c r="FB811" s="0"/>
      <c r="FC811" s="0"/>
      <c r="FD811" s="0"/>
      <c r="FE811" s="0"/>
      <c r="FF811" s="0"/>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row>
    <row r="812" customFormat="false" ht="15" hidden="true" customHeight="false" outlineLevel="0" collapsed="false">
      <c r="A812" s="150" t="s">
        <v>2432</v>
      </c>
      <c r="B812" s="151" t="s">
        <v>2433</v>
      </c>
      <c r="C812" s="147" t="s">
        <v>2434</v>
      </c>
      <c r="D812" s="117"/>
      <c r="E812" s="117" t="n">
        <v>0</v>
      </c>
      <c r="F812" s="118" t="s">
        <v>47</v>
      </c>
      <c r="G812" s="118" t="s">
        <v>47</v>
      </c>
      <c r="H812" s="141" t="n">
        <v>19580</v>
      </c>
      <c r="I812" s="119" t="s">
        <v>1350</v>
      </c>
      <c r="J812" s="120" t="n">
        <v>9</v>
      </c>
      <c r="K812" s="121" t="n">
        <v>5</v>
      </c>
      <c r="L812" s="122" t="s">
        <v>2435</v>
      </c>
      <c r="M812" s="123" t="s">
        <v>2436</v>
      </c>
      <c r="N812" s="123"/>
      <c r="O812" s="123"/>
      <c r="P812" s="123"/>
      <c r="Q812" s="124"/>
      <c r="R812" s="0"/>
      <c r="S812" s="0"/>
      <c r="T812" s="0"/>
      <c r="U812" s="0"/>
      <c r="V812" s="0"/>
      <c r="W812" s="0"/>
      <c r="X812" s="0"/>
      <c r="Y812" s="0"/>
      <c r="Z812" s="0"/>
      <c r="AA812" s="0"/>
      <c r="AB812" s="0"/>
      <c r="AC812" s="0"/>
      <c r="AD812" s="0"/>
      <c r="AE812" s="0"/>
      <c r="AF812" s="0"/>
      <c r="AG812" s="0"/>
      <c r="AH812" s="0"/>
      <c r="AI812" s="0"/>
      <c r="AJ812" s="0"/>
      <c r="AK812" s="0"/>
      <c r="AL812" s="0"/>
      <c r="AM812" s="0"/>
      <c r="AN812" s="0"/>
      <c r="AO812" s="0"/>
      <c r="AP812" s="0"/>
      <c r="AQ812" s="0"/>
      <c r="AR812" s="0"/>
      <c r="AS812" s="0"/>
      <c r="AT812" s="0"/>
      <c r="AU812" s="0"/>
      <c r="AV812" s="0"/>
      <c r="AW812" s="0"/>
      <c r="AX812" s="0"/>
      <c r="AY812" s="0"/>
      <c r="AZ812" s="0"/>
      <c r="BA812" s="0"/>
      <c r="BB812" s="0"/>
      <c r="BC812" s="0"/>
      <c r="BD812" s="0"/>
      <c r="BE812" s="0"/>
      <c r="BF812" s="0"/>
      <c r="BG812" s="0"/>
      <c r="BH812" s="0"/>
      <c r="BI812" s="0"/>
      <c r="BJ812" s="0"/>
      <c r="BK812" s="0"/>
      <c r="BL812" s="0"/>
      <c r="BM812" s="0"/>
      <c r="BN812" s="0"/>
      <c r="BO812" s="0"/>
      <c r="BP812" s="0"/>
      <c r="BQ812" s="0"/>
      <c r="BR812" s="0"/>
      <c r="BS812" s="0"/>
      <c r="BT812" s="0"/>
      <c r="BU812" s="0"/>
      <c r="BV812" s="0"/>
      <c r="BW812" s="0"/>
      <c r="BX812" s="0"/>
      <c r="BY812" s="0"/>
      <c r="BZ812" s="0"/>
      <c r="CA812" s="0"/>
      <c r="CB812" s="0"/>
      <c r="CC812" s="0"/>
      <c r="CD812" s="0"/>
      <c r="CE812" s="0"/>
      <c r="CF812" s="0"/>
      <c r="CG812" s="0"/>
      <c r="CH812" s="0"/>
      <c r="CI812" s="0"/>
      <c r="CJ812" s="0"/>
      <c r="CK812" s="0"/>
      <c r="CL812" s="0"/>
      <c r="CM812" s="0"/>
      <c r="CN812" s="0"/>
      <c r="CO812" s="0"/>
      <c r="CP812" s="0"/>
      <c r="CQ812" s="0"/>
      <c r="CR812" s="0"/>
      <c r="CS812" s="0"/>
      <c r="CT812" s="0"/>
      <c r="CU812" s="0"/>
      <c r="CV812" s="0"/>
      <c r="CW812" s="0"/>
      <c r="CX812" s="0"/>
      <c r="CY812" s="0"/>
      <c r="CZ812" s="0"/>
      <c r="DA812" s="0"/>
      <c r="DB812" s="0"/>
      <c r="DC812" s="0"/>
      <c r="DD812" s="0"/>
      <c r="DE812" s="0"/>
      <c r="DF812" s="0"/>
      <c r="DG812" s="0"/>
      <c r="DH812" s="0"/>
      <c r="DI812" s="0"/>
      <c r="DJ812" s="0"/>
      <c r="DK812" s="0"/>
      <c r="DL812" s="0"/>
      <c r="DM812" s="0"/>
      <c r="DN812" s="0"/>
      <c r="DO812" s="0"/>
      <c r="DP812" s="0"/>
      <c r="DQ812" s="0"/>
      <c r="DR812" s="0"/>
      <c r="DS812" s="0"/>
      <c r="DT812" s="0"/>
      <c r="DU812" s="0"/>
      <c r="DV812" s="0"/>
      <c r="DW812" s="0"/>
      <c r="DX812" s="0"/>
      <c r="DY812" s="0"/>
      <c r="DZ812" s="0"/>
      <c r="EA812" s="0"/>
      <c r="EB812" s="0"/>
      <c r="EC812" s="0"/>
      <c r="ED812" s="0"/>
      <c r="EE812" s="0"/>
      <c r="EF812" s="0"/>
      <c r="EG812" s="0"/>
      <c r="EH812" s="0"/>
      <c r="EI812" s="0"/>
      <c r="EJ812" s="0"/>
      <c r="EK812" s="0"/>
      <c r="EL812" s="0"/>
      <c r="EM812" s="0"/>
      <c r="EN812" s="0"/>
      <c r="EO812" s="0"/>
      <c r="EP812" s="0"/>
      <c r="EQ812" s="0"/>
      <c r="ER812" s="0"/>
      <c r="ES812" s="0"/>
      <c r="ET812" s="0"/>
      <c r="EU812" s="0"/>
      <c r="EV812" s="0"/>
      <c r="EW812" s="0"/>
      <c r="EX812" s="0"/>
      <c r="EY812" s="0"/>
      <c r="EZ812" s="0"/>
      <c r="FA812" s="0"/>
      <c r="FB812" s="0"/>
      <c r="FC812" s="0"/>
      <c r="FD812" s="0"/>
      <c r="FE812" s="0"/>
      <c r="FF812" s="0"/>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row>
    <row r="813" customFormat="false" ht="15" hidden="true" customHeight="false" outlineLevel="0" collapsed="false">
      <c r="A813" s="150" t="s">
        <v>2437</v>
      </c>
      <c r="B813" s="151" t="s">
        <v>2438</v>
      </c>
      <c r="C813" s="147" t="s">
        <v>2439</v>
      </c>
      <c r="D813" s="117"/>
      <c r="E813" s="117" t="n">
        <v>0</v>
      </c>
      <c r="F813" s="118" t="s">
        <v>47</v>
      </c>
      <c r="G813" s="118" t="s">
        <v>47</v>
      </c>
      <c r="H813" s="141" t="n">
        <v>30063</v>
      </c>
      <c r="I813" s="119" t="s">
        <v>1350</v>
      </c>
      <c r="J813" s="120" t="n">
        <v>9</v>
      </c>
      <c r="K813" s="121" t="n">
        <v>5</v>
      </c>
      <c r="L813" s="122" t="s">
        <v>2440</v>
      </c>
      <c r="M813" s="123" t="s">
        <v>2441</v>
      </c>
      <c r="N813" s="123"/>
      <c r="O813" s="123"/>
      <c r="P813" s="123"/>
      <c r="Q813" s="124"/>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CJ813" s="0"/>
      <c r="CK813" s="0"/>
      <c r="CL813" s="0"/>
      <c r="CM813" s="0"/>
      <c r="CN813" s="0"/>
      <c r="CO813" s="0"/>
      <c r="CP813" s="0"/>
      <c r="CQ813" s="0"/>
      <c r="CR813" s="0"/>
      <c r="CS813" s="0"/>
      <c r="CT813" s="0"/>
      <c r="CU813" s="0"/>
      <c r="CV813" s="0"/>
      <c r="CW813" s="0"/>
      <c r="CX813" s="0"/>
      <c r="CY813" s="0"/>
      <c r="CZ813" s="0"/>
      <c r="DA813" s="0"/>
      <c r="DB813" s="0"/>
      <c r="DC813" s="0"/>
      <c r="DD813" s="0"/>
      <c r="DE813" s="0"/>
      <c r="DF813" s="0"/>
      <c r="DG813" s="0"/>
      <c r="DH813" s="0"/>
      <c r="DI813" s="0"/>
      <c r="DJ813" s="0"/>
      <c r="DK813" s="0"/>
      <c r="DL813" s="0"/>
      <c r="DM813" s="0"/>
      <c r="DN813" s="0"/>
      <c r="DO813" s="0"/>
      <c r="DP813" s="0"/>
      <c r="DQ813" s="0"/>
      <c r="DR813" s="0"/>
      <c r="DS813" s="0"/>
      <c r="DT813" s="0"/>
      <c r="DU813" s="0"/>
      <c r="DV813" s="0"/>
      <c r="DW813" s="0"/>
      <c r="DX813" s="0"/>
      <c r="DY813" s="0"/>
      <c r="DZ813" s="0"/>
      <c r="EA813" s="0"/>
      <c r="EB813" s="0"/>
      <c r="EC813" s="0"/>
      <c r="ED813" s="0"/>
      <c r="EE813" s="0"/>
      <c r="EF813" s="0"/>
      <c r="EG813" s="0"/>
      <c r="EH813" s="0"/>
      <c r="EI813" s="0"/>
      <c r="EJ813" s="0"/>
      <c r="EK813" s="0"/>
      <c r="EL813" s="0"/>
      <c r="EM813" s="0"/>
      <c r="EN813" s="0"/>
      <c r="EO813" s="0"/>
      <c r="EP813" s="0"/>
      <c r="EQ813" s="0"/>
      <c r="ER813" s="0"/>
      <c r="ES813" s="0"/>
      <c r="ET813" s="0"/>
      <c r="EU813" s="0"/>
      <c r="EV813" s="0"/>
      <c r="EW813" s="0"/>
      <c r="EX813" s="0"/>
      <c r="EY813" s="0"/>
      <c r="EZ813" s="0"/>
      <c r="FA813" s="0"/>
      <c r="FB813" s="0"/>
      <c r="FC813" s="0"/>
      <c r="FD813" s="0"/>
      <c r="FE813" s="0"/>
      <c r="FF813" s="0"/>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row>
    <row r="814" customFormat="false" ht="15" hidden="true" customHeight="false" outlineLevel="0" collapsed="false">
      <c r="A814" s="150" t="s">
        <v>2442</v>
      </c>
      <c r="B814" s="151" t="s">
        <v>2443</v>
      </c>
      <c r="C814" s="116" t="s">
        <v>1476</v>
      </c>
      <c r="D814" s="117"/>
      <c r="E814" s="117" t="n">
        <v>0</v>
      </c>
      <c r="F814" s="118" t="s">
        <v>47</v>
      </c>
      <c r="G814" s="118" t="s">
        <v>47</v>
      </c>
      <c r="H814" s="118" t="n">
        <v>1979</v>
      </c>
      <c r="I814" s="125" t="s">
        <v>1350</v>
      </c>
      <c r="J814" s="120" t="n">
        <v>9</v>
      </c>
      <c r="K814" s="121" t="n">
        <v>5</v>
      </c>
      <c r="L814" s="126"/>
      <c r="M814" s="123"/>
      <c r="N814" s="152"/>
      <c r="O814" s="123"/>
      <c r="P814" s="152"/>
      <c r="Q814" s="124"/>
      <c r="R814" s="0"/>
      <c r="S814" s="0"/>
      <c r="T814" s="0"/>
      <c r="U814" s="0"/>
      <c r="V814" s="0"/>
      <c r="W814" s="0"/>
      <c r="X814" s="0"/>
      <c r="Y814" s="0"/>
      <c r="Z814" s="0"/>
      <c r="AA814" s="0"/>
      <c r="AB814" s="0"/>
      <c r="AC814" s="0"/>
      <c r="AD814" s="0"/>
      <c r="AE814" s="0"/>
      <c r="AF814" s="0"/>
      <c r="AG814" s="0"/>
      <c r="AH814" s="0"/>
      <c r="AI814" s="0"/>
      <c r="AJ814" s="0"/>
      <c r="AK814" s="0"/>
      <c r="AL814" s="0"/>
      <c r="AM814" s="0"/>
      <c r="AN814" s="0"/>
      <c r="AO814" s="0"/>
      <c r="AP814" s="0"/>
      <c r="AQ814" s="0"/>
      <c r="AR814" s="0"/>
      <c r="AS814" s="0"/>
      <c r="AT814" s="0"/>
      <c r="AU814" s="0"/>
      <c r="AV814" s="0"/>
      <c r="AW814" s="0"/>
      <c r="AX814" s="0"/>
      <c r="AY814" s="0"/>
      <c r="AZ814" s="0"/>
      <c r="BA814" s="0"/>
      <c r="BB814" s="0"/>
      <c r="BC814" s="0"/>
      <c r="BD814" s="0"/>
      <c r="BE814" s="0"/>
      <c r="BF814" s="0"/>
      <c r="BG814" s="0"/>
      <c r="BH814" s="0"/>
      <c r="BI814" s="0"/>
      <c r="BJ814" s="0"/>
      <c r="BK814" s="0"/>
      <c r="BL814" s="0"/>
      <c r="BM814" s="0"/>
      <c r="BN814" s="0"/>
      <c r="BO814" s="0"/>
      <c r="BP814" s="0"/>
      <c r="BQ814" s="0"/>
      <c r="BR814" s="0"/>
      <c r="BS814" s="0"/>
      <c r="BT814" s="0"/>
      <c r="BU814" s="0"/>
      <c r="BV814" s="0"/>
      <c r="BW814" s="0"/>
      <c r="BX814" s="0"/>
      <c r="BY814" s="0"/>
      <c r="BZ814" s="0"/>
      <c r="CA814" s="0"/>
      <c r="CB814" s="0"/>
      <c r="CC814" s="0"/>
      <c r="CD814" s="0"/>
      <c r="CE814" s="0"/>
      <c r="CF814" s="0"/>
      <c r="CG814" s="0"/>
      <c r="CH814" s="0"/>
      <c r="CI814" s="0"/>
      <c r="CJ814" s="0"/>
      <c r="CK814" s="0"/>
      <c r="CL814" s="0"/>
      <c r="CM814" s="0"/>
      <c r="CN814" s="0"/>
      <c r="CO814" s="0"/>
      <c r="CP814" s="0"/>
      <c r="CQ814" s="0"/>
      <c r="CR814" s="0"/>
      <c r="CS814" s="0"/>
      <c r="CT814" s="0"/>
      <c r="CU814" s="0"/>
      <c r="CV814" s="0"/>
      <c r="CW814" s="0"/>
      <c r="CX814" s="0"/>
      <c r="CY814" s="0"/>
      <c r="CZ814" s="0"/>
      <c r="DA814" s="0"/>
      <c r="DB814" s="0"/>
      <c r="DC814" s="0"/>
      <c r="DD814" s="0"/>
      <c r="DE814" s="0"/>
      <c r="DF814" s="0"/>
      <c r="DG814" s="0"/>
      <c r="DH814" s="0"/>
      <c r="DI814" s="0"/>
      <c r="DJ814" s="0"/>
      <c r="DK814" s="0"/>
      <c r="DL814" s="0"/>
      <c r="DM814" s="0"/>
      <c r="DN814" s="0"/>
      <c r="DO814" s="0"/>
      <c r="DP814" s="0"/>
      <c r="DQ814" s="0"/>
      <c r="DR814" s="0"/>
      <c r="DS814" s="0"/>
      <c r="DT814" s="0"/>
      <c r="DU814" s="0"/>
      <c r="DV814" s="0"/>
      <c r="DW814" s="0"/>
      <c r="DX814" s="0"/>
      <c r="DY814" s="0"/>
      <c r="DZ814" s="0"/>
      <c r="EA814" s="0"/>
      <c r="EB814" s="0"/>
      <c r="EC814" s="0"/>
      <c r="ED814" s="0"/>
      <c r="EE814" s="0"/>
      <c r="EF814" s="0"/>
      <c r="EG814" s="0"/>
      <c r="EH814" s="0"/>
      <c r="EI814" s="0"/>
      <c r="EJ814" s="0"/>
      <c r="EK814" s="0"/>
      <c r="EL814" s="0"/>
      <c r="EM814" s="0"/>
      <c r="EN814" s="0"/>
      <c r="EO814" s="0"/>
      <c r="EP814" s="0"/>
      <c r="EQ814" s="0"/>
      <c r="ER814" s="0"/>
      <c r="ES814" s="0"/>
      <c r="ET814" s="0"/>
      <c r="EU814" s="0"/>
      <c r="EV814" s="0"/>
      <c r="EW814" s="0"/>
      <c r="EX814" s="0"/>
      <c r="EY814" s="0"/>
      <c r="EZ814" s="0"/>
      <c r="FA814" s="0"/>
      <c r="FB814" s="0"/>
      <c r="FC814" s="0"/>
      <c r="FD814" s="0"/>
      <c r="FE814" s="0"/>
      <c r="FF814" s="0"/>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row>
    <row r="815" customFormat="false" ht="15" hidden="true" customHeight="false" outlineLevel="0" collapsed="false">
      <c r="A815" s="150" t="s">
        <v>2444</v>
      </c>
      <c r="B815" s="151" t="s">
        <v>2445</v>
      </c>
      <c r="C815" s="147" t="s">
        <v>122</v>
      </c>
      <c r="D815" s="117"/>
      <c r="E815" s="117" t="n">
        <v>0</v>
      </c>
      <c r="F815" s="118" t="s">
        <v>47</v>
      </c>
      <c r="G815" s="118" t="s">
        <v>47</v>
      </c>
      <c r="H815" s="141" t="n">
        <v>32422</v>
      </c>
      <c r="I815" s="119" t="s">
        <v>1350</v>
      </c>
      <c r="J815" s="120" t="n">
        <v>9</v>
      </c>
      <c r="K815" s="121" t="n">
        <v>5</v>
      </c>
      <c r="L815" s="122"/>
      <c r="M815" s="123"/>
      <c r="N815" s="123"/>
      <c r="O815" s="123"/>
      <c r="P815" s="123"/>
      <c r="Q815" s="124"/>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CJ815" s="0"/>
      <c r="CK815" s="0"/>
      <c r="CL815" s="0"/>
      <c r="CM815" s="0"/>
      <c r="CN815" s="0"/>
      <c r="CO815" s="0"/>
      <c r="CP815" s="0"/>
      <c r="CQ815" s="0"/>
      <c r="CR815" s="0"/>
      <c r="CS815" s="0"/>
      <c r="CT815" s="0"/>
      <c r="CU815" s="0"/>
      <c r="CV815" s="0"/>
      <c r="CW815" s="0"/>
      <c r="CX815" s="0"/>
      <c r="CY815" s="0"/>
      <c r="CZ815" s="0"/>
      <c r="DA815" s="0"/>
      <c r="DB815" s="0"/>
      <c r="DC815" s="0"/>
      <c r="DD815" s="0"/>
      <c r="DE815" s="0"/>
      <c r="DF815" s="0"/>
      <c r="DG815" s="0"/>
      <c r="DH815" s="0"/>
      <c r="DI815" s="0"/>
      <c r="DJ815" s="0"/>
      <c r="DK815" s="0"/>
      <c r="DL815" s="0"/>
      <c r="DM815" s="0"/>
      <c r="DN815" s="0"/>
      <c r="DO815" s="0"/>
      <c r="DP815" s="0"/>
      <c r="DQ815" s="0"/>
      <c r="DR815" s="0"/>
      <c r="DS815" s="0"/>
      <c r="DT815" s="0"/>
      <c r="DU815" s="0"/>
      <c r="DV815" s="0"/>
      <c r="DW815" s="0"/>
      <c r="DX815" s="0"/>
      <c r="DY815" s="0"/>
      <c r="DZ815" s="0"/>
      <c r="EA815" s="0"/>
      <c r="EB815" s="0"/>
      <c r="EC815" s="0"/>
      <c r="ED815" s="0"/>
      <c r="EE815" s="0"/>
      <c r="EF815" s="0"/>
      <c r="EG815" s="0"/>
      <c r="EH815" s="0"/>
      <c r="EI815" s="0"/>
      <c r="EJ815" s="0"/>
      <c r="EK815" s="0"/>
      <c r="EL815" s="0"/>
      <c r="EM815" s="0"/>
      <c r="EN815" s="0"/>
      <c r="EO815" s="0"/>
      <c r="EP815" s="0"/>
      <c r="EQ815" s="0"/>
      <c r="ER815" s="0"/>
      <c r="ES815" s="0"/>
      <c r="ET815" s="0"/>
      <c r="EU815" s="0"/>
      <c r="EV815" s="0"/>
      <c r="EW815" s="0"/>
      <c r="EX815" s="0"/>
      <c r="EY815" s="0"/>
      <c r="EZ815" s="0"/>
      <c r="FA815" s="0"/>
      <c r="FB815" s="0"/>
      <c r="FC815" s="0"/>
      <c r="FD815" s="0"/>
      <c r="FE815" s="0"/>
      <c r="FF815" s="0"/>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row>
    <row r="816" customFormat="false" ht="15" hidden="true" customHeight="false" outlineLevel="0" collapsed="false">
      <c r="A816" s="150" t="s">
        <v>2446</v>
      </c>
      <c r="B816" s="151" t="s">
        <v>2447</v>
      </c>
      <c r="C816" s="147" t="s">
        <v>122</v>
      </c>
      <c r="D816" s="117"/>
      <c r="E816" s="117" t="n">
        <v>0</v>
      </c>
      <c r="F816" s="118" t="s">
        <v>47</v>
      </c>
      <c r="G816" s="118" t="s">
        <v>47</v>
      </c>
      <c r="H816" s="141" t="n">
        <v>1938</v>
      </c>
      <c r="I816" s="119" t="s">
        <v>1350</v>
      </c>
      <c r="J816" s="120" t="n">
        <v>9</v>
      </c>
      <c r="K816" s="121" t="n">
        <v>5</v>
      </c>
      <c r="L816" s="122"/>
      <c r="M816" s="123"/>
      <c r="N816" s="123"/>
      <c r="O816" s="123"/>
      <c r="P816" s="123"/>
      <c r="Q816" s="124"/>
      <c r="R816" s="0"/>
      <c r="S816" s="0"/>
      <c r="T816" s="0"/>
      <c r="U816" s="0"/>
      <c r="V816" s="0"/>
      <c r="W816" s="0"/>
      <c r="X816" s="0"/>
      <c r="Y816" s="0"/>
      <c r="Z816" s="0"/>
      <c r="AA816" s="0"/>
      <c r="AB816" s="0"/>
      <c r="AC816" s="0"/>
      <c r="AD816" s="0"/>
      <c r="AE816" s="0"/>
      <c r="AF816" s="0"/>
      <c r="AG816" s="0"/>
      <c r="AH816" s="0"/>
      <c r="AI816" s="0"/>
      <c r="AJ816" s="0"/>
      <c r="AK816" s="0"/>
      <c r="AL816" s="0"/>
      <c r="AM816" s="0"/>
      <c r="AN816" s="0"/>
      <c r="AO816" s="0"/>
      <c r="AP816" s="0"/>
      <c r="AQ816" s="0"/>
      <c r="AR816" s="0"/>
      <c r="AS816" s="0"/>
      <c r="AT816" s="0"/>
      <c r="AU816" s="0"/>
      <c r="AV816" s="0"/>
      <c r="AW816" s="0"/>
      <c r="AX816" s="0"/>
      <c r="AY816" s="0"/>
      <c r="AZ816" s="0"/>
      <c r="BA816" s="0"/>
      <c r="BB816" s="0"/>
      <c r="BC816" s="0"/>
      <c r="BD816" s="0"/>
      <c r="BE816" s="0"/>
      <c r="BF816" s="0"/>
      <c r="BG816" s="0"/>
      <c r="BH816" s="0"/>
      <c r="BI816" s="0"/>
      <c r="BJ816" s="0"/>
      <c r="BK816" s="0"/>
      <c r="BL816" s="0"/>
      <c r="BM816" s="0"/>
      <c r="BN816" s="0"/>
      <c r="BO816" s="0"/>
      <c r="BP816" s="0"/>
      <c r="BQ816" s="0"/>
      <c r="BR816" s="0"/>
      <c r="BS816" s="0"/>
      <c r="BT816" s="0"/>
      <c r="BU816" s="0"/>
      <c r="BV816" s="0"/>
      <c r="BW816" s="0"/>
      <c r="BX816" s="0"/>
      <c r="BY816" s="0"/>
      <c r="BZ816" s="0"/>
      <c r="CA816" s="0"/>
      <c r="CB816" s="0"/>
      <c r="CC816" s="0"/>
      <c r="CD816" s="0"/>
      <c r="CE816" s="0"/>
      <c r="CF816" s="0"/>
      <c r="CG816" s="0"/>
      <c r="CH816" s="0"/>
      <c r="CI816" s="0"/>
      <c r="CJ816" s="0"/>
      <c r="CK816" s="0"/>
      <c r="CL816" s="0"/>
      <c r="CM816" s="0"/>
      <c r="CN816" s="0"/>
      <c r="CO816" s="0"/>
      <c r="CP816" s="0"/>
      <c r="CQ816" s="0"/>
      <c r="CR816" s="0"/>
      <c r="CS816" s="0"/>
      <c r="CT816" s="0"/>
      <c r="CU816" s="0"/>
      <c r="CV816" s="0"/>
      <c r="CW816" s="0"/>
      <c r="CX816" s="0"/>
      <c r="CY816" s="0"/>
      <c r="CZ816" s="0"/>
      <c r="DA816" s="0"/>
      <c r="DB816" s="0"/>
      <c r="DC816" s="0"/>
      <c r="DD816" s="0"/>
      <c r="DE816" s="0"/>
      <c r="DF816" s="0"/>
      <c r="DG816" s="0"/>
      <c r="DH816" s="0"/>
      <c r="DI816" s="0"/>
      <c r="DJ816" s="0"/>
      <c r="DK816" s="0"/>
      <c r="DL816" s="0"/>
      <c r="DM816" s="0"/>
      <c r="DN816" s="0"/>
      <c r="DO816" s="0"/>
      <c r="DP816" s="0"/>
      <c r="DQ816" s="0"/>
      <c r="DR816" s="0"/>
      <c r="DS816" s="0"/>
      <c r="DT816" s="0"/>
      <c r="DU816" s="0"/>
      <c r="DV816" s="0"/>
      <c r="DW816" s="0"/>
      <c r="DX816" s="0"/>
      <c r="DY816" s="0"/>
      <c r="DZ816" s="0"/>
      <c r="EA816" s="0"/>
      <c r="EB816" s="0"/>
      <c r="EC816" s="0"/>
      <c r="ED816" s="0"/>
      <c r="EE816" s="0"/>
      <c r="EF816" s="0"/>
      <c r="EG816" s="0"/>
      <c r="EH816" s="0"/>
      <c r="EI816" s="0"/>
      <c r="EJ816" s="0"/>
      <c r="EK816" s="0"/>
      <c r="EL816" s="0"/>
      <c r="EM816" s="0"/>
      <c r="EN816" s="0"/>
      <c r="EO816" s="0"/>
      <c r="EP816" s="0"/>
      <c r="EQ816" s="0"/>
      <c r="ER816" s="0"/>
      <c r="ES816" s="0"/>
      <c r="ET816" s="0"/>
      <c r="EU816" s="0"/>
      <c r="EV816" s="0"/>
      <c r="EW816" s="0"/>
      <c r="EX816" s="0"/>
      <c r="EY816" s="0"/>
      <c r="EZ816" s="0"/>
      <c r="FA816" s="0"/>
      <c r="FB816" s="0"/>
      <c r="FC816" s="0"/>
      <c r="FD816" s="0"/>
      <c r="FE816" s="0"/>
      <c r="FF816" s="0"/>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row>
    <row r="817" customFormat="false" ht="15" hidden="true" customHeight="true" outlineLevel="0" collapsed="false">
      <c r="A817" s="150" t="s">
        <v>2448</v>
      </c>
      <c r="B817" s="151" t="s">
        <v>2449</v>
      </c>
      <c r="C817" s="147" t="s">
        <v>122</v>
      </c>
      <c r="D817" s="117"/>
      <c r="E817" s="117" t="n">
        <v>0</v>
      </c>
      <c r="F817" s="118" t="s">
        <v>47</v>
      </c>
      <c r="G817" s="118" t="s">
        <v>47</v>
      </c>
      <c r="H817" s="141" t="n">
        <v>1939</v>
      </c>
      <c r="I817" s="119" t="s">
        <v>1350</v>
      </c>
      <c r="J817" s="120" t="n">
        <v>9</v>
      </c>
      <c r="K817" s="121" t="n">
        <v>5</v>
      </c>
      <c r="L817" s="122"/>
      <c r="M817" s="123"/>
      <c r="N817" s="123"/>
      <c r="O817" s="123"/>
      <c r="P817" s="123"/>
      <c r="Q817" s="124"/>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CJ817" s="0"/>
      <c r="CK817" s="0"/>
      <c r="CL817" s="0"/>
      <c r="CM817" s="0"/>
      <c r="CN817" s="0"/>
      <c r="CO817" s="0"/>
      <c r="CP817" s="0"/>
      <c r="CQ817" s="0"/>
      <c r="CR817" s="0"/>
      <c r="CS817" s="0"/>
      <c r="CT817" s="0"/>
      <c r="CU817" s="0"/>
      <c r="CV817" s="0"/>
      <c r="CW817" s="0"/>
      <c r="CX817" s="0"/>
      <c r="CY817" s="0"/>
      <c r="CZ817" s="0"/>
      <c r="DA817" s="0"/>
      <c r="DB817" s="0"/>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0"/>
      <c r="EQ817" s="0"/>
      <c r="ER817" s="0"/>
      <c r="ES817" s="0"/>
      <c r="ET817" s="0"/>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row>
    <row r="818" customFormat="false" ht="15" hidden="true" customHeight="false" outlineLevel="0" collapsed="false">
      <c r="A818" s="150" t="s">
        <v>2450</v>
      </c>
      <c r="B818" s="151" t="s">
        <v>2451</v>
      </c>
      <c r="C818" s="147" t="s">
        <v>122</v>
      </c>
      <c r="D818" s="117"/>
      <c r="E818" s="117" t="n">
        <v>0</v>
      </c>
      <c r="F818" s="118" t="s">
        <v>47</v>
      </c>
      <c r="G818" s="118" t="s">
        <v>47</v>
      </c>
      <c r="H818" s="141" t="n">
        <v>1981</v>
      </c>
      <c r="I818" s="119" t="s">
        <v>1350</v>
      </c>
      <c r="J818" s="120" t="n">
        <v>9</v>
      </c>
      <c r="K818" s="121" t="n">
        <v>5</v>
      </c>
      <c r="L818" s="122"/>
      <c r="M818" s="123"/>
      <c r="N818" s="123"/>
      <c r="O818" s="123"/>
      <c r="P818" s="123"/>
      <c r="Q818" s="124"/>
      <c r="R818" s="0"/>
      <c r="S818" s="0"/>
      <c r="T818" s="0"/>
      <c r="U818" s="0"/>
      <c r="V818" s="0"/>
      <c r="W818" s="0"/>
      <c r="X818" s="0"/>
      <c r="Y818" s="0"/>
      <c r="Z818" s="0"/>
      <c r="AA818" s="0"/>
      <c r="AB818" s="0"/>
      <c r="AC818" s="0"/>
      <c r="AD818" s="0"/>
      <c r="AE818" s="0"/>
      <c r="AF818" s="0"/>
      <c r="AG818" s="0"/>
      <c r="AH818" s="0"/>
      <c r="AI818" s="0"/>
      <c r="AJ818" s="0"/>
      <c r="AK818" s="0"/>
      <c r="AL818" s="0"/>
      <c r="AM818" s="0"/>
      <c r="AN818" s="0"/>
      <c r="AO818" s="0"/>
      <c r="AP818" s="0"/>
      <c r="AQ818" s="0"/>
      <c r="AR818" s="0"/>
      <c r="AS818" s="0"/>
      <c r="AT818" s="0"/>
      <c r="AU818" s="0"/>
      <c r="AV818" s="0"/>
      <c r="AW818" s="0"/>
      <c r="AX818" s="0"/>
      <c r="AY818" s="0"/>
      <c r="AZ818" s="0"/>
      <c r="BA818" s="0"/>
      <c r="BB818" s="0"/>
      <c r="BC818" s="0"/>
      <c r="BD818" s="0"/>
      <c r="BE818" s="0"/>
      <c r="BF818" s="0"/>
      <c r="BG818" s="0"/>
      <c r="BH818" s="0"/>
      <c r="BI818" s="0"/>
      <c r="BJ818" s="0"/>
      <c r="BK818" s="0"/>
      <c r="BL818" s="0"/>
      <c r="BM818" s="0"/>
      <c r="BN818" s="0"/>
      <c r="BO818" s="0"/>
      <c r="BP818" s="0"/>
      <c r="BQ818" s="0"/>
      <c r="BR818" s="0"/>
      <c r="BS818" s="0"/>
      <c r="BT818" s="0"/>
      <c r="BU818" s="0"/>
      <c r="BV818" s="0"/>
      <c r="BW818" s="0"/>
      <c r="BX818" s="0"/>
      <c r="BY818" s="0"/>
      <c r="BZ818" s="0"/>
      <c r="CA818" s="0"/>
      <c r="CB818" s="0"/>
      <c r="CC818" s="0"/>
      <c r="CD818" s="0"/>
      <c r="CE818" s="0"/>
      <c r="CF818" s="0"/>
      <c r="CG818" s="0"/>
      <c r="CH818" s="0"/>
      <c r="CI818" s="0"/>
      <c r="CJ818" s="0"/>
      <c r="CK818" s="0"/>
      <c r="CL818" s="0"/>
      <c r="CM818" s="0"/>
      <c r="CN818" s="0"/>
      <c r="CO818" s="0"/>
      <c r="CP818" s="0"/>
      <c r="CQ818" s="0"/>
      <c r="CR818" s="0"/>
      <c r="CS818" s="0"/>
      <c r="CT818" s="0"/>
      <c r="CU818" s="0"/>
      <c r="CV818" s="0"/>
      <c r="CW818" s="0"/>
      <c r="CX818" s="0"/>
      <c r="CY818" s="0"/>
      <c r="CZ818" s="0"/>
      <c r="DA818" s="0"/>
      <c r="DB818" s="0"/>
      <c r="DC818" s="0"/>
      <c r="DD818" s="0"/>
      <c r="DE818" s="0"/>
      <c r="DF818" s="0"/>
      <c r="DG818" s="0"/>
      <c r="DH818" s="0"/>
      <c r="DI818" s="0"/>
      <c r="DJ818" s="0"/>
      <c r="DK818" s="0"/>
      <c r="DL818" s="0"/>
      <c r="DM818" s="0"/>
      <c r="DN818" s="0"/>
      <c r="DO818" s="0"/>
      <c r="DP818" s="0"/>
      <c r="DQ818" s="0"/>
      <c r="DR818" s="0"/>
      <c r="DS818" s="0"/>
      <c r="DT818" s="0"/>
      <c r="DU818" s="0"/>
      <c r="DV818" s="0"/>
      <c r="DW818" s="0"/>
      <c r="DX818" s="0"/>
      <c r="DY818" s="0"/>
      <c r="DZ818" s="0"/>
      <c r="EA818" s="0"/>
      <c r="EB818" s="0"/>
      <c r="EC818" s="0"/>
      <c r="ED818" s="0"/>
      <c r="EE818" s="0"/>
      <c r="EF818" s="0"/>
      <c r="EG818" s="0"/>
      <c r="EH818" s="0"/>
      <c r="EI818" s="0"/>
      <c r="EJ818" s="0"/>
      <c r="EK818" s="0"/>
      <c r="EL818" s="0"/>
      <c r="EM818" s="0"/>
      <c r="EN818" s="0"/>
      <c r="EO818" s="0"/>
      <c r="EP818" s="0"/>
      <c r="EQ818" s="0"/>
      <c r="ER818" s="0"/>
      <c r="ES818" s="0"/>
      <c r="ET818" s="0"/>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row>
    <row r="819" customFormat="false" ht="15" hidden="true" customHeight="false" outlineLevel="0" collapsed="false">
      <c r="A819" s="150" t="s">
        <v>2452</v>
      </c>
      <c r="B819" s="151" t="s">
        <v>2453</v>
      </c>
      <c r="C819" s="116" t="s">
        <v>122</v>
      </c>
      <c r="D819" s="117"/>
      <c r="E819" s="117" t="n">
        <v>0</v>
      </c>
      <c r="F819" s="118" t="s">
        <v>47</v>
      </c>
      <c r="G819" s="118" t="s">
        <v>47</v>
      </c>
      <c r="H819" s="118" t="n">
        <v>19596</v>
      </c>
      <c r="I819" s="125" t="s">
        <v>1350</v>
      </c>
      <c r="J819" s="120" t="n">
        <v>9</v>
      </c>
      <c r="K819" s="121" t="n">
        <v>5</v>
      </c>
      <c r="L819" s="126"/>
      <c r="M819" s="123"/>
      <c r="N819" s="152"/>
      <c r="O819" s="123"/>
      <c r="P819" s="152"/>
      <c r="Q819" s="124"/>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E819" s="0"/>
      <c r="EF819" s="0"/>
      <c r="EG819" s="0"/>
      <c r="EH819" s="0"/>
      <c r="EI819" s="0"/>
      <c r="EJ819" s="0"/>
      <c r="EK819" s="0"/>
      <c r="EL819" s="0"/>
      <c r="EM819" s="0"/>
      <c r="EN819" s="0"/>
      <c r="EO819" s="0"/>
      <c r="EP819" s="0"/>
      <c r="EQ819" s="0"/>
      <c r="ER819" s="0"/>
      <c r="ES819" s="0"/>
      <c r="ET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row>
    <row r="820" customFormat="false" ht="15" hidden="true" customHeight="false" outlineLevel="0" collapsed="false">
      <c r="A820" s="150" t="s">
        <v>2454</v>
      </c>
      <c r="B820" s="151" t="s">
        <v>2455</v>
      </c>
      <c r="C820" s="116" t="s">
        <v>2456</v>
      </c>
      <c r="D820" s="117"/>
      <c r="E820" s="117" t="n">
        <v>0</v>
      </c>
      <c r="F820" s="118" t="s">
        <v>47</v>
      </c>
      <c r="G820" s="118" t="s">
        <v>47</v>
      </c>
      <c r="H820" s="118" t="n">
        <v>1734</v>
      </c>
      <c r="I820" s="119" t="s">
        <v>1350</v>
      </c>
      <c r="J820" s="120" t="n">
        <v>9</v>
      </c>
      <c r="K820" s="121" t="n">
        <v>5</v>
      </c>
      <c r="L820" s="122"/>
      <c r="M820" s="123"/>
      <c r="N820" s="123"/>
      <c r="O820" s="123"/>
      <c r="P820" s="123"/>
      <c r="Q820" s="124"/>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E820" s="0"/>
      <c r="EF820" s="0"/>
      <c r="EG820" s="0"/>
      <c r="EH820" s="0"/>
      <c r="EI820" s="0"/>
      <c r="EJ820" s="0"/>
      <c r="EK820" s="0"/>
      <c r="EL820" s="0"/>
      <c r="EM820" s="0"/>
      <c r="EN820" s="0"/>
      <c r="EO820" s="0"/>
      <c r="EP820" s="0"/>
      <c r="EQ820" s="0"/>
      <c r="ER820" s="0"/>
      <c r="ES820" s="0"/>
      <c r="ET820" s="0"/>
      <c r="EU820" s="0"/>
      <c r="EV820" s="0"/>
      <c r="EW820" s="0"/>
      <c r="EX820" s="0"/>
      <c r="EY820" s="0"/>
      <c r="EZ820" s="0"/>
      <c r="FA820" s="0"/>
      <c r="FB820" s="0"/>
      <c r="FC820" s="0"/>
      <c r="FD820" s="0"/>
      <c r="FE820" s="0"/>
      <c r="FF820" s="0"/>
      <c r="FG820" s="0"/>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row>
    <row r="821" customFormat="false" ht="15" hidden="true" customHeight="false" outlineLevel="0" collapsed="false">
      <c r="A821" s="150" t="s">
        <v>2457</v>
      </c>
      <c r="B821" s="151" t="s">
        <v>2458</v>
      </c>
      <c r="C821" s="147" t="s">
        <v>2177</v>
      </c>
      <c r="D821" s="117"/>
      <c r="E821" s="117" t="n">
        <v>0</v>
      </c>
      <c r="F821" s="118" t="s">
        <v>47</v>
      </c>
      <c r="G821" s="118" t="s">
        <v>47</v>
      </c>
      <c r="H821" s="141" t="n">
        <v>1737</v>
      </c>
      <c r="I821" s="125" t="s">
        <v>1350</v>
      </c>
      <c r="J821" s="120" t="n">
        <v>9</v>
      </c>
      <c r="K821" s="121" t="n">
        <v>5</v>
      </c>
      <c r="L821" s="126"/>
      <c r="M821" s="123"/>
      <c r="N821" s="127"/>
      <c r="O821" s="123"/>
      <c r="P821" s="127"/>
      <c r="Q821" s="124"/>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A821" s="0"/>
      <c r="BB821" s="0"/>
      <c r="BC821" s="0"/>
      <c r="BD821" s="0"/>
      <c r="BE821" s="0"/>
      <c r="BF821" s="0"/>
      <c r="BG821" s="0"/>
      <c r="BH821" s="0"/>
      <c r="BI821" s="0"/>
      <c r="BJ821" s="0"/>
      <c r="BK821" s="0"/>
      <c r="BL821" s="0"/>
      <c r="BM821" s="0"/>
      <c r="BN821" s="0"/>
      <c r="BO821" s="0"/>
      <c r="BP821" s="0"/>
      <c r="BQ821" s="0"/>
      <c r="BR821" s="0"/>
      <c r="BS821" s="0"/>
      <c r="BT821" s="0"/>
      <c r="BU821" s="0"/>
      <c r="BV821" s="0"/>
      <c r="BW821" s="0"/>
      <c r="BX821" s="0"/>
      <c r="BY821" s="0"/>
      <c r="BZ821" s="0"/>
      <c r="CA821" s="0"/>
      <c r="CB821" s="0"/>
      <c r="CC821" s="0"/>
      <c r="CD821" s="0"/>
      <c r="CE821" s="0"/>
      <c r="CF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E821" s="0"/>
      <c r="EF821" s="0"/>
      <c r="EG821" s="0"/>
      <c r="EH821" s="0"/>
      <c r="EI821" s="0"/>
      <c r="EJ821" s="0"/>
      <c r="EK821" s="0"/>
      <c r="EL821" s="0"/>
      <c r="EM821" s="0"/>
      <c r="EN821" s="0"/>
      <c r="EO821" s="0"/>
      <c r="EP821" s="0"/>
      <c r="EQ821" s="0"/>
      <c r="ER821" s="0"/>
      <c r="ES821" s="0"/>
      <c r="ET821" s="0"/>
      <c r="EU821" s="0"/>
      <c r="EV821" s="0"/>
      <c r="EW821" s="0"/>
      <c r="EX821" s="0"/>
      <c r="EY821" s="0"/>
      <c r="EZ821" s="0"/>
      <c r="FA821" s="0"/>
      <c r="FB821" s="0"/>
      <c r="FC821" s="0"/>
      <c r="FD821" s="0"/>
      <c r="FE821" s="0"/>
      <c r="FF821" s="0"/>
      <c r="FG821" s="0"/>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row>
    <row r="822" customFormat="false" ht="15" hidden="true" customHeight="true" outlineLevel="0" collapsed="false">
      <c r="A822" s="150" t="s">
        <v>2459</v>
      </c>
      <c r="B822" s="151" t="s">
        <v>2460</v>
      </c>
      <c r="C822" s="147" t="s">
        <v>2177</v>
      </c>
      <c r="D822" s="117"/>
      <c r="E822" s="117" t="n">
        <v>0</v>
      </c>
      <c r="F822" s="118" t="s">
        <v>47</v>
      </c>
      <c r="G822" s="118" t="s">
        <v>47</v>
      </c>
      <c r="H822" s="141" t="n">
        <v>1738</v>
      </c>
      <c r="I822" s="125" t="s">
        <v>1350</v>
      </c>
      <c r="J822" s="120" t="n">
        <v>9</v>
      </c>
      <c r="K822" s="121" t="n">
        <v>5</v>
      </c>
      <c r="L822" s="126"/>
      <c r="M822" s="123"/>
      <c r="N822" s="127"/>
      <c r="O822" s="123"/>
      <c r="P822" s="127"/>
      <c r="Q822" s="124"/>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0"/>
      <c r="DI822" s="0"/>
      <c r="DJ822" s="0"/>
      <c r="DK822" s="0"/>
      <c r="DL822" s="0"/>
      <c r="DM822" s="0"/>
      <c r="DN822" s="0"/>
      <c r="DO822" s="0"/>
      <c r="DP822" s="0"/>
      <c r="DQ822" s="0"/>
      <c r="DR822" s="0"/>
      <c r="DS822" s="0"/>
      <c r="DT822" s="0"/>
      <c r="DU822" s="0"/>
      <c r="DV822" s="0"/>
      <c r="DW822" s="0"/>
      <c r="DX822" s="0"/>
      <c r="DY822" s="0"/>
      <c r="DZ822" s="0"/>
      <c r="EA822" s="0"/>
      <c r="EB822" s="0"/>
      <c r="EC822" s="0"/>
      <c r="ED822" s="0"/>
      <c r="EE822" s="0"/>
      <c r="EF822" s="0"/>
      <c r="EG822" s="0"/>
      <c r="EH822" s="0"/>
      <c r="EI822" s="0"/>
      <c r="EJ822" s="0"/>
      <c r="EK822" s="0"/>
      <c r="EL822" s="0"/>
      <c r="EM822" s="0"/>
      <c r="EN822" s="0"/>
      <c r="EO822" s="0"/>
      <c r="EP822" s="0"/>
      <c r="EQ822" s="0"/>
      <c r="ER822" s="0"/>
      <c r="ES822" s="0"/>
      <c r="ET822" s="0"/>
      <c r="EU822" s="0"/>
      <c r="EV822" s="0"/>
      <c r="EW822" s="0"/>
      <c r="EX822" s="0"/>
      <c r="EY822" s="0"/>
      <c r="EZ822" s="0"/>
      <c r="FA822" s="0"/>
      <c r="FB822" s="0"/>
      <c r="FC822" s="0"/>
      <c r="FD822" s="0"/>
      <c r="FE822" s="0"/>
      <c r="FF822" s="0"/>
      <c r="FG822" s="0"/>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row>
    <row r="823" customFormat="false" ht="15" hidden="true" customHeight="false" outlineLevel="0" collapsed="false">
      <c r="A823" s="150" t="s">
        <v>2461</v>
      </c>
      <c r="B823" s="151" t="s">
        <v>2462</v>
      </c>
      <c r="C823" s="147" t="s">
        <v>1319</v>
      </c>
      <c r="D823" s="117"/>
      <c r="E823" s="117" t="n">
        <v>0</v>
      </c>
      <c r="F823" s="118" t="s">
        <v>47</v>
      </c>
      <c r="G823" s="118" t="s">
        <v>47</v>
      </c>
      <c r="H823" s="141" t="n">
        <v>32042</v>
      </c>
      <c r="I823" s="125" t="s">
        <v>1350</v>
      </c>
      <c r="J823" s="120" t="n">
        <v>9</v>
      </c>
      <c r="K823" s="121" t="n">
        <v>5</v>
      </c>
      <c r="L823" s="126"/>
      <c r="M823" s="123"/>
      <c r="N823" s="127"/>
      <c r="O823" s="123"/>
      <c r="P823" s="127"/>
      <c r="Q823" s="124"/>
      <c r="R823" s="0"/>
      <c r="S823" s="0"/>
      <c r="T823" s="0"/>
      <c r="U823" s="0"/>
      <c r="V823" s="0"/>
      <c r="W823" s="0"/>
      <c r="X823" s="0"/>
      <c r="Y823" s="0"/>
      <c r="Z823" s="0"/>
      <c r="AA823" s="0"/>
      <c r="AB823" s="0"/>
      <c r="AC823" s="0"/>
      <c r="AD823" s="0"/>
      <c r="AE823" s="0"/>
      <c r="AF823" s="0"/>
      <c r="AG823" s="0"/>
      <c r="AH823" s="0"/>
      <c r="AI823" s="0"/>
      <c r="AJ823" s="0"/>
      <c r="AK823" s="0"/>
      <c r="AL823" s="0"/>
      <c r="AM823" s="0"/>
      <c r="AN823" s="0"/>
      <c r="AO823" s="0"/>
      <c r="AP823" s="0"/>
      <c r="AQ823" s="0"/>
      <c r="AR823" s="0"/>
      <c r="AS823" s="0"/>
      <c r="AT823" s="0"/>
      <c r="AU823" s="0"/>
      <c r="AV823" s="0"/>
      <c r="AW823" s="0"/>
      <c r="AX823" s="0"/>
      <c r="AY823" s="0"/>
      <c r="AZ823" s="0"/>
      <c r="BA823" s="0"/>
      <c r="BB823" s="0"/>
      <c r="BC823" s="0"/>
      <c r="BD823" s="0"/>
      <c r="BE823" s="0"/>
      <c r="BF823" s="0"/>
      <c r="BG823" s="0"/>
      <c r="BH823" s="0"/>
      <c r="BI823" s="0"/>
      <c r="BJ823" s="0"/>
      <c r="BK823" s="0"/>
      <c r="BL823" s="0"/>
      <c r="BM823" s="0"/>
      <c r="BN823" s="0"/>
      <c r="BO823" s="0"/>
      <c r="BP823" s="0"/>
      <c r="BQ823" s="0"/>
      <c r="BR823" s="0"/>
      <c r="BS823" s="0"/>
      <c r="BT823" s="0"/>
      <c r="BU823" s="0"/>
      <c r="BV823" s="0"/>
      <c r="BW823" s="0"/>
      <c r="BX823" s="0"/>
      <c r="BY823" s="0"/>
      <c r="BZ823" s="0"/>
      <c r="CA823" s="0"/>
      <c r="CB823" s="0"/>
      <c r="CC823" s="0"/>
      <c r="CD823" s="0"/>
      <c r="CE823" s="0"/>
      <c r="CF823" s="0"/>
      <c r="CG823" s="0"/>
      <c r="CH823" s="0"/>
      <c r="CI823" s="0"/>
      <c r="CJ823" s="0"/>
      <c r="CK823" s="0"/>
      <c r="CL823" s="0"/>
      <c r="CM823" s="0"/>
      <c r="CN823" s="0"/>
      <c r="CO823" s="0"/>
      <c r="CP823" s="0"/>
      <c r="CQ823" s="0"/>
      <c r="CR823" s="0"/>
      <c r="CS823" s="0"/>
      <c r="CT823" s="0"/>
      <c r="CU823" s="0"/>
      <c r="CV823" s="0"/>
      <c r="CW823" s="0"/>
      <c r="CX823" s="0"/>
      <c r="CY823" s="0"/>
      <c r="CZ823" s="0"/>
      <c r="DA823" s="0"/>
      <c r="DB823" s="0"/>
      <c r="DC823" s="0"/>
      <c r="DD823" s="0"/>
      <c r="DE823" s="0"/>
      <c r="DF823" s="0"/>
      <c r="DG823" s="0"/>
      <c r="DH823" s="0"/>
      <c r="DI823" s="0"/>
      <c r="DJ823" s="0"/>
      <c r="DK823" s="0"/>
      <c r="DL823" s="0"/>
      <c r="DM823" s="0"/>
      <c r="DN823" s="0"/>
      <c r="DO823" s="0"/>
      <c r="DP823" s="0"/>
      <c r="DQ823" s="0"/>
      <c r="DR823" s="0"/>
      <c r="DS823" s="0"/>
      <c r="DT823" s="0"/>
      <c r="DU823" s="0"/>
      <c r="DV823" s="0"/>
      <c r="DW823" s="0"/>
      <c r="DX823" s="0"/>
      <c r="DY823" s="0"/>
      <c r="DZ823" s="0"/>
      <c r="EA823" s="0"/>
      <c r="EB823" s="0"/>
      <c r="EC823" s="0"/>
      <c r="ED823" s="0"/>
      <c r="EE823" s="0"/>
      <c r="EF823" s="0"/>
      <c r="EG823" s="0"/>
      <c r="EH823" s="0"/>
      <c r="EI823" s="0"/>
      <c r="EJ823" s="0"/>
      <c r="EK823" s="0"/>
      <c r="EL823" s="0"/>
      <c r="EM823" s="0"/>
      <c r="EN823" s="0"/>
      <c r="EO823" s="0"/>
      <c r="EP823" s="0"/>
      <c r="EQ823" s="0"/>
      <c r="ER823" s="0"/>
      <c r="ES823" s="0"/>
      <c r="ET823" s="0"/>
      <c r="EU823" s="0"/>
      <c r="EV823" s="0"/>
      <c r="EW823" s="0"/>
      <c r="EX823" s="0"/>
      <c r="EY823" s="0"/>
      <c r="EZ823" s="0"/>
      <c r="FA823" s="0"/>
      <c r="FB823" s="0"/>
      <c r="FC823" s="0"/>
      <c r="FD823" s="0"/>
      <c r="FE823" s="0"/>
      <c r="FF823" s="0"/>
      <c r="FG823" s="0"/>
      <c r="FH823" s="0"/>
      <c r="FI823" s="0"/>
      <c r="FJ823" s="0"/>
      <c r="FK823" s="0"/>
      <c r="FL823" s="0"/>
      <c r="FM823" s="0"/>
      <c r="FN823" s="0"/>
      <c r="FO823" s="0"/>
      <c r="FP823" s="0"/>
      <c r="FQ823" s="0"/>
      <c r="FR823" s="0"/>
      <c r="FS823" s="0"/>
      <c r="FT823" s="0"/>
      <c r="FU823" s="0"/>
      <c r="FV823" s="0"/>
      <c r="FW823" s="0"/>
      <c r="FX823" s="0"/>
      <c r="FY823" s="0"/>
      <c r="FZ823" s="0"/>
      <c r="GA823" s="0"/>
      <c r="GB823" s="0"/>
      <c r="GC823" s="0"/>
      <c r="GD823" s="0"/>
      <c r="GE823" s="0"/>
      <c r="GF823" s="0"/>
      <c r="GG823" s="0"/>
      <c r="GH823" s="0"/>
      <c r="GI823" s="0"/>
      <c r="GJ823" s="0"/>
      <c r="GK823" s="0"/>
      <c r="GL823" s="0"/>
      <c r="GM823" s="0"/>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row>
    <row r="824" customFormat="false" ht="12.75" hidden="true" customHeight="true" outlineLevel="0" collapsed="false">
      <c r="A824" s="150" t="s">
        <v>2463</v>
      </c>
      <c r="B824" s="151" t="s">
        <v>2464</v>
      </c>
      <c r="C824" s="147" t="s">
        <v>122</v>
      </c>
      <c r="D824" s="117"/>
      <c r="E824" s="117" t="n">
        <v>0</v>
      </c>
      <c r="F824" s="118" t="s">
        <v>47</v>
      </c>
      <c r="G824" s="118" t="s">
        <v>47</v>
      </c>
      <c r="H824" s="141" t="n">
        <v>19601</v>
      </c>
      <c r="I824" s="125" t="s">
        <v>1350</v>
      </c>
      <c r="J824" s="120" t="n">
        <v>9</v>
      </c>
      <c r="K824" s="121" t="n">
        <v>5</v>
      </c>
      <c r="L824" s="126"/>
      <c r="M824" s="123"/>
      <c r="N824" s="127"/>
      <c r="O824" s="123"/>
      <c r="P824" s="127"/>
      <c r="Q824" s="124"/>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CT824" s="0"/>
      <c r="CU824" s="0"/>
      <c r="CV824" s="0"/>
      <c r="CW824" s="0"/>
      <c r="CX824" s="0"/>
      <c r="CY824" s="0"/>
      <c r="CZ824" s="0"/>
      <c r="DA824" s="0"/>
      <c r="DB824" s="0"/>
      <c r="DC824" s="0"/>
      <c r="DD824" s="0"/>
      <c r="DE824" s="0"/>
      <c r="DF824" s="0"/>
      <c r="DG824" s="0"/>
      <c r="DH824" s="0"/>
      <c r="DI824" s="0"/>
      <c r="DJ824" s="0"/>
      <c r="DK824" s="0"/>
      <c r="DL824" s="0"/>
      <c r="DM824" s="0"/>
      <c r="DN824" s="0"/>
      <c r="DO824" s="0"/>
      <c r="DP824" s="0"/>
      <c r="DQ824" s="0"/>
      <c r="DR824" s="0"/>
      <c r="DS824" s="0"/>
      <c r="DT824" s="0"/>
      <c r="DU824" s="0"/>
      <c r="DV824" s="0"/>
      <c r="DW824" s="0"/>
      <c r="DX824" s="0"/>
      <c r="DY824" s="0"/>
      <c r="DZ824" s="0"/>
      <c r="EA824" s="0"/>
      <c r="EB824" s="0"/>
      <c r="EC824" s="0"/>
      <c r="ED824" s="0"/>
      <c r="EE824" s="0"/>
      <c r="EF824" s="0"/>
      <c r="EG824" s="0"/>
      <c r="EH824" s="0"/>
      <c r="EI824" s="0"/>
      <c r="EJ824" s="0"/>
      <c r="EK824" s="0"/>
      <c r="EL824" s="0"/>
      <c r="EM824" s="0"/>
      <c r="EN824" s="0"/>
      <c r="EO824" s="0"/>
      <c r="EP824" s="0"/>
      <c r="EQ824" s="0"/>
      <c r="ER824" s="0"/>
      <c r="ES824" s="0"/>
      <c r="ET824" s="0"/>
      <c r="EU824" s="0"/>
      <c r="EV824" s="0"/>
      <c r="EW824" s="0"/>
      <c r="EX824" s="0"/>
      <c r="EY824" s="0"/>
      <c r="EZ824" s="0"/>
      <c r="FA824" s="0"/>
      <c r="FB824" s="0"/>
      <c r="FC824" s="0"/>
      <c r="FD824" s="0"/>
      <c r="FE824" s="0"/>
      <c r="FF824" s="0"/>
      <c r="FG824" s="0"/>
      <c r="FH824" s="0"/>
      <c r="FI824" s="0"/>
      <c r="FJ824" s="0"/>
      <c r="FK824" s="0"/>
      <c r="FL824" s="0"/>
      <c r="FM824" s="0"/>
      <c r="FN824" s="0"/>
      <c r="FO824" s="0"/>
      <c r="FP824" s="0"/>
      <c r="FQ824" s="0"/>
      <c r="FR824" s="0"/>
      <c r="FS824" s="0"/>
      <c r="FT824" s="0"/>
      <c r="FU824" s="0"/>
      <c r="FV824" s="0"/>
      <c r="FW824" s="0"/>
      <c r="FX824" s="0"/>
      <c r="FY824" s="0"/>
      <c r="FZ824" s="0"/>
      <c r="GA824" s="0"/>
      <c r="GB824" s="0"/>
      <c r="GC824" s="0"/>
      <c r="GD824" s="0"/>
      <c r="GE824" s="0"/>
      <c r="GF824" s="0"/>
      <c r="GG824" s="0"/>
      <c r="GH824" s="0"/>
      <c r="GI824" s="0"/>
      <c r="GJ824" s="0"/>
      <c r="GK824" s="0"/>
      <c r="GL824" s="0"/>
      <c r="GM824" s="0"/>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row>
    <row r="825" customFormat="false" ht="15" hidden="true" customHeight="false" outlineLevel="0" collapsed="false">
      <c r="A825" s="150" t="s">
        <v>2465</v>
      </c>
      <c r="B825" s="151" t="s">
        <v>2466</v>
      </c>
      <c r="C825" s="147" t="s">
        <v>2467</v>
      </c>
      <c r="D825" s="117"/>
      <c r="E825" s="117" t="n">
        <v>0</v>
      </c>
      <c r="F825" s="118" t="s">
        <v>47</v>
      </c>
      <c r="G825" s="118" t="s">
        <v>47</v>
      </c>
      <c r="H825" s="141" t="n">
        <v>19607</v>
      </c>
      <c r="I825" s="125" t="s">
        <v>1350</v>
      </c>
      <c r="J825" s="120" t="n">
        <v>9</v>
      </c>
      <c r="K825" s="121" t="n">
        <v>5</v>
      </c>
      <c r="L825" s="126"/>
      <c r="M825" s="123"/>
      <c r="N825" s="127"/>
      <c r="O825" s="123"/>
      <c r="P825" s="127"/>
      <c r="Q825" s="124"/>
      <c r="R825" s="0"/>
      <c r="S825" s="0"/>
      <c r="T825" s="0"/>
      <c r="U825" s="0"/>
      <c r="V825" s="0"/>
      <c r="W825" s="0"/>
      <c r="X825" s="0"/>
      <c r="Y825" s="0"/>
      <c r="Z825" s="0"/>
      <c r="AA825" s="0"/>
      <c r="AB825" s="0"/>
      <c r="AC825" s="0"/>
      <c r="AD825" s="0"/>
      <c r="AE825" s="0"/>
      <c r="AF825" s="0"/>
      <c r="AG825" s="0"/>
      <c r="AH825" s="0"/>
      <c r="AI825" s="0"/>
      <c r="AJ825" s="0"/>
      <c r="AK825" s="0"/>
      <c r="AL825" s="0"/>
      <c r="AM825" s="0"/>
      <c r="AN825" s="0"/>
      <c r="AO825" s="0"/>
      <c r="AP825" s="0"/>
      <c r="AQ825" s="0"/>
      <c r="AR825" s="0"/>
      <c r="AS825" s="0"/>
      <c r="AT825" s="0"/>
      <c r="AU825" s="0"/>
      <c r="AV825" s="0"/>
      <c r="AW825" s="0"/>
      <c r="AX825" s="0"/>
      <c r="AY825" s="0"/>
      <c r="AZ825" s="0"/>
      <c r="BA825" s="0"/>
      <c r="BB825" s="0"/>
      <c r="BC825" s="0"/>
      <c r="BD825" s="0"/>
      <c r="BE825" s="0"/>
      <c r="BF825" s="0"/>
      <c r="BG825" s="0"/>
      <c r="BH825" s="0"/>
      <c r="BI825" s="0"/>
      <c r="BJ825" s="0"/>
      <c r="BK825" s="0"/>
      <c r="BL825" s="0"/>
      <c r="BM825" s="0"/>
      <c r="BN825" s="0"/>
      <c r="BO825" s="0"/>
      <c r="BP825" s="0"/>
      <c r="BQ825" s="0"/>
      <c r="BR825" s="0"/>
      <c r="BS825" s="0"/>
      <c r="BT825" s="0"/>
      <c r="BU825" s="0"/>
      <c r="BV825" s="0"/>
      <c r="BW825" s="0"/>
      <c r="BX825" s="0"/>
      <c r="BY825" s="0"/>
      <c r="BZ825" s="0"/>
      <c r="CA825" s="0"/>
      <c r="CB825" s="0"/>
      <c r="CC825" s="0"/>
      <c r="CD825" s="0"/>
      <c r="CE825" s="0"/>
      <c r="CF825" s="0"/>
      <c r="CG825" s="0"/>
      <c r="CH825" s="0"/>
      <c r="CI825" s="0"/>
      <c r="CJ825" s="0"/>
      <c r="CK825" s="0"/>
      <c r="CL825" s="0"/>
      <c r="CM825" s="0"/>
      <c r="CN825" s="0"/>
      <c r="CO825" s="0"/>
      <c r="CP825" s="0"/>
      <c r="CQ825" s="0"/>
      <c r="CR825" s="0"/>
      <c r="CS825" s="0"/>
      <c r="CT825" s="0"/>
      <c r="CU825" s="0"/>
      <c r="CV825" s="0"/>
      <c r="CW825" s="0"/>
      <c r="CX825" s="0"/>
      <c r="CY825" s="0"/>
      <c r="CZ825" s="0"/>
      <c r="DA825" s="0"/>
      <c r="DB825" s="0"/>
      <c r="DC825" s="0"/>
      <c r="DD825" s="0"/>
      <c r="DE825" s="0"/>
      <c r="DF825" s="0"/>
      <c r="DG825" s="0"/>
      <c r="DH825" s="0"/>
      <c r="DI825" s="0"/>
      <c r="DJ825" s="0"/>
      <c r="DK825" s="0"/>
      <c r="DL825" s="0"/>
      <c r="DM825" s="0"/>
      <c r="DN825" s="0"/>
      <c r="DO825" s="0"/>
      <c r="DP825" s="0"/>
      <c r="DQ825" s="0"/>
      <c r="DR825" s="0"/>
      <c r="DS825" s="0"/>
      <c r="DT825" s="0"/>
      <c r="DU825" s="0"/>
      <c r="DV825" s="0"/>
      <c r="DW825" s="0"/>
      <c r="DX825" s="0"/>
      <c r="DY825" s="0"/>
      <c r="DZ825" s="0"/>
      <c r="EA825" s="0"/>
      <c r="EB825" s="0"/>
      <c r="EC825" s="0"/>
      <c r="ED825" s="0"/>
      <c r="EE825" s="0"/>
      <c r="EF825" s="0"/>
      <c r="EG825" s="0"/>
      <c r="EH825" s="0"/>
      <c r="EI825" s="0"/>
      <c r="EJ825" s="0"/>
      <c r="EK825" s="0"/>
      <c r="EL825" s="0"/>
      <c r="EM825" s="0"/>
      <c r="EN825" s="0"/>
      <c r="EO825" s="0"/>
      <c r="EP825" s="0"/>
      <c r="EQ825" s="0"/>
      <c r="ER825" s="0"/>
      <c r="ES825" s="0"/>
      <c r="ET825" s="0"/>
      <c r="EU825" s="0"/>
      <c r="EV825" s="0"/>
      <c r="EW825" s="0"/>
      <c r="EX825" s="0"/>
      <c r="EY825" s="0"/>
      <c r="EZ825" s="0"/>
      <c r="FA825" s="0"/>
      <c r="FB825" s="0"/>
      <c r="FC825" s="0"/>
      <c r="FD825" s="0"/>
      <c r="FE825" s="0"/>
      <c r="FF825" s="0"/>
      <c r="FG825" s="0"/>
      <c r="FH825" s="0"/>
      <c r="FI825" s="0"/>
      <c r="FJ825" s="0"/>
      <c r="FK825" s="0"/>
      <c r="FL825" s="0"/>
      <c r="FM825" s="0"/>
      <c r="FN825" s="0"/>
      <c r="FO825" s="0"/>
      <c r="FP825" s="0"/>
      <c r="FQ825" s="0"/>
      <c r="FR825" s="0"/>
      <c r="FS825" s="0"/>
      <c r="FT825" s="0"/>
      <c r="FU825" s="0"/>
      <c r="FV825" s="0"/>
      <c r="FW825" s="0"/>
      <c r="FX825" s="0"/>
      <c r="FY825" s="0"/>
      <c r="FZ825" s="0"/>
      <c r="GA825" s="0"/>
      <c r="GB825" s="0"/>
      <c r="GC825" s="0"/>
      <c r="GD825" s="0"/>
      <c r="GE825" s="0"/>
      <c r="GF825" s="0"/>
      <c r="GG825" s="0"/>
      <c r="GH825" s="0"/>
      <c r="GI825" s="0"/>
      <c r="GJ825" s="0"/>
      <c r="GK825" s="0"/>
      <c r="GL825" s="0"/>
      <c r="GM825" s="0"/>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row>
    <row r="826" customFormat="false" ht="15" hidden="true" customHeight="true" outlineLevel="0" collapsed="false">
      <c r="A826" s="150" t="s">
        <v>2468</v>
      </c>
      <c r="B826" s="151" t="s">
        <v>2469</v>
      </c>
      <c r="C826" s="147" t="s">
        <v>2470</v>
      </c>
      <c r="D826" s="117"/>
      <c r="E826" s="117" t="n">
        <v>0</v>
      </c>
      <c r="F826" s="118" t="s">
        <v>47</v>
      </c>
      <c r="G826" s="118" t="s">
        <v>47</v>
      </c>
      <c r="H826" s="141" t="n">
        <v>19608</v>
      </c>
      <c r="I826" s="125" t="s">
        <v>1350</v>
      </c>
      <c r="J826" s="120" t="n">
        <v>9</v>
      </c>
      <c r="K826" s="121" t="n">
        <v>5</v>
      </c>
      <c r="L826" s="126"/>
      <c r="M826" s="123"/>
      <c r="N826" s="127"/>
      <c r="O826" s="123"/>
      <c r="P826" s="127"/>
      <c r="Q826" s="124"/>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CT826" s="0"/>
      <c r="CU826" s="0"/>
      <c r="CV826" s="0"/>
      <c r="CW826" s="0"/>
      <c r="CX826" s="0"/>
      <c r="CY826" s="0"/>
      <c r="CZ826" s="0"/>
      <c r="DA826" s="0"/>
      <c r="DB826" s="0"/>
      <c r="DC826" s="0"/>
      <c r="DD826" s="0"/>
      <c r="DE826" s="0"/>
      <c r="DF826" s="0"/>
      <c r="DG826" s="0"/>
      <c r="DH826" s="0"/>
      <c r="DI826" s="0"/>
      <c r="DJ826" s="0"/>
      <c r="DK826" s="0"/>
      <c r="DL826" s="0"/>
      <c r="DM826" s="0"/>
      <c r="DN826" s="0"/>
      <c r="DO826" s="0"/>
      <c r="DP826" s="0"/>
      <c r="DQ826" s="0"/>
      <c r="DR826" s="0"/>
      <c r="DS826" s="0"/>
      <c r="DT826" s="0"/>
      <c r="DU826" s="0"/>
      <c r="DV826" s="0"/>
      <c r="DW826" s="0"/>
      <c r="DX826" s="0"/>
      <c r="DY826" s="0"/>
      <c r="DZ826" s="0"/>
      <c r="EA826" s="0"/>
      <c r="EB826" s="0"/>
      <c r="EC826" s="0"/>
      <c r="ED826" s="0"/>
      <c r="EE826" s="0"/>
      <c r="EF826" s="0"/>
      <c r="EG826" s="0"/>
      <c r="EH826" s="0"/>
      <c r="EI826" s="0"/>
      <c r="EJ826" s="0"/>
      <c r="EK826" s="0"/>
      <c r="EL826" s="0"/>
      <c r="EM826" s="0"/>
      <c r="EN826" s="0"/>
      <c r="EO826" s="0"/>
      <c r="EP826" s="0"/>
      <c r="EQ826" s="0"/>
      <c r="ER826" s="0"/>
      <c r="ES826" s="0"/>
      <c r="ET826" s="0"/>
      <c r="EU826" s="0"/>
      <c r="EV826" s="0"/>
      <c r="EW826" s="0"/>
      <c r="EX826" s="0"/>
      <c r="EY826" s="0"/>
      <c r="EZ826" s="0"/>
      <c r="FA826" s="0"/>
      <c r="FB826" s="0"/>
      <c r="FC826" s="0"/>
      <c r="FD826" s="0"/>
      <c r="FE826" s="0"/>
      <c r="FF826" s="0"/>
      <c r="FG826" s="0"/>
      <c r="FH826" s="0"/>
      <c r="FI826" s="0"/>
      <c r="FJ826" s="0"/>
      <c r="FK826" s="0"/>
      <c r="FL826" s="0"/>
      <c r="FM826" s="0"/>
      <c r="FN826" s="0"/>
      <c r="FO826" s="0"/>
      <c r="FP826" s="0"/>
      <c r="FQ826" s="0"/>
      <c r="FR826" s="0"/>
      <c r="FS826" s="0"/>
      <c r="FT826" s="0"/>
      <c r="FU826" s="0"/>
      <c r="FV826" s="0"/>
      <c r="FW826" s="0"/>
      <c r="FX826" s="0"/>
      <c r="FY826" s="0"/>
      <c r="FZ826" s="0"/>
      <c r="GA826" s="0"/>
      <c r="GB826" s="0"/>
      <c r="GC826" s="0"/>
      <c r="GD826" s="0"/>
      <c r="GE826" s="0"/>
      <c r="GF826" s="0"/>
      <c r="GG826" s="0"/>
      <c r="GH826" s="0"/>
      <c r="GI826" s="0"/>
      <c r="GJ826" s="0"/>
      <c r="GK826" s="0"/>
      <c r="GL826" s="0"/>
      <c r="GM826" s="0"/>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row>
    <row r="827" customFormat="false" ht="15" hidden="true" customHeight="true" outlineLevel="0" collapsed="false">
      <c r="A827" s="150" t="s">
        <v>2471</v>
      </c>
      <c r="B827" s="151" t="s">
        <v>2472</v>
      </c>
      <c r="C827" s="147" t="s">
        <v>1234</v>
      </c>
      <c r="D827" s="117"/>
      <c r="E827" s="117" t="n">
        <v>0</v>
      </c>
      <c r="F827" s="118" t="s">
        <v>47</v>
      </c>
      <c r="G827" s="118" t="s">
        <v>47</v>
      </c>
      <c r="H827" s="141" t="n">
        <v>19611</v>
      </c>
      <c r="I827" s="125" t="s">
        <v>1350</v>
      </c>
      <c r="J827" s="120" t="n">
        <v>9</v>
      </c>
      <c r="K827" s="121" t="n">
        <v>5</v>
      </c>
      <c r="L827" s="126"/>
      <c r="M827" s="123"/>
      <c r="N827" s="127"/>
      <c r="O827" s="123"/>
      <c r="P827" s="127"/>
      <c r="Q827" s="124"/>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0"/>
      <c r="AZ827" s="0"/>
      <c r="BA827" s="0"/>
      <c r="BB827" s="0"/>
      <c r="BC827" s="0"/>
      <c r="BD827" s="0"/>
      <c r="BE827" s="0"/>
      <c r="BF827" s="0"/>
      <c r="BG827" s="0"/>
      <c r="BH827" s="0"/>
      <c r="BI827" s="0"/>
      <c r="BJ827" s="0"/>
      <c r="BK827" s="0"/>
      <c r="BL827" s="0"/>
      <c r="BM827" s="0"/>
      <c r="BN827" s="0"/>
      <c r="BO827" s="0"/>
      <c r="BP827" s="0"/>
      <c r="BQ827" s="0"/>
      <c r="BR827" s="0"/>
      <c r="BS827" s="0"/>
      <c r="BT827" s="0"/>
      <c r="BU827" s="0"/>
      <c r="BV827" s="0"/>
      <c r="BW827" s="0"/>
      <c r="BX827" s="0"/>
      <c r="BY827" s="0"/>
      <c r="BZ827" s="0"/>
      <c r="CA827" s="0"/>
      <c r="CB827" s="0"/>
      <c r="CC827" s="0"/>
      <c r="CD827" s="0"/>
      <c r="CE827" s="0"/>
      <c r="CF827" s="0"/>
      <c r="CG827" s="0"/>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0"/>
      <c r="ED827" s="0"/>
      <c r="EE827" s="0"/>
      <c r="EF827" s="0"/>
      <c r="EG827" s="0"/>
      <c r="EH827" s="0"/>
      <c r="EI827" s="0"/>
      <c r="EJ827" s="0"/>
      <c r="EK827" s="0"/>
      <c r="EL827" s="0"/>
      <c r="EM827" s="0"/>
      <c r="EN827" s="0"/>
      <c r="EO827" s="0"/>
      <c r="EP827" s="0"/>
      <c r="EQ827" s="0"/>
      <c r="ER827" s="0"/>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row>
    <row r="828" customFormat="false" ht="15" hidden="true" customHeight="false" outlineLevel="0" collapsed="false">
      <c r="A828" s="150" t="s">
        <v>2473</v>
      </c>
      <c r="B828" s="151" t="s">
        <v>2474</v>
      </c>
      <c r="C828" s="147" t="s">
        <v>122</v>
      </c>
      <c r="D828" s="117"/>
      <c r="E828" s="117" t="n">
        <v>0</v>
      </c>
      <c r="F828" s="118" t="s">
        <v>47</v>
      </c>
      <c r="G828" s="118" t="s">
        <v>47</v>
      </c>
      <c r="H828" s="141" t="n">
        <v>1497</v>
      </c>
      <c r="I828" s="125" t="s">
        <v>1350</v>
      </c>
      <c r="J828" s="120" t="n">
        <v>9</v>
      </c>
      <c r="K828" s="121" t="n">
        <v>5</v>
      </c>
      <c r="L828" s="126"/>
      <c r="M828" s="123"/>
      <c r="N828" s="127"/>
      <c r="O828" s="123"/>
      <c r="P828" s="127"/>
      <c r="Q828" s="124"/>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CT828" s="0"/>
      <c r="CU828" s="0"/>
      <c r="CV828" s="0"/>
      <c r="CW828" s="0"/>
      <c r="CX828" s="0"/>
      <c r="CY828" s="0"/>
      <c r="CZ828" s="0"/>
      <c r="DA828" s="0"/>
      <c r="DB828" s="0"/>
      <c r="DC828" s="0"/>
      <c r="DD828" s="0"/>
      <c r="DE828" s="0"/>
      <c r="DF828" s="0"/>
      <c r="DG828" s="0"/>
      <c r="DH828" s="0"/>
      <c r="DI828" s="0"/>
      <c r="DJ828" s="0"/>
      <c r="DK828" s="0"/>
      <c r="DL828" s="0"/>
      <c r="DM828" s="0"/>
      <c r="DN828" s="0"/>
      <c r="DO828" s="0"/>
      <c r="DP828" s="0"/>
      <c r="DQ828" s="0"/>
      <c r="DR828" s="0"/>
      <c r="DS828" s="0"/>
      <c r="DT828" s="0"/>
      <c r="DU828" s="0"/>
      <c r="DV828" s="0"/>
      <c r="DW828" s="0"/>
      <c r="DX828" s="0"/>
      <c r="DY828" s="0"/>
      <c r="DZ828" s="0"/>
      <c r="EA828" s="0"/>
      <c r="EB828" s="0"/>
      <c r="EC828" s="0"/>
      <c r="ED828" s="0"/>
      <c r="EE828" s="0"/>
      <c r="EF828" s="0"/>
      <c r="EG828" s="0"/>
      <c r="EH828" s="0"/>
      <c r="EI828" s="0"/>
      <c r="EJ828" s="0"/>
      <c r="EK828" s="0"/>
      <c r="EL828" s="0"/>
      <c r="EM828" s="0"/>
      <c r="EN828" s="0"/>
      <c r="EO828" s="0"/>
      <c r="EP828" s="0"/>
      <c r="EQ828" s="0"/>
      <c r="ER828" s="0"/>
      <c r="ES828" s="0"/>
      <c r="ET828" s="0"/>
      <c r="EU828" s="0"/>
      <c r="EV828" s="0"/>
      <c r="EW828" s="0"/>
      <c r="EX828" s="0"/>
      <c r="EY828" s="0"/>
      <c r="EZ828" s="0"/>
      <c r="FA828" s="0"/>
      <c r="FB828" s="0"/>
      <c r="FC828" s="0"/>
      <c r="FD828" s="0"/>
      <c r="FE828" s="0"/>
      <c r="FF828" s="0"/>
      <c r="FG828" s="0"/>
      <c r="FH828" s="0"/>
      <c r="FI828" s="0"/>
      <c r="FJ828" s="0"/>
      <c r="FK828" s="0"/>
      <c r="FL828" s="0"/>
      <c r="FM828" s="0"/>
      <c r="FN828" s="0"/>
      <c r="FO828" s="0"/>
      <c r="FP828" s="0"/>
      <c r="FQ828" s="0"/>
      <c r="FR828" s="0"/>
      <c r="FS828" s="0"/>
      <c r="FT828" s="0"/>
      <c r="FU828" s="0"/>
      <c r="FV828" s="0"/>
      <c r="FW828" s="0"/>
      <c r="FX828" s="0"/>
      <c r="FY828" s="0"/>
      <c r="FZ828" s="0"/>
      <c r="GA828" s="0"/>
      <c r="GB828" s="0"/>
      <c r="GC828" s="0"/>
      <c r="GD828" s="0"/>
      <c r="GE828" s="0"/>
      <c r="GF828" s="0"/>
      <c r="GG828" s="0"/>
      <c r="GH828" s="0"/>
      <c r="GI828" s="0"/>
      <c r="GJ828" s="0"/>
      <c r="GK828" s="0"/>
      <c r="GL828" s="0"/>
      <c r="GM828" s="0"/>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row>
    <row r="829" customFormat="false" ht="15" hidden="true" customHeight="false" outlineLevel="0" collapsed="false">
      <c r="A829" s="150" t="s">
        <v>2475</v>
      </c>
      <c r="B829" s="151" t="s">
        <v>2476</v>
      </c>
      <c r="C829" s="147" t="s">
        <v>122</v>
      </c>
      <c r="D829" s="117"/>
      <c r="E829" s="117" t="n">
        <v>0</v>
      </c>
      <c r="F829" s="118" t="s">
        <v>47</v>
      </c>
      <c r="G829" s="118" t="s">
        <v>47</v>
      </c>
      <c r="H829" s="141" t="n">
        <v>1499</v>
      </c>
      <c r="I829" s="125" t="s">
        <v>1350</v>
      </c>
      <c r="J829" s="120" t="n">
        <v>9</v>
      </c>
      <c r="K829" s="121" t="n">
        <v>5</v>
      </c>
      <c r="L829" s="126"/>
      <c r="M829" s="123"/>
      <c r="N829" s="127"/>
      <c r="O829" s="123"/>
      <c r="P829" s="127"/>
      <c r="Q829" s="124"/>
      <c r="R829" s="0"/>
      <c r="S829" s="0"/>
      <c r="T829" s="0"/>
      <c r="U829" s="0"/>
      <c r="V829" s="0"/>
      <c r="W829" s="0"/>
      <c r="X829" s="0"/>
      <c r="Y829" s="0"/>
      <c r="Z829" s="0"/>
      <c r="AA829" s="0"/>
      <c r="AB829" s="0"/>
      <c r="AC829" s="0"/>
      <c r="AD829" s="0"/>
      <c r="AE829" s="0"/>
      <c r="AF829" s="0"/>
      <c r="AG829" s="0"/>
      <c r="AH829" s="0"/>
      <c r="AI829" s="0"/>
      <c r="AJ829" s="0"/>
      <c r="AK829" s="0"/>
      <c r="AL829" s="0"/>
      <c r="AM829" s="0"/>
      <c r="AN829" s="0"/>
      <c r="AO829" s="0"/>
      <c r="AP829" s="0"/>
      <c r="AQ829" s="0"/>
      <c r="AR829" s="0"/>
      <c r="AS829" s="0"/>
      <c r="AT829" s="0"/>
      <c r="AU829" s="0"/>
      <c r="AV829" s="0"/>
      <c r="AW829" s="0"/>
      <c r="AX829" s="0"/>
      <c r="AY829" s="0"/>
      <c r="AZ829" s="0"/>
      <c r="BA829" s="0"/>
      <c r="BB829" s="0"/>
      <c r="BC829" s="0"/>
      <c r="BD829" s="0"/>
      <c r="BE829" s="0"/>
      <c r="BF829" s="0"/>
      <c r="BG829" s="0"/>
      <c r="BH829" s="0"/>
      <c r="BI829" s="0"/>
      <c r="BJ829" s="0"/>
      <c r="BK829" s="0"/>
      <c r="BL829" s="0"/>
      <c r="BM829" s="0"/>
      <c r="BN829" s="0"/>
      <c r="BO829" s="0"/>
      <c r="BP829" s="0"/>
      <c r="BQ829" s="0"/>
      <c r="BR829" s="0"/>
      <c r="BS829" s="0"/>
      <c r="BT829" s="0"/>
      <c r="BU829" s="0"/>
      <c r="BV829" s="0"/>
      <c r="BW829" s="0"/>
      <c r="BX829" s="0"/>
      <c r="BY829" s="0"/>
      <c r="BZ829" s="0"/>
      <c r="CA829" s="0"/>
      <c r="CB829" s="0"/>
      <c r="CC829" s="0"/>
      <c r="CD829" s="0"/>
      <c r="CE829" s="0"/>
      <c r="CF829" s="0"/>
      <c r="CG829" s="0"/>
      <c r="CH829" s="0"/>
      <c r="CI829" s="0"/>
      <c r="CJ829" s="0"/>
      <c r="CK829" s="0"/>
      <c r="CL829" s="0"/>
      <c r="CM829" s="0"/>
      <c r="CN829" s="0"/>
      <c r="CO829" s="0"/>
      <c r="CP829" s="0"/>
      <c r="CQ829" s="0"/>
      <c r="CR829" s="0"/>
      <c r="CS829" s="0"/>
      <c r="CT829" s="0"/>
      <c r="CU829" s="0"/>
      <c r="CV829" s="0"/>
      <c r="CW829" s="0"/>
      <c r="CX829" s="0"/>
      <c r="CY829" s="0"/>
      <c r="CZ829" s="0"/>
      <c r="DA829" s="0"/>
      <c r="DB829" s="0"/>
      <c r="DC829" s="0"/>
      <c r="DD829" s="0"/>
      <c r="DE829" s="0"/>
      <c r="DF829" s="0"/>
      <c r="DG829" s="0"/>
      <c r="DH829" s="0"/>
      <c r="DI829" s="0"/>
      <c r="DJ829" s="0"/>
      <c r="DK829" s="0"/>
      <c r="DL829" s="0"/>
      <c r="DM829" s="0"/>
      <c r="DN829" s="0"/>
      <c r="DO829" s="0"/>
      <c r="DP829" s="0"/>
      <c r="DQ829" s="0"/>
      <c r="DR829" s="0"/>
      <c r="DS829" s="0"/>
      <c r="DT829" s="0"/>
      <c r="DU829" s="0"/>
      <c r="DV829" s="0"/>
      <c r="DW829" s="0"/>
      <c r="DX829" s="0"/>
      <c r="DY829" s="0"/>
      <c r="DZ829" s="0"/>
      <c r="EA829" s="0"/>
      <c r="EB829" s="0"/>
      <c r="EC829" s="0"/>
      <c r="ED829" s="0"/>
      <c r="EE829" s="0"/>
      <c r="EF829" s="0"/>
      <c r="EG829" s="0"/>
      <c r="EH829" s="0"/>
      <c r="EI829" s="0"/>
      <c r="EJ829" s="0"/>
      <c r="EK829" s="0"/>
      <c r="EL829" s="0"/>
      <c r="EM829" s="0"/>
      <c r="EN829" s="0"/>
      <c r="EO829" s="0"/>
      <c r="EP829" s="0"/>
      <c r="EQ829" s="0"/>
      <c r="ER829" s="0"/>
      <c r="ES829" s="0"/>
      <c r="ET829" s="0"/>
      <c r="EU829" s="0"/>
      <c r="EV829" s="0"/>
      <c r="EW829" s="0"/>
      <c r="EX829" s="0"/>
      <c r="EY829" s="0"/>
      <c r="EZ829" s="0"/>
      <c r="FA829" s="0"/>
      <c r="FB829" s="0"/>
      <c r="FC829" s="0"/>
      <c r="FD829" s="0"/>
      <c r="FE829" s="0"/>
      <c r="FF829" s="0"/>
      <c r="FG829" s="0"/>
      <c r="FH829" s="0"/>
      <c r="FI829" s="0"/>
      <c r="FJ829" s="0"/>
      <c r="FK829" s="0"/>
      <c r="FL829" s="0"/>
      <c r="FM829" s="0"/>
      <c r="FN829" s="0"/>
      <c r="FO829" s="0"/>
      <c r="FP829" s="0"/>
      <c r="FQ829" s="0"/>
      <c r="FR829" s="0"/>
      <c r="FS829" s="0"/>
      <c r="FT829" s="0"/>
      <c r="FU829" s="0"/>
      <c r="FV829" s="0"/>
      <c r="FW829" s="0"/>
      <c r="FX829" s="0"/>
      <c r="FY829" s="0"/>
      <c r="FZ829" s="0"/>
      <c r="GA829" s="0"/>
      <c r="GB829" s="0"/>
      <c r="GC829" s="0"/>
      <c r="GD829" s="0"/>
      <c r="GE829" s="0"/>
      <c r="GF829" s="0"/>
      <c r="GG829" s="0"/>
      <c r="GH829" s="0"/>
      <c r="GI829" s="0"/>
      <c r="GJ829" s="0"/>
      <c r="GK829" s="0"/>
      <c r="GL829" s="0"/>
      <c r="GM829" s="0"/>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row>
    <row r="830" customFormat="false" ht="15" hidden="true" customHeight="false" outlineLevel="0" collapsed="false">
      <c r="A830" s="150" t="s">
        <v>2477</v>
      </c>
      <c r="B830" s="151" t="s">
        <v>2478</v>
      </c>
      <c r="C830" s="147" t="s">
        <v>122</v>
      </c>
      <c r="D830" s="117"/>
      <c r="E830" s="117" t="n">
        <v>0</v>
      </c>
      <c r="F830" s="118" t="s">
        <v>47</v>
      </c>
      <c r="G830" s="118" t="s">
        <v>47</v>
      </c>
      <c r="H830" s="141" t="n">
        <v>1500</v>
      </c>
      <c r="I830" s="125" t="s">
        <v>1350</v>
      </c>
      <c r="J830" s="120" t="n">
        <v>9</v>
      </c>
      <c r="K830" s="121" t="n">
        <v>5</v>
      </c>
      <c r="L830" s="126"/>
      <c r="M830" s="123"/>
      <c r="N830" s="127"/>
      <c r="O830" s="123"/>
      <c r="P830" s="127"/>
      <c r="Q830" s="124"/>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0"/>
      <c r="ED830" s="0"/>
      <c r="EE830" s="0"/>
      <c r="EF830" s="0"/>
      <c r="EG830" s="0"/>
      <c r="EH830" s="0"/>
      <c r="EI830" s="0"/>
      <c r="EJ830" s="0"/>
      <c r="EK830" s="0"/>
      <c r="EL830" s="0"/>
      <c r="EM830" s="0"/>
      <c r="EN830" s="0"/>
      <c r="EO830" s="0"/>
      <c r="EP830" s="0"/>
      <c r="EQ830" s="0"/>
      <c r="ER830" s="0"/>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row>
    <row r="831" customFormat="false" ht="15" hidden="true" customHeight="false" outlineLevel="0" collapsed="false">
      <c r="A831" s="150" t="s">
        <v>2479</v>
      </c>
      <c r="B831" s="151" t="s">
        <v>2480</v>
      </c>
      <c r="C831" s="116" t="s">
        <v>2481</v>
      </c>
      <c r="D831" s="117"/>
      <c r="E831" s="117" t="n">
        <v>0</v>
      </c>
      <c r="F831" s="118" t="s">
        <v>47</v>
      </c>
      <c r="G831" s="118" t="s">
        <v>47</v>
      </c>
      <c r="H831" s="118" t="n">
        <v>1557</v>
      </c>
      <c r="I831" s="119" t="s">
        <v>1350</v>
      </c>
      <c r="J831" s="120" t="n">
        <v>9</v>
      </c>
      <c r="K831" s="121" t="n">
        <v>5</v>
      </c>
      <c r="L831" s="122"/>
      <c r="M831" s="123"/>
      <c r="N831" s="123"/>
      <c r="O831" s="123"/>
      <c r="P831" s="123"/>
      <c r="Q831" s="124"/>
      <c r="R831" s="0"/>
      <c r="S831" s="0"/>
      <c r="T831" s="0"/>
      <c r="U831" s="0"/>
      <c r="V831" s="0"/>
      <c r="W831" s="0"/>
      <c r="X831" s="0"/>
      <c r="Y831" s="0"/>
      <c r="Z831" s="0"/>
      <c r="AA831" s="0"/>
      <c r="AB831" s="0"/>
      <c r="AC831" s="0"/>
      <c r="AD831" s="0"/>
      <c r="AE831" s="0"/>
      <c r="AF831" s="0"/>
      <c r="AG831" s="0"/>
      <c r="AH831" s="0"/>
      <c r="AI831" s="0"/>
      <c r="AJ831" s="0"/>
      <c r="AK831" s="0"/>
      <c r="AL831" s="0"/>
      <c r="AM831" s="0"/>
      <c r="AN831" s="0"/>
      <c r="AO831" s="0"/>
      <c r="AP831" s="0"/>
      <c r="AQ831" s="0"/>
      <c r="AR831" s="0"/>
      <c r="AS831" s="0"/>
      <c r="AT831" s="0"/>
      <c r="AU831" s="0"/>
      <c r="AV831" s="0"/>
      <c r="AW831" s="0"/>
      <c r="AX831" s="0"/>
      <c r="AY831" s="0"/>
      <c r="AZ831" s="0"/>
      <c r="BA831" s="0"/>
      <c r="BB831" s="0"/>
      <c r="BC831" s="0"/>
      <c r="BD831" s="0"/>
      <c r="BE831" s="0"/>
      <c r="BF831" s="0"/>
      <c r="BG831" s="0"/>
      <c r="BH831" s="0"/>
      <c r="BI831" s="0"/>
      <c r="BJ831" s="0"/>
      <c r="BK831" s="0"/>
      <c r="BL831" s="0"/>
      <c r="BM831" s="0"/>
      <c r="BN831" s="0"/>
      <c r="BO831" s="0"/>
      <c r="BP831" s="0"/>
      <c r="BQ831" s="0"/>
      <c r="BR831" s="0"/>
      <c r="BS831" s="0"/>
      <c r="BT831" s="0"/>
      <c r="BU831" s="0"/>
      <c r="BV831" s="0"/>
      <c r="BW831" s="0"/>
      <c r="BX831" s="0"/>
      <c r="BY831" s="0"/>
      <c r="BZ831" s="0"/>
      <c r="CA831" s="0"/>
      <c r="CB831" s="0"/>
      <c r="CC831" s="0"/>
      <c r="CD831" s="0"/>
      <c r="CE831" s="0"/>
      <c r="CF831" s="0"/>
      <c r="CG831" s="0"/>
      <c r="CH831" s="0"/>
      <c r="CI831" s="0"/>
      <c r="CJ831" s="0"/>
      <c r="CK831" s="0"/>
      <c r="CL831" s="0"/>
      <c r="CM831" s="0"/>
      <c r="CN831" s="0"/>
      <c r="CO831" s="0"/>
      <c r="CP831" s="0"/>
      <c r="CQ831" s="0"/>
      <c r="CR831" s="0"/>
      <c r="CS831" s="0"/>
      <c r="CT831" s="0"/>
      <c r="CU831" s="0"/>
      <c r="CV831" s="0"/>
      <c r="CW831" s="0"/>
      <c r="CX831" s="0"/>
      <c r="CY831" s="0"/>
      <c r="CZ831" s="0"/>
      <c r="DA831" s="0"/>
      <c r="DB831" s="0"/>
      <c r="DC831" s="0"/>
      <c r="DD831" s="0"/>
      <c r="DE831" s="0"/>
      <c r="DF831" s="0"/>
      <c r="DG831" s="0"/>
      <c r="DH831" s="0"/>
      <c r="DI831" s="0"/>
      <c r="DJ831" s="0"/>
      <c r="DK831" s="0"/>
      <c r="DL831" s="0"/>
      <c r="DM831" s="0"/>
      <c r="DN831" s="0"/>
      <c r="DO831" s="0"/>
      <c r="DP831" s="0"/>
      <c r="DQ831" s="0"/>
      <c r="DR831" s="0"/>
      <c r="DS831" s="0"/>
      <c r="DT831" s="0"/>
      <c r="DU831" s="0"/>
      <c r="DV831" s="0"/>
      <c r="DW831" s="0"/>
      <c r="DX831" s="0"/>
      <c r="DY831" s="0"/>
      <c r="DZ831" s="0"/>
      <c r="EA831" s="0"/>
      <c r="EB831" s="0"/>
      <c r="EC831" s="0"/>
      <c r="ED831" s="0"/>
      <c r="EE831" s="0"/>
      <c r="EF831" s="0"/>
      <c r="EG831" s="0"/>
      <c r="EH831" s="0"/>
      <c r="EI831" s="0"/>
      <c r="EJ831" s="0"/>
      <c r="EK831" s="0"/>
      <c r="EL831" s="0"/>
      <c r="EM831" s="0"/>
      <c r="EN831" s="0"/>
      <c r="EO831" s="0"/>
      <c r="EP831" s="0"/>
      <c r="EQ831" s="0"/>
      <c r="ER831" s="0"/>
      <c r="ES831" s="0"/>
      <c r="ET831" s="0"/>
      <c r="EU831" s="0"/>
      <c r="EV831" s="0"/>
      <c r="EW831" s="0"/>
      <c r="EX831" s="0"/>
      <c r="EY831" s="0"/>
      <c r="EZ831" s="0"/>
      <c r="FA831" s="0"/>
      <c r="FB831" s="0"/>
      <c r="FC831" s="0"/>
      <c r="FD831" s="0"/>
      <c r="FE831" s="0"/>
      <c r="FF831" s="0"/>
      <c r="FG831" s="0"/>
      <c r="FH831" s="0"/>
      <c r="FI831" s="0"/>
      <c r="FJ831" s="0"/>
      <c r="FK831" s="0"/>
      <c r="FL831" s="0"/>
      <c r="FM831" s="0"/>
      <c r="FN831" s="0"/>
      <c r="FO831" s="0"/>
      <c r="FP831" s="0"/>
      <c r="FQ831" s="0"/>
      <c r="FR831" s="0"/>
      <c r="FS831" s="0"/>
      <c r="FT831" s="0"/>
      <c r="FU831" s="0"/>
      <c r="FV831" s="0"/>
      <c r="FW831" s="0"/>
      <c r="FX831" s="0"/>
      <c r="FY831" s="0"/>
      <c r="FZ831" s="0"/>
      <c r="GA831" s="0"/>
      <c r="GB831" s="0"/>
      <c r="GC831" s="0"/>
      <c r="GD831" s="0"/>
      <c r="GE831" s="0"/>
      <c r="GF831" s="0"/>
      <c r="GG831" s="0"/>
      <c r="GH831" s="0"/>
      <c r="GI831" s="0"/>
      <c r="GJ831" s="0"/>
      <c r="GK831" s="0"/>
      <c r="GL831" s="0"/>
      <c r="GM831" s="0"/>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row>
    <row r="832" customFormat="false" ht="15" hidden="true" customHeight="false" outlineLevel="0" collapsed="false">
      <c r="A832" s="150" t="s">
        <v>2482</v>
      </c>
      <c r="B832" s="151" t="s">
        <v>2483</v>
      </c>
      <c r="C832" s="116" t="s">
        <v>122</v>
      </c>
      <c r="D832" s="117"/>
      <c r="E832" s="117" t="n">
        <v>0</v>
      </c>
      <c r="F832" s="118" t="s">
        <v>47</v>
      </c>
      <c r="G832" s="118" t="s">
        <v>47</v>
      </c>
      <c r="H832" s="118" t="n">
        <v>29980</v>
      </c>
      <c r="I832" s="119" t="s">
        <v>1350</v>
      </c>
      <c r="J832" s="120" t="n">
        <v>9</v>
      </c>
      <c r="K832" s="121" t="n">
        <v>5</v>
      </c>
      <c r="L832" s="122"/>
      <c r="M832" s="123"/>
      <c r="N832" s="123"/>
      <c r="O832" s="123"/>
      <c r="P832" s="123"/>
      <c r="Q832" s="124"/>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CT832" s="0"/>
      <c r="CU832" s="0"/>
      <c r="CV832" s="0"/>
      <c r="CW832" s="0"/>
      <c r="CX832" s="0"/>
      <c r="CY832" s="0"/>
      <c r="CZ832" s="0"/>
      <c r="DA832" s="0"/>
      <c r="DB832" s="0"/>
      <c r="DC832" s="0"/>
      <c r="DD832" s="0"/>
      <c r="DE832" s="0"/>
      <c r="DF832" s="0"/>
      <c r="DG832" s="0"/>
      <c r="DH832" s="0"/>
      <c r="DI832" s="0"/>
      <c r="DJ832" s="0"/>
      <c r="DK832" s="0"/>
      <c r="DL832" s="0"/>
      <c r="DM832" s="0"/>
      <c r="DN832" s="0"/>
      <c r="DO832" s="0"/>
      <c r="DP832" s="0"/>
      <c r="DQ832" s="0"/>
      <c r="DR832" s="0"/>
      <c r="DS832" s="0"/>
      <c r="DT832" s="0"/>
      <c r="DU832" s="0"/>
      <c r="DV832" s="0"/>
      <c r="DW832" s="0"/>
      <c r="DX832" s="0"/>
      <c r="DY832" s="0"/>
      <c r="DZ832" s="0"/>
      <c r="EA832" s="0"/>
      <c r="EB832" s="0"/>
      <c r="EC832" s="0"/>
      <c r="ED832" s="0"/>
      <c r="EE832" s="0"/>
      <c r="EF832" s="0"/>
      <c r="EG832" s="0"/>
      <c r="EH832" s="0"/>
      <c r="EI832" s="0"/>
      <c r="EJ832" s="0"/>
      <c r="EK832" s="0"/>
      <c r="EL832" s="0"/>
      <c r="EM832" s="0"/>
      <c r="EN832" s="0"/>
      <c r="EO832" s="0"/>
      <c r="EP832" s="0"/>
      <c r="EQ832" s="0"/>
      <c r="ER832" s="0"/>
      <c r="ES832" s="0"/>
      <c r="ET832" s="0"/>
      <c r="EU832" s="0"/>
      <c r="EV832" s="0"/>
      <c r="EW832" s="0"/>
      <c r="EX832" s="0"/>
      <c r="EY832" s="0"/>
      <c r="EZ832" s="0"/>
      <c r="FA832" s="0"/>
      <c r="FB832" s="0"/>
      <c r="FC832" s="0"/>
      <c r="FD832" s="0"/>
      <c r="FE832" s="0"/>
      <c r="FF832" s="0"/>
      <c r="FG832" s="0"/>
      <c r="FH832" s="0"/>
      <c r="FI832" s="0"/>
      <c r="FJ832" s="0"/>
      <c r="FK832" s="0"/>
      <c r="FL832" s="0"/>
      <c r="FM832" s="0"/>
      <c r="FN832" s="0"/>
      <c r="FO832" s="0"/>
      <c r="FP832" s="0"/>
      <c r="FQ832" s="0"/>
      <c r="FR832" s="0"/>
      <c r="FS832" s="0"/>
      <c r="FT832" s="0"/>
      <c r="FU832" s="0"/>
      <c r="FV832" s="0"/>
      <c r="FW832" s="0"/>
      <c r="FX832" s="0"/>
      <c r="FY832" s="0"/>
      <c r="FZ832" s="0"/>
      <c r="GA832" s="0"/>
      <c r="GB832" s="0"/>
      <c r="GC832" s="0"/>
      <c r="GD832" s="0"/>
      <c r="GE832" s="0"/>
      <c r="GF832" s="0"/>
      <c r="GG832" s="0"/>
      <c r="GH832" s="0"/>
      <c r="GI832" s="0"/>
      <c r="GJ832" s="0"/>
      <c r="GK832" s="0"/>
      <c r="GL832" s="0"/>
      <c r="GM832" s="0"/>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row>
    <row r="833" customFormat="false" ht="15" hidden="true" customHeight="false" outlineLevel="0" collapsed="false">
      <c r="A833" s="150" t="s">
        <v>2484</v>
      </c>
      <c r="B833" s="151" t="s">
        <v>2485</v>
      </c>
      <c r="C833" s="147" t="s">
        <v>2486</v>
      </c>
      <c r="D833" s="117"/>
      <c r="E833" s="117" t="n">
        <v>0</v>
      </c>
      <c r="F833" s="118" t="s">
        <v>47</v>
      </c>
      <c r="G833" s="118" t="s">
        <v>47</v>
      </c>
      <c r="H833" s="141" t="n">
        <v>1561</v>
      </c>
      <c r="I833" s="119" t="s">
        <v>1350</v>
      </c>
      <c r="J833" s="120" t="n">
        <v>9</v>
      </c>
      <c r="K833" s="121" t="n">
        <v>5</v>
      </c>
      <c r="L833" s="122"/>
      <c r="M833" s="123"/>
      <c r="N833" s="123"/>
      <c r="O833" s="123"/>
      <c r="P833" s="123"/>
      <c r="Q833" s="124"/>
      <c r="R833" s="0"/>
      <c r="S833" s="0"/>
      <c r="T833" s="0"/>
      <c r="U833" s="0"/>
      <c r="V833" s="0"/>
      <c r="W833" s="0"/>
      <c r="X833" s="0"/>
      <c r="Y833" s="0"/>
      <c r="Z833" s="0"/>
      <c r="AA833" s="0"/>
      <c r="AB833" s="0"/>
      <c r="AC833" s="0"/>
      <c r="AD833" s="0"/>
      <c r="AE833" s="0"/>
      <c r="AF833" s="0"/>
      <c r="AG833" s="0"/>
      <c r="AH833" s="0"/>
      <c r="AI833" s="0"/>
      <c r="AJ833" s="0"/>
      <c r="AK833" s="0"/>
      <c r="AL833" s="0"/>
      <c r="AM833" s="0"/>
      <c r="AN833" s="0"/>
      <c r="AO833" s="0"/>
      <c r="AP833" s="0"/>
      <c r="AQ833" s="0"/>
      <c r="AR833" s="0"/>
      <c r="AS833" s="0"/>
      <c r="AT833" s="0"/>
      <c r="AU833" s="0"/>
      <c r="AV833" s="0"/>
      <c r="AW833" s="0"/>
      <c r="AX833" s="0"/>
      <c r="AY833" s="0"/>
      <c r="AZ833" s="0"/>
      <c r="BA833" s="0"/>
      <c r="BB833" s="0"/>
      <c r="BC833" s="0"/>
      <c r="BD833" s="0"/>
      <c r="BE833" s="0"/>
      <c r="BF833" s="0"/>
      <c r="BG833" s="0"/>
      <c r="BH833" s="0"/>
      <c r="BI833" s="0"/>
      <c r="BJ833" s="0"/>
      <c r="BK833" s="0"/>
      <c r="BL833" s="0"/>
      <c r="BM833" s="0"/>
      <c r="BN833" s="0"/>
      <c r="BO833" s="0"/>
      <c r="BP833" s="0"/>
      <c r="BQ833" s="0"/>
      <c r="BR833" s="0"/>
      <c r="BS833" s="0"/>
      <c r="BT833" s="0"/>
      <c r="BU833" s="0"/>
      <c r="BV833" s="0"/>
      <c r="BW833" s="0"/>
      <c r="BX833" s="0"/>
      <c r="BY833" s="0"/>
      <c r="BZ833" s="0"/>
      <c r="CA833" s="0"/>
      <c r="CB833" s="0"/>
      <c r="CC833" s="0"/>
      <c r="CD833" s="0"/>
      <c r="CE833" s="0"/>
      <c r="CF833" s="0"/>
      <c r="CG833" s="0"/>
      <c r="CH833" s="0"/>
      <c r="CI833" s="0"/>
      <c r="CJ833" s="0"/>
      <c r="CK833" s="0"/>
      <c r="CL833" s="0"/>
      <c r="CM833" s="0"/>
      <c r="CN833" s="0"/>
      <c r="CO833" s="0"/>
      <c r="CP833" s="0"/>
      <c r="CQ833" s="0"/>
      <c r="CR833" s="0"/>
      <c r="CS833" s="0"/>
      <c r="CT833" s="0"/>
      <c r="CU833" s="0"/>
      <c r="CV833" s="0"/>
      <c r="CW833" s="0"/>
      <c r="CX833" s="0"/>
      <c r="CY833" s="0"/>
      <c r="CZ833" s="0"/>
      <c r="DA833" s="0"/>
      <c r="DB833" s="0"/>
      <c r="DC833" s="0"/>
      <c r="DD833" s="0"/>
      <c r="DE833" s="0"/>
      <c r="DF833" s="0"/>
      <c r="DG833" s="0"/>
      <c r="DH833" s="0"/>
      <c r="DI833" s="0"/>
      <c r="DJ833" s="0"/>
      <c r="DK833" s="0"/>
      <c r="DL833" s="0"/>
      <c r="DM833" s="0"/>
      <c r="DN833" s="0"/>
      <c r="DO833" s="0"/>
      <c r="DP833" s="0"/>
      <c r="DQ833" s="0"/>
      <c r="DR833" s="0"/>
      <c r="DS833" s="0"/>
      <c r="DT833" s="0"/>
      <c r="DU833" s="0"/>
      <c r="DV833" s="0"/>
      <c r="DW833" s="0"/>
      <c r="DX833" s="0"/>
      <c r="DY833" s="0"/>
      <c r="DZ833" s="0"/>
      <c r="EA833" s="0"/>
      <c r="EB833" s="0"/>
      <c r="EC833" s="0"/>
      <c r="ED833" s="0"/>
      <c r="EE833" s="0"/>
      <c r="EF833" s="0"/>
      <c r="EG833" s="0"/>
      <c r="EH833" s="0"/>
      <c r="EI833" s="0"/>
      <c r="EJ833" s="0"/>
      <c r="EK833" s="0"/>
      <c r="EL833" s="0"/>
      <c r="EM833" s="0"/>
      <c r="EN833" s="0"/>
      <c r="EO833" s="0"/>
      <c r="EP833" s="0"/>
      <c r="EQ833" s="0"/>
      <c r="ER833" s="0"/>
      <c r="ES833" s="0"/>
      <c r="ET833" s="0"/>
      <c r="EU833" s="0"/>
      <c r="EV833" s="0"/>
      <c r="EW833" s="0"/>
      <c r="EX833" s="0"/>
      <c r="EY833" s="0"/>
      <c r="EZ833" s="0"/>
      <c r="FA833" s="0"/>
      <c r="FB833" s="0"/>
      <c r="FC833" s="0"/>
      <c r="FD833" s="0"/>
      <c r="FE833" s="0"/>
      <c r="FF833" s="0"/>
      <c r="FG833" s="0"/>
      <c r="FH833" s="0"/>
      <c r="FI833" s="0"/>
      <c r="FJ833" s="0"/>
      <c r="FK833" s="0"/>
      <c r="FL833" s="0"/>
      <c r="FM833" s="0"/>
      <c r="FN833" s="0"/>
      <c r="FO833" s="0"/>
      <c r="FP833" s="0"/>
      <c r="FQ833" s="0"/>
      <c r="FR833" s="0"/>
      <c r="FS833" s="0"/>
      <c r="FT833" s="0"/>
      <c r="FU833" s="0"/>
      <c r="FV833" s="0"/>
      <c r="FW833" s="0"/>
      <c r="FX833" s="0"/>
      <c r="FY833" s="0"/>
      <c r="FZ833" s="0"/>
      <c r="GA833" s="0"/>
      <c r="GB833" s="0"/>
      <c r="GC833" s="0"/>
      <c r="GD833" s="0"/>
      <c r="GE833" s="0"/>
      <c r="GF833" s="0"/>
      <c r="GG833" s="0"/>
      <c r="GH833" s="0"/>
      <c r="GI833" s="0"/>
      <c r="GJ833" s="0"/>
      <c r="GK833" s="0"/>
      <c r="GL833" s="0"/>
      <c r="GM833" s="0"/>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row>
    <row r="834" customFormat="false" ht="15" hidden="true" customHeight="false" outlineLevel="0" collapsed="false">
      <c r="A834" s="150" t="s">
        <v>2487</v>
      </c>
      <c r="B834" s="151" t="s">
        <v>2488</v>
      </c>
      <c r="C834" s="147" t="s">
        <v>2489</v>
      </c>
      <c r="D834" s="117"/>
      <c r="E834" s="117" t="n">
        <v>0</v>
      </c>
      <c r="F834" s="118" t="s">
        <v>47</v>
      </c>
      <c r="G834" s="118" t="s">
        <v>47</v>
      </c>
      <c r="H834" s="141" t="n">
        <v>19625</v>
      </c>
      <c r="I834" s="119" t="s">
        <v>1350</v>
      </c>
      <c r="J834" s="120" t="n">
        <v>9</v>
      </c>
      <c r="K834" s="121" t="n">
        <v>5</v>
      </c>
      <c r="L834" s="122"/>
      <c r="M834" s="123"/>
      <c r="N834" s="123"/>
      <c r="O834" s="123"/>
      <c r="P834" s="123"/>
      <c r="Q834" s="124"/>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CT834" s="0"/>
      <c r="CU834" s="0"/>
      <c r="CV834" s="0"/>
      <c r="CW834" s="0"/>
      <c r="CX834" s="0"/>
      <c r="CY834" s="0"/>
      <c r="CZ834" s="0"/>
      <c r="DA834" s="0"/>
      <c r="DB834" s="0"/>
      <c r="DC834" s="0"/>
      <c r="DD834" s="0"/>
      <c r="DE834" s="0"/>
      <c r="DF834" s="0"/>
      <c r="DG834" s="0"/>
      <c r="DH834" s="0"/>
      <c r="DI834" s="0"/>
      <c r="DJ834" s="0"/>
      <c r="DK834" s="0"/>
      <c r="DL834" s="0"/>
      <c r="DM834" s="0"/>
      <c r="DN834" s="0"/>
      <c r="DO834" s="0"/>
      <c r="DP834" s="0"/>
      <c r="DQ834" s="0"/>
      <c r="DR834" s="0"/>
      <c r="DS834" s="0"/>
      <c r="DT834" s="0"/>
      <c r="DU834" s="0"/>
      <c r="DV834" s="0"/>
      <c r="DW834" s="0"/>
      <c r="DX834" s="0"/>
      <c r="DY834" s="0"/>
      <c r="DZ834" s="0"/>
      <c r="EA834" s="0"/>
      <c r="EB834" s="0"/>
      <c r="EC834" s="0"/>
      <c r="ED834" s="0"/>
      <c r="EE834" s="0"/>
      <c r="EF834" s="0"/>
      <c r="EG834" s="0"/>
      <c r="EH834" s="0"/>
      <c r="EI834" s="0"/>
      <c r="EJ834" s="0"/>
      <c r="EK834" s="0"/>
      <c r="EL834" s="0"/>
      <c r="EM834" s="0"/>
      <c r="EN834" s="0"/>
      <c r="EO834" s="0"/>
      <c r="EP834" s="0"/>
      <c r="EQ834" s="0"/>
      <c r="ER834" s="0"/>
      <c r="ES834" s="0"/>
      <c r="ET834" s="0"/>
      <c r="EU834" s="0"/>
      <c r="EV834" s="0"/>
      <c r="EW834" s="0"/>
      <c r="EX834" s="0"/>
      <c r="EY834" s="0"/>
      <c r="EZ834" s="0"/>
      <c r="FA834" s="0"/>
      <c r="FB834" s="0"/>
      <c r="FC834" s="0"/>
      <c r="FD834" s="0"/>
      <c r="FE834" s="0"/>
      <c r="FF834" s="0"/>
      <c r="FG834" s="0"/>
      <c r="FH834" s="0"/>
      <c r="FI834" s="0"/>
      <c r="FJ834" s="0"/>
      <c r="FK834" s="0"/>
      <c r="FL834" s="0"/>
      <c r="FM834" s="0"/>
      <c r="FN834" s="0"/>
      <c r="FO834" s="0"/>
      <c r="FP834" s="0"/>
      <c r="FQ834" s="0"/>
      <c r="FR834" s="0"/>
      <c r="FS834" s="0"/>
      <c r="FT834" s="0"/>
      <c r="FU834" s="0"/>
      <c r="FV834" s="0"/>
      <c r="FW834" s="0"/>
      <c r="FX834" s="0"/>
      <c r="FY834" s="0"/>
      <c r="FZ834" s="0"/>
      <c r="GA834" s="0"/>
      <c r="GB834" s="0"/>
      <c r="GC834" s="0"/>
      <c r="GD834" s="0"/>
      <c r="GE834" s="0"/>
      <c r="GF834" s="0"/>
      <c r="GG834" s="0"/>
      <c r="GH834" s="0"/>
      <c r="GI834" s="0"/>
      <c r="GJ834" s="0"/>
      <c r="GK834" s="0"/>
      <c r="GL834" s="0"/>
      <c r="GM834" s="0"/>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row>
    <row r="835" customFormat="false" ht="15" hidden="true" customHeight="false" outlineLevel="0" collapsed="false">
      <c r="A835" s="150" t="s">
        <v>2490</v>
      </c>
      <c r="B835" s="151" t="s">
        <v>2491</v>
      </c>
      <c r="C835" s="116" t="s">
        <v>122</v>
      </c>
      <c r="D835" s="117"/>
      <c r="E835" s="117" t="n">
        <v>0</v>
      </c>
      <c r="F835" s="118" t="s">
        <v>47</v>
      </c>
      <c r="G835" s="118" t="s">
        <v>47</v>
      </c>
      <c r="H835" s="118" t="n">
        <v>1846</v>
      </c>
      <c r="I835" s="119" t="s">
        <v>1350</v>
      </c>
      <c r="J835" s="120" t="n">
        <v>9</v>
      </c>
      <c r="K835" s="121" t="n">
        <v>5</v>
      </c>
      <c r="L835" s="122"/>
      <c r="M835" s="123"/>
      <c r="N835" s="123"/>
      <c r="O835" s="123"/>
      <c r="P835" s="123"/>
      <c r="Q835" s="124"/>
      <c r="R835" s="0"/>
      <c r="S835" s="0"/>
      <c r="T835" s="0"/>
      <c r="U835" s="0"/>
      <c r="V835" s="0"/>
      <c r="W835" s="0"/>
      <c r="X835" s="0"/>
      <c r="Y835" s="0"/>
      <c r="Z835" s="0"/>
      <c r="AA835" s="0"/>
      <c r="AB835" s="0"/>
      <c r="AC835" s="0"/>
      <c r="AD835" s="0"/>
      <c r="AE835" s="0"/>
      <c r="AF835" s="0"/>
      <c r="AG835" s="0"/>
      <c r="AH835" s="0"/>
      <c r="AI835" s="0"/>
      <c r="AJ835" s="0"/>
      <c r="AK835" s="0"/>
      <c r="AL835" s="0"/>
      <c r="AM835" s="0"/>
      <c r="AN835" s="0"/>
      <c r="AO835" s="0"/>
      <c r="AP835" s="0"/>
      <c r="AQ835" s="0"/>
      <c r="AR835" s="0"/>
      <c r="AS835" s="0"/>
      <c r="AT835" s="0"/>
      <c r="AU835" s="0"/>
      <c r="AV835" s="0"/>
      <c r="AW835" s="0"/>
      <c r="AX835" s="0"/>
      <c r="AY835" s="0"/>
      <c r="AZ835" s="0"/>
      <c r="BA835" s="0"/>
      <c r="BB835" s="0"/>
      <c r="BC835" s="0"/>
      <c r="BD835" s="0"/>
      <c r="BE835" s="0"/>
      <c r="BF835" s="0"/>
      <c r="BG835" s="0"/>
      <c r="BH835" s="0"/>
      <c r="BI835" s="0"/>
      <c r="BJ835" s="0"/>
      <c r="BK835" s="0"/>
      <c r="BL835" s="0"/>
      <c r="BM835" s="0"/>
      <c r="BN835" s="0"/>
      <c r="BO835" s="0"/>
      <c r="BP835" s="0"/>
      <c r="BQ835" s="0"/>
      <c r="BR835" s="0"/>
      <c r="BS835" s="0"/>
      <c r="BT835" s="0"/>
      <c r="BU835" s="0"/>
      <c r="BV835" s="0"/>
      <c r="BW835" s="0"/>
      <c r="BX835" s="0"/>
      <c r="BY835" s="0"/>
      <c r="BZ835" s="0"/>
      <c r="CA835" s="0"/>
      <c r="CB835" s="0"/>
      <c r="CC835" s="0"/>
      <c r="CD835" s="0"/>
      <c r="CE835" s="0"/>
      <c r="CF835" s="0"/>
      <c r="CG835" s="0"/>
      <c r="CH835" s="0"/>
      <c r="CI835" s="0"/>
      <c r="CJ835" s="0"/>
      <c r="CK835" s="0"/>
      <c r="CL835" s="0"/>
      <c r="CM835" s="0"/>
      <c r="CN835" s="0"/>
      <c r="CO835" s="0"/>
      <c r="CP835" s="0"/>
      <c r="CQ835" s="0"/>
      <c r="CR835" s="0"/>
      <c r="CS835" s="0"/>
      <c r="CT835" s="0"/>
      <c r="CU835" s="0"/>
      <c r="CV835" s="0"/>
      <c r="CW835" s="0"/>
      <c r="CX835" s="0"/>
      <c r="CY835" s="0"/>
      <c r="CZ835" s="0"/>
      <c r="DA835" s="0"/>
      <c r="DB835" s="0"/>
      <c r="DC835" s="0"/>
      <c r="DD835" s="0"/>
      <c r="DE835" s="0"/>
      <c r="DF835" s="0"/>
      <c r="DG835" s="0"/>
      <c r="DH835" s="0"/>
      <c r="DI835" s="0"/>
      <c r="DJ835" s="0"/>
      <c r="DK835" s="0"/>
      <c r="DL835" s="0"/>
      <c r="DM835" s="0"/>
      <c r="DN835" s="0"/>
      <c r="DO835" s="0"/>
      <c r="DP835" s="0"/>
      <c r="DQ835" s="0"/>
      <c r="DR835" s="0"/>
      <c r="DS835" s="0"/>
      <c r="DT835" s="0"/>
      <c r="DU835" s="0"/>
      <c r="DV835" s="0"/>
      <c r="DW835" s="0"/>
      <c r="DX835" s="0"/>
      <c r="DY835" s="0"/>
      <c r="DZ835" s="0"/>
      <c r="EA835" s="0"/>
      <c r="EB835" s="0"/>
      <c r="EC835" s="0"/>
      <c r="ED835" s="0"/>
      <c r="EE835" s="0"/>
      <c r="EF835" s="0"/>
      <c r="EG835" s="0"/>
      <c r="EH835" s="0"/>
      <c r="EI835" s="0"/>
      <c r="EJ835" s="0"/>
      <c r="EK835" s="0"/>
      <c r="EL835" s="0"/>
      <c r="EM835" s="0"/>
      <c r="EN835" s="0"/>
      <c r="EO835" s="0"/>
      <c r="EP835" s="0"/>
      <c r="EQ835" s="0"/>
      <c r="ER835" s="0"/>
      <c r="ES835" s="0"/>
      <c r="ET835" s="0"/>
      <c r="EU835" s="0"/>
      <c r="EV835" s="0"/>
      <c r="EW835" s="0"/>
      <c r="EX835" s="0"/>
      <c r="EY835" s="0"/>
      <c r="EZ835" s="0"/>
      <c r="FA835" s="0"/>
      <c r="FB835" s="0"/>
      <c r="FC835" s="0"/>
      <c r="FD835" s="0"/>
      <c r="FE835" s="0"/>
      <c r="FF835" s="0"/>
      <c r="FG835" s="0"/>
      <c r="FH835" s="0"/>
      <c r="FI835" s="0"/>
      <c r="FJ835" s="0"/>
      <c r="FK835" s="0"/>
      <c r="FL835" s="0"/>
      <c r="FM835" s="0"/>
      <c r="FN835" s="0"/>
      <c r="FO835" s="0"/>
      <c r="FP835" s="0"/>
      <c r="FQ835" s="0"/>
      <c r="FR835" s="0"/>
      <c r="FS835" s="0"/>
      <c r="FT835" s="0"/>
      <c r="FU835" s="0"/>
      <c r="FV835" s="0"/>
      <c r="FW835" s="0"/>
      <c r="FX835" s="0"/>
      <c r="FY835" s="0"/>
      <c r="FZ835" s="0"/>
      <c r="GA835" s="0"/>
      <c r="GB835" s="0"/>
      <c r="GC835" s="0"/>
      <c r="GD835" s="0"/>
      <c r="GE835" s="0"/>
      <c r="GF835" s="0"/>
      <c r="GG835" s="0"/>
      <c r="GH835" s="0"/>
      <c r="GI835" s="0"/>
      <c r="GJ835" s="0"/>
      <c r="GK835" s="0"/>
      <c r="GL835" s="0"/>
      <c r="GM835" s="0"/>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row>
    <row r="836" customFormat="false" ht="15" hidden="true" customHeight="false" outlineLevel="0" collapsed="false">
      <c r="A836" s="150" t="s">
        <v>2492</v>
      </c>
      <c r="B836" s="151" t="s">
        <v>2493</v>
      </c>
      <c r="C836" s="147" t="s">
        <v>122</v>
      </c>
      <c r="D836" s="117"/>
      <c r="E836" s="117" t="n">
        <v>0</v>
      </c>
      <c r="F836" s="118" t="s">
        <v>47</v>
      </c>
      <c r="G836" s="118" t="s">
        <v>47</v>
      </c>
      <c r="H836" s="141" t="n">
        <v>1848</v>
      </c>
      <c r="I836" s="125" t="s">
        <v>1350</v>
      </c>
      <c r="J836" s="120" t="n">
        <v>9</v>
      </c>
      <c r="K836" s="121" t="n">
        <v>5</v>
      </c>
      <c r="L836" s="126"/>
      <c r="M836" s="123"/>
      <c r="N836" s="127"/>
      <c r="O836" s="123"/>
      <c r="P836" s="127"/>
      <c r="Q836" s="124"/>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CT836" s="0"/>
      <c r="CU836" s="0"/>
      <c r="CV836" s="0"/>
      <c r="CW836" s="0"/>
      <c r="CX836" s="0"/>
      <c r="CY836" s="0"/>
      <c r="CZ836" s="0"/>
      <c r="DA836" s="0"/>
      <c r="DB836" s="0"/>
      <c r="DC836" s="0"/>
      <c r="DD836" s="0"/>
      <c r="DE836" s="0"/>
      <c r="DF836" s="0"/>
      <c r="DG836" s="0"/>
      <c r="DH836" s="0"/>
      <c r="DI836" s="0"/>
      <c r="DJ836" s="0"/>
      <c r="DK836" s="0"/>
      <c r="DL836" s="0"/>
      <c r="DM836" s="0"/>
      <c r="DN836" s="0"/>
      <c r="DO836" s="0"/>
      <c r="DP836" s="0"/>
      <c r="DQ836" s="0"/>
      <c r="DR836" s="0"/>
      <c r="DS836" s="0"/>
      <c r="DT836" s="0"/>
      <c r="DU836" s="0"/>
      <c r="DV836" s="0"/>
      <c r="DW836" s="0"/>
      <c r="DX836" s="0"/>
      <c r="DY836" s="0"/>
      <c r="DZ836" s="0"/>
      <c r="EA836" s="0"/>
      <c r="EB836" s="0"/>
      <c r="EC836" s="0"/>
      <c r="ED836" s="0"/>
      <c r="EE836" s="0"/>
      <c r="EF836" s="0"/>
      <c r="EG836" s="0"/>
      <c r="EH836" s="0"/>
      <c r="EI836" s="0"/>
      <c r="EJ836" s="0"/>
      <c r="EK836" s="0"/>
      <c r="EL836" s="0"/>
      <c r="EM836" s="0"/>
      <c r="EN836" s="0"/>
      <c r="EO836" s="0"/>
      <c r="EP836" s="0"/>
      <c r="EQ836" s="0"/>
      <c r="ER836" s="0"/>
      <c r="ES836" s="0"/>
      <c r="ET836" s="0"/>
      <c r="EU836" s="0"/>
      <c r="EV836" s="0"/>
      <c r="EW836" s="0"/>
      <c r="EX836" s="0"/>
      <c r="EY836" s="0"/>
      <c r="EZ836" s="0"/>
      <c r="FA836" s="0"/>
      <c r="FB836" s="0"/>
      <c r="FC836" s="0"/>
      <c r="FD836" s="0"/>
      <c r="FE836" s="0"/>
      <c r="FF836" s="0"/>
      <c r="FG836" s="0"/>
      <c r="FH836" s="0"/>
      <c r="FI836" s="0"/>
      <c r="FJ836" s="0"/>
      <c r="FK836" s="0"/>
      <c r="FL836" s="0"/>
      <c r="FM836" s="0"/>
      <c r="FN836" s="0"/>
      <c r="FO836" s="0"/>
      <c r="FP836" s="0"/>
      <c r="FQ836" s="0"/>
      <c r="FR836" s="0"/>
      <c r="FS836" s="0"/>
      <c r="FT836" s="0"/>
      <c r="FU836" s="0"/>
      <c r="FV836" s="0"/>
      <c r="FW836" s="0"/>
      <c r="FX836" s="0"/>
      <c r="FY836" s="0"/>
      <c r="FZ836" s="0"/>
      <c r="GA836" s="0"/>
      <c r="GB836" s="0"/>
      <c r="GC836" s="0"/>
      <c r="GD836" s="0"/>
      <c r="GE836" s="0"/>
      <c r="GF836" s="0"/>
      <c r="GG836" s="0"/>
      <c r="GH836" s="0"/>
      <c r="GI836" s="0"/>
      <c r="GJ836" s="0"/>
      <c r="GK836" s="0"/>
      <c r="GL836" s="0"/>
      <c r="GM836" s="0"/>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row>
    <row r="837" customFormat="false" ht="15" hidden="true" customHeight="true" outlineLevel="0" collapsed="false">
      <c r="A837" s="150" t="s">
        <v>2494</v>
      </c>
      <c r="B837" s="151" t="s">
        <v>2495</v>
      </c>
      <c r="C837" s="147" t="s">
        <v>2399</v>
      </c>
      <c r="D837" s="117"/>
      <c r="E837" s="117" t="n">
        <v>0</v>
      </c>
      <c r="F837" s="118" t="s">
        <v>47</v>
      </c>
      <c r="G837" s="118" t="s">
        <v>47</v>
      </c>
      <c r="H837" s="141" t="n">
        <v>1849</v>
      </c>
      <c r="I837" s="125" t="s">
        <v>1350</v>
      </c>
      <c r="J837" s="120" t="n">
        <v>9</v>
      </c>
      <c r="K837" s="121" t="n">
        <v>5</v>
      </c>
      <c r="L837" s="126"/>
      <c r="M837" s="123"/>
      <c r="N837" s="127"/>
      <c r="O837" s="123"/>
      <c r="P837" s="127"/>
      <c r="Q837" s="124"/>
      <c r="R837" s="0"/>
      <c r="S837" s="0"/>
      <c r="T837" s="0"/>
      <c r="U837" s="0"/>
      <c r="V837" s="0"/>
      <c r="W837" s="0"/>
      <c r="X837" s="0"/>
      <c r="Y837" s="0"/>
      <c r="Z837" s="0"/>
      <c r="AA837" s="0"/>
      <c r="AB837" s="0"/>
      <c r="AC837" s="0"/>
      <c r="AD837" s="0"/>
      <c r="AE837" s="0"/>
      <c r="AF837" s="0"/>
      <c r="AG837" s="0"/>
      <c r="AH837" s="0"/>
      <c r="AI837" s="0"/>
      <c r="AJ837" s="0"/>
      <c r="AK837" s="0"/>
      <c r="AL837" s="0"/>
      <c r="AM837" s="0"/>
      <c r="AN837" s="0"/>
      <c r="AO837" s="0"/>
      <c r="AP837" s="0"/>
      <c r="AQ837" s="0"/>
      <c r="AR837" s="0"/>
      <c r="AS837" s="0"/>
      <c r="AT837" s="0"/>
      <c r="AU837" s="0"/>
      <c r="AV837" s="0"/>
      <c r="AW837" s="0"/>
      <c r="AX837" s="0"/>
      <c r="AY837" s="0"/>
      <c r="AZ837" s="0"/>
      <c r="BA837" s="0"/>
      <c r="BB837" s="0"/>
      <c r="BC837" s="0"/>
      <c r="BD837" s="0"/>
      <c r="BE837" s="0"/>
      <c r="BF837" s="0"/>
      <c r="BG837" s="0"/>
      <c r="BH837" s="0"/>
      <c r="BI837" s="0"/>
      <c r="BJ837" s="0"/>
      <c r="BK837" s="0"/>
      <c r="BL837" s="0"/>
      <c r="BM837" s="0"/>
      <c r="BN837" s="0"/>
      <c r="BO837" s="0"/>
      <c r="BP837" s="0"/>
      <c r="BQ837" s="0"/>
      <c r="BR837" s="0"/>
      <c r="BS837" s="0"/>
      <c r="BT837" s="0"/>
      <c r="BU837" s="0"/>
      <c r="BV837" s="0"/>
      <c r="BW837" s="0"/>
      <c r="BX837" s="0"/>
      <c r="BY837" s="0"/>
      <c r="BZ837" s="0"/>
      <c r="CA837" s="0"/>
      <c r="CB837" s="0"/>
      <c r="CC837" s="0"/>
      <c r="CD837" s="0"/>
      <c r="CE837" s="0"/>
      <c r="CF837" s="0"/>
      <c r="CG837" s="0"/>
      <c r="CH837" s="0"/>
      <c r="CI837" s="0"/>
      <c r="CJ837" s="0"/>
      <c r="CK837" s="0"/>
      <c r="CL837" s="0"/>
      <c r="CM837" s="0"/>
      <c r="CN837" s="0"/>
      <c r="CO837" s="0"/>
      <c r="CP837" s="0"/>
      <c r="CQ837" s="0"/>
      <c r="CR837" s="0"/>
      <c r="CS837" s="0"/>
      <c r="CT837" s="0"/>
      <c r="CU837" s="0"/>
      <c r="CV837" s="0"/>
      <c r="CW837" s="0"/>
      <c r="CX837" s="0"/>
      <c r="CY837" s="0"/>
      <c r="CZ837" s="0"/>
      <c r="DA837" s="0"/>
      <c r="DB837" s="0"/>
      <c r="DC837" s="0"/>
      <c r="DD837" s="0"/>
      <c r="DE837" s="0"/>
      <c r="DF837" s="0"/>
      <c r="DG837" s="0"/>
      <c r="DH837" s="0"/>
      <c r="DI837" s="0"/>
      <c r="DJ837" s="0"/>
      <c r="DK837" s="0"/>
      <c r="DL837" s="0"/>
      <c r="DM837" s="0"/>
      <c r="DN837" s="0"/>
      <c r="DO837" s="0"/>
      <c r="DP837" s="0"/>
      <c r="DQ837" s="0"/>
      <c r="DR837" s="0"/>
      <c r="DS837" s="0"/>
      <c r="DT837" s="0"/>
      <c r="DU837" s="0"/>
      <c r="DV837" s="0"/>
      <c r="DW837" s="0"/>
      <c r="DX837" s="0"/>
      <c r="DY837" s="0"/>
      <c r="DZ837" s="0"/>
      <c r="EA837" s="0"/>
      <c r="EB837" s="0"/>
      <c r="EC837" s="0"/>
      <c r="ED837" s="0"/>
      <c r="EE837" s="0"/>
      <c r="EF837" s="0"/>
      <c r="EG837" s="0"/>
      <c r="EH837" s="0"/>
      <c r="EI837" s="0"/>
      <c r="EJ837" s="0"/>
      <c r="EK837" s="0"/>
      <c r="EL837" s="0"/>
      <c r="EM837" s="0"/>
      <c r="EN837" s="0"/>
      <c r="EO837" s="0"/>
      <c r="EP837" s="0"/>
      <c r="EQ837" s="0"/>
      <c r="ER837" s="0"/>
      <c r="ES837" s="0"/>
      <c r="ET837" s="0"/>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row>
    <row r="838" customFormat="false" ht="15" hidden="true" customHeight="false" outlineLevel="0" collapsed="false">
      <c r="A838" s="150" t="s">
        <v>2496</v>
      </c>
      <c r="B838" s="151" t="s">
        <v>2497</v>
      </c>
      <c r="C838" s="147" t="s">
        <v>122</v>
      </c>
      <c r="D838" s="117"/>
      <c r="E838" s="117" t="n">
        <v>0</v>
      </c>
      <c r="F838" s="118" t="s">
        <v>47</v>
      </c>
      <c r="G838" s="118" t="s">
        <v>47</v>
      </c>
      <c r="H838" s="141" t="n">
        <v>1850</v>
      </c>
      <c r="I838" s="125" t="s">
        <v>1350</v>
      </c>
      <c r="J838" s="120" t="n">
        <v>9</v>
      </c>
      <c r="K838" s="121" t="n">
        <v>5</v>
      </c>
      <c r="L838" s="126"/>
      <c r="M838" s="123"/>
      <c r="N838" s="127"/>
      <c r="O838" s="123"/>
      <c r="P838" s="127"/>
      <c r="Q838" s="124"/>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CT838" s="0"/>
      <c r="CU838" s="0"/>
      <c r="CV838" s="0"/>
      <c r="CW838" s="0"/>
      <c r="CX838" s="0"/>
      <c r="CY838" s="0"/>
      <c r="CZ838" s="0"/>
      <c r="DA838" s="0"/>
      <c r="DB838" s="0"/>
      <c r="DC838" s="0"/>
      <c r="DD838" s="0"/>
      <c r="DE838" s="0"/>
      <c r="DF838" s="0"/>
      <c r="DG838" s="0"/>
      <c r="DH838" s="0"/>
      <c r="DI838" s="0"/>
      <c r="DJ838" s="0"/>
      <c r="DK838" s="0"/>
      <c r="DL838" s="0"/>
      <c r="DM838" s="0"/>
      <c r="DN838" s="0"/>
      <c r="DO838" s="0"/>
      <c r="DP838" s="0"/>
      <c r="DQ838" s="0"/>
      <c r="DR838" s="0"/>
      <c r="DS838" s="0"/>
      <c r="DT838" s="0"/>
      <c r="DU838" s="0"/>
      <c r="DV838" s="0"/>
      <c r="DW838" s="0"/>
      <c r="DX838" s="0"/>
      <c r="DY838" s="0"/>
      <c r="DZ838" s="0"/>
      <c r="EA838" s="0"/>
      <c r="EB838" s="0"/>
      <c r="EC838" s="0"/>
      <c r="ED838" s="0"/>
      <c r="EE838" s="0"/>
      <c r="EF838" s="0"/>
      <c r="EG838" s="0"/>
      <c r="EH838" s="0"/>
      <c r="EI838" s="0"/>
      <c r="EJ838" s="0"/>
      <c r="EK838" s="0"/>
      <c r="EL838" s="0"/>
      <c r="EM838" s="0"/>
      <c r="EN838" s="0"/>
      <c r="EO838" s="0"/>
      <c r="EP838" s="0"/>
      <c r="EQ838" s="0"/>
      <c r="ER838" s="0"/>
      <c r="ES838" s="0"/>
      <c r="ET838" s="0"/>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row>
    <row r="839" customFormat="false" ht="15" hidden="true" customHeight="false" outlineLevel="0" collapsed="false">
      <c r="A839" s="150" t="s">
        <v>2498</v>
      </c>
      <c r="B839" s="151" t="s">
        <v>2499</v>
      </c>
      <c r="C839" s="147" t="s">
        <v>2399</v>
      </c>
      <c r="D839" s="117"/>
      <c r="E839" s="117" t="n">
        <v>0</v>
      </c>
      <c r="F839" s="118" t="s">
        <v>47</v>
      </c>
      <c r="G839" s="118" t="s">
        <v>47</v>
      </c>
      <c r="H839" s="141" t="n">
        <v>1851</v>
      </c>
      <c r="I839" s="125" t="s">
        <v>1350</v>
      </c>
      <c r="J839" s="120" t="n">
        <v>9</v>
      </c>
      <c r="K839" s="121" t="n">
        <v>5</v>
      </c>
      <c r="L839" s="126"/>
      <c r="M839" s="123"/>
      <c r="N839" s="127"/>
      <c r="O839" s="123"/>
      <c r="P839" s="127"/>
      <c r="Q839" s="124"/>
      <c r="R839" s="0"/>
      <c r="S839" s="0"/>
      <c r="T839" s="0"/>
      <c r="U839" s="0"/>
      <c r="V839" s="0"/>
      <c r="W839" s="0"/>
      <c r="X839" s="0"/>
      <c r="Y839" s="0"/>
      <c r="Z839" s="0"/>
      <c r="AA839" s="0"/>
      <c r="AB839" s="0"/>
      <c r="AC839" s="0"/>
      <c r="AD839" s="0"/>
      <c r="AE839" s="0"/>
      <c r="AF839" s="0"/>
      <c r="AG839" s="0"/>
      <c r="AH839" s="0"/>
      <c r="AI839" s="0"/>
      <c r="AJ839" s="0"/>
      <c r="AK839" s="0"/>
      <c r="AL839" s="0"/>
      <c r="AM839" s="0"/>
      <c r="AN839" s="0"/>
      <c r="AO839" s="0"/>
      <c r="AP839" s="0"/>
      <c r="AQ839" s="0"/>
      <c r="AR839" s="0"/>
      <c r="AS839" s="0"/>
      <c r="AT839" s="0"/>
      <c r="AU839" s="0"/>
      <c r="AV839" s="0"/>
      <c r="AW839" s="0"/>
      <c r="AX839" s="0"/>
      <c r="AY839" s="0"/>
      <c r="AZ839" s="0"/>
      <c r="BA839" s="0"/>
      <c r="BB839" s="0"/>
      <c r="BC839" s="0"/>
      <c r="BD839" s="0"/>
      <c r="BE839" s="0"/>
      <c r="BF839" s="0"/>
      <c r="BG839" s="0"/>
      <c r="BH839" s="0"/>
      <c r="BI839" s="0"/>
      <c r="BJ839" s="0"/>
      <c r="BK839" s="0"/>
      <c r="BL839" s="0"/>
      <c r="BM839" s="0"/>
      <c r="BN839" s="0"/>
      <c r="BO839" s="0"/>
      <c r="BP839" s="0"/>
      <c r="BQ839" s="0"/>
      <c r="BR839" s="0"/>
      <c r="BS839" s="0"/>
      <c r="BT839" s="0"/>
      <c r="BU839" s="0"/>
      <c r="BV839" s="0"/>
      <c r="BW839" s="0"/>
      <c r="BX839" s="0"/>
      <c r="BY839" s="0"/>
      <c r="BZ839" s="0"/>
      <c r="CA839" s="0"/>
      <c r="CB839" s="0"/>
      <c r="CC839" s="0"/>
      <c r="CD839" s="0"/>
      <c r="CE839" s="0"/>
      <c r="CF839" s="0"/>
      <c r="CG839" s="0"/>
      <c r="CH839" s="0"/>
      <c r="CI839" s="0"/>
      <c r="CJ839" s="0"/>
      <c r="CK839" s="0"/>
      <c r="CL839" s="0"/>
      <c r="CM839" s="0"/>
      <c r="CN839" s="0"/>
      <c r="CO839" s="0"/>
      <c r="CP839" s="0"/>
      <c r="CQ839" s="0"/>
      <c r="CR839" s="0"/>
      <c r="CS839" s="0"/>
      <c r="CT839" s="0"/>
      <c r="CU839" s="0"/>
      <c r="CV839" s="0"/>
      <c r="CW839" s="0"/>
      <c r="CX839" s="0"/>
      <c r="CY839" s="0"/>
      <c r="CZ839" s="0"/>
      <c r="DA839" s="0"/>
      <c r="DB839" s="0"/>
      <c r="DC839" s="0"/>
      <c r="DD839" s="0"/>
      <c r="DE839" s="0"/>
      <c r="DF839" s="0"/>
      <c r="DG839" s="0"/>
      <c r="DH839" s="0"/>
      <c r="DI839" s="0"/>
      <c r="DJ839" s="0"/>
      <c r="DK839" s="0"/>
      <c r="DL839" s="0"/>
      <c r="DM839" s="0"/>
      <c r="DN839" s="0"/>
      <c r="DO839" s="0"/>
      <c r="DP839" s="0"/>
      <c r="DQ839" s="0"/>
      <c r="DR839" s="0"/>
      <c r="DS839" s="0"/>
      <c r="DT839" s="0"/>
      <c r="DU839" s="0"/>
      <c r="DV839" s="0"/>
      <c r="DW839" s="0"/>
      <c r="DX839" s="0"/>
      <c r="DY839" s="0"/>
      <c r="DZ839" s="0"/>
      <c r="EA839" s="0"/>
      <c r="EB839" s="0"/>
      <c r="EC839" s="0"/>
      <c r="ED839" s="0"/>
      <c r="EE839" s="0"/>
      <c r="EF839" s="0"/>
      <c r="EG839" s="0"/>
      <c r="EH839" s="0"/>
      <c r="EI839" s="0"/>
      <c r="EJ839" s="0"/>
      <c r="EK839" s="0"/>
      <c r="EL839" s="0"/>
      <c r="EM839" s="0"/>
      <c r="EN839" s="0"/>
      <c r="EO839" s="0"/>
      <c r="EP839" s="0"/>
      <c r="EQ839" s="0"/>
      <c r="ER839" s="0"/>
      <c r="ES839" s="0"/>
      <c r="ET839" s="0"/>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row>
    <row r="840" customFormat="false" ht="15" hidden="true" customHeight="false" outlineLevel="0" collapsed="false">
      <c r="A840" s="150" t="s">
        <v>2500</v>
      </c>
      <c r="B840" s="151" t="s">
        <v>2501</v>
      </c>
      <c r="C840" s="147" t="s">
        <v>2399</v>
      </c>
      <c r="D840" s="117"/>
      <c r="E840" s="117" t="n">
        <v>0</v>
      </c>
      <c r="F840" s="118" t="s">
        <v>47</v>
      </c>
      <c r="G840" s="118" t="s">
        <v>47</v>
      </c>
      <c r="H840" s="141" t="n">
        <v>1852</v>
      </c>
      <c r="I840" s="125" t="s">
        <v>1350</v>
      </c>
      <c r="J840" s="120" t="n">
        <v>9</v>
      </c>
      <c r="K840" s="121" t="n">
        <v>5</v>
      </c>
      <c r="L840" s="126"/>
      <c r="M840" s="123"/>
      <c r="N840" s="152"/>
      <c r="O840" s="123"/>
      <c r="P840" s="152"/>
      <c r="Q840" s="124"/>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CT840" s="0"/>
      <c r="CU840" s="0"/>
      <c r="CV840" s="0"/>
      <c r="CW840" s="0"/>
      <c r="CX840" s="0"/>
      <c r="CY840" s="0"/>
      <c r="CZ840" s="0"/>
      <c r="DA840" s="0"/>
      <c r="DB840" s="0"/>
      <c r="DC840" s="0"/>
      <c r="DD840" s="0"/>
      <c r="DE840" s="0"/>
      <c r="DF840" s="0"/>
      <c r="DG840" s="0"/>
      <c r="DH840" s="0"/>
      <c r="DI840" s="0"/>
      <c r="DJ840" s="0"/>
      <c r="DK840" s="0"/>
      <c r="DL840" s="0"/>
      <c r="DM840" s="0"/>
      <c r="DN840" s="0"/>
      <c r="DO840" s="0"/>
      <c r="DP840" s="0"/>
      <c r="DQ840" s="0"/>
      <c r="DR840" s="0"/>
      <c r="DS840" s="0"/>
      <c r="DT840" s="0"/>
      <c r="DU840" s="0"/>
      <c r="DV840" s="0"/>
      <c r="DW840" s="0"/>
      <c r="DX840" s="0"/>
      <c r="DY840" s="0"/>
      <c r="DZ840" s="0"/>
      <c r="EA840" s="0"/>
      <c r="EB840" s="0"/>
      <c r="EC840" s="0"/>
      <c r="ED840" s="0"/>
      <c r="EE840" s="0"/>
      <c r="EF840" s="0"/>
      <c r="EG840" s="0"/>
      <c r="EH840" s="0"/>
      <c r="EI840" s="0"/>
      <c r="EJ840" s="0"/>
      <c r="EK840" s="0"/>
      <c r="EL840" s="0"/>
      <c r="EM840" s="0"/>
      <c r="EN840" s="0"/>
      <c r="EO840" s="0"/>
      <c r="EP840" s="0"/>
      <c r="EQ840" s="0"/>
      <c r="ER840" s="0"/>
      <c r="ES840" s="0"/>
      <c r="ET840" s="0"/>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row>
    <row r="841" customFormat="false" ht="15" hidden="true" customHeight="false" outlineLevel="0" collapsed="false">
      <c r="A841" s="150" t="s">
        <v>2502</v>
      </c>
      <c r="B841" s="151" t="s">
        <v>2503</v>
      </c>
      <c r="C841" s="147" t="s">
        <v>2481</v>
      </c>
      <c r="D841" s="117"/>
      <c r="E841" s="117" t="n">
        <v>0</v>
      </c>
      <c r="F841" s="118" t="s">
        <v>47</v>
      </c>
      <c r="G841" s="118" t="s">
        <v>47</v>
      </c>
      <c r="H841" s="141" t="n">
        <v>31536</v>
      </c>
      <c r="I841" s="125" t="s">
        <v>1350</v>
      </c>
      <c r="J841" s="120" t="n">
        <v>9</v>
      </c>
      <c r="K841" s="121" t="n">
        <v>5</v>
      </c>
      <c r="L841" s="126" t="s">
        <v>2504</v>
      </c>
      <c r="M841" s="123" t="s">
        <v>2505</v>
      </c>
      <c r="N841" s="127"/>
      <c r="O841" s="123"/>
      <c r="P841" s="127"/>
      <c r="Q841" s="124"/>
      <c r="R841" s="0"/>
      <c r="S841" s="0"/>
      <c r="T841" s="0"/>
      <c r="U841" s="0"/>
      <c r="V841" s="0"/>
      <c r="W841" s="0"/>
      <c r="X841" s="0"/>
      <c r="Y841" s="0"/>
      <c r="Z841" s="0"/>
      <c r="AA841" s="0"/>
      <c r="AB841" s="0"/>
      <c r="AC841" s="0"/>
      <c r="AD841" s="0"/>
      <c r="AE841" s="0"/>
      <c r="AF841" s="0"/>
      <c r="AG841" s="0"/>
      <c r="AH841" s="0"/>
      <c r="AI841" s="0"/>
      <c r="AJ841" s="0"/>
      <c r="AK841" s="0"/>
      <c r="AL841" s="0"/>
      <c r="AM841" s="0"/>
      <c r="AN841" s="0"/>
      <c r="AO841" s="0"/>
      <c r="AP841" s="0"/>
      <c r="AQ841" s="0"/>
      <c r="AR841" s="0"/>
      <c r="AS841" s="0"/>
      <c r="AT841" s="0"/>
      <c r="AU841" s="0"/>
      <c r="AV841" s="0"/>
      <c r="AW841" s="0"/>
      <c r="AX841" s="0"/>
      <c r="AY841" s="0"/>
      <c r="AZ841" s="0"/>
      <c r="BA841" s="0"/>
      <c r="BB841" s="0"/>
      <c r="BC841" s="0"/>
      <c r="BD841" s="0"/>
      <c r="BE841" s="0"/>
      <c r="BF841" s="0"/>
      <c r="BG841" s="0"/>
      <c r="BH841" s="0"/>
      <c r="BI841" s="0"/>
      <c r="BJ841" s="0"/>
      <c r="BK841" s="0"/>
      <c r="BL841" s="0"/>
      <c r="BM841" s="0"/>
      <c r="BN841" s="0"/>
      <c r="BO841" s="0"/>
      <c r="BP841" s="0"/>
      <c r="BQ841" s="0"/>
      <c r="BR841" s="0"/>
      <c r="BS841" s="0"/>
      <c r="BT841" s="0"/>
      <c r="BU841" s="0"/>
      <c r="BV841" s="0"/>
      <c r="BW841" s="0"/>
      <c r="BX841" s="0"/>
      <c r="BY841" s="0"/>
      <c r="BZ841" s="0"/>
      <c r="CA841" s="0"/>
      <c r="CB841" s="0"/>
      <c r="CC841" s="0"/>
      <c r="CD841" s="0"/>
      <c r="CE841" s="0"/>
      <c r="CF841" s="0"/>
      <c r="CG841" s="0"/>
      <c r="CH841" s="0"/>
      <c r="CI841" s="0"/>
      <c r="CJ841" s="0"/>
      <c r="CK841" s="0"/>
      <c r="CL841" s="0"/>
      <c r="CM841" s="0"/>
      <c r="CN841" s="0"/>
      <c r="CO841" s="0"/>
      <c r="CP841" s="0"/>
      <c r="CQ841" s="0"/>
      <c r="CR841" s="0"/>
      <c r="CS841" s="0"/>
      <c r="CT841" s="0"/>
      <c r="CU841" s="0"/>
      <c r="CV841" s="0"/>
      <c r="CW841" s="0"/>
      <c r="CX841" s="0"/>
      <c r="CY841" s="0"/>
      <c r="CZ841" s="0"/>
      <c r="DA841" s="0"/>
      <c r="DB841" s="0"/>
      <c r="DC841" s="0"/>
      <c r="DD841" s="0"/>
      <c r="DE841" s="0"/>
      <c r="DF841" s="0"/>
      <c r="DG841" s="0"/>
      <c r="DH841" s="0"/>
      <c r="DI841" s="0"/>
      <c r="DJ841" s="0"/>
      <c r="DK841" s="0"/>
      <c r="DL841" s="0"/>
      <c r="DM841" s="0"/>
      <c r="DN841" s="0"/>
      <c r="DO841" s="0"/>
      <c r="DP841" s="0"/>
      <c r="DQ841" s="0"/>
      <c r="DR841" s="0"/>
      <c r="DS841" s="0"/>
      <c r="DT841" s="0"/>
      <c r="DU841" s="0"/>
      <c r="DV841" s="0"/>
      <c r="DW841" s="0"/>
      <c r="DX841" s="0"/>
      <c r="DY841" s="0"/>
      <c r="DZ841" s="0"/>
      <c r="EA841" s="0"/>
      <c r="EB841" s="0"/>
      <c r="EC841" s="0"/>
      <c r="ED841" s="0"/>
      <c r="EE841" s="0"/>
      <c r="EF841" s="0"/>
      <c r="EG841" s="0"/>
      <c r="EH841" s="0"/>
      <c r="EI841" s="0"/>
      <c r="EJ841" s="0"/>
      <c r="EK841" s="0"/>
      <c r="EL841" s="0"/>
      <c r="EM841" s="0"/>
      <c r="EN841" s="0"/>
      <c r="EO841" s="0"/>
      <c r="EP841" s="0"/>
      <c r="EQ841" s="0"/>
      <c r="ER841" s="0"/>
      <c r="ES841" s="0"/>
      <c r="ET841" s="0"/>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row>
    <row r="842" customFormat="false" ht="15" hidden="true" customHeight="false" outlineLevel="0" collapsed="false">
      <c r="A842" s="150" t="s">
        <v>2506</v>
      </c>
      <c r="B842" s="151" t="s">
        <v>2507</v>
      </c>
      <c r="C842" s="116" t="s">
        <v>2508</v>
      </c>
      <c r="D842" s="117"/>
      <c r="E842" s="117" t="n">
        <v>0</v>
      </c>
      <c r="F842" s="118" t="s">
        <v>47</v>
      </c>
      <c r="G842" s="118" t="s">
        <v>47</v>
      </c>
      <c r="H842" s="118" t="n">
        <v>1510</v>
      </c>
      <c r="I842" s="125" t="s">
        <v>1350</v>
      </c>
      <c r="J842" s="120" t="n">
        <v>9</v>
      </c>
      <c r="K842" s="121" t="n">
        <v>5</v>
      </c>
      <c r="L842" s="126" t="s">
        <v>2509</v>
      </c>
      <c r="M842" s="123" t="s">
        <v>2510</v>
      </c>
      <c r="N842" s="127"/>
      <c r="O842" s="123"/>
      <c r="P842" s="127"/>
      <c r="Q842" s="124"/>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CT842" s="0"/>
      <c r="CU842" s="0"/>
      <c r="CV842" s="0"/>
      <c r="CW842" s="0"/>
      <c r="CX842" s="0"/>
      <c r="CY842" s="0"/>
      <c r="CZ842" s="0"/>
      <c r="DA842" s="0"/>
      <c r="DB842" s="0"/>
      <c r="DC842" s="0"/>
      <c r="DD842" s="0"/>
      <c r="DE842" s="0"/>
      <c r="DF842" s="0"/>
      <c r="DG842" s="0"/>
      <c r="DH842" s="0"/>
      <c r="DI842" s="0"/>
      <c r="DJ842" s="0"/>
      <c r="DK842" s="0"/>
      <c r="DL842" s="0"/>
      <c r="DM842" s="0"/>
      <c r="DN842" s="0"/>
      <c r="DO842" s="0"/>
      <c r="DP842" s="0"/>
      <c r="DQ842" s="0"/>
      <c r="DR842" s="0"/>
      <c r="DS842" s="0"/>
      <c r="DT842" s="0"/>
      <c r="DU842" s="0"/>
      <c r="DV842" s="0"/>
      <c r="DW842" s="0"/>
      <c r="DX842" s="0"/>
      <c r="DY842" s="0"/>
      <c r="DZ842" s="0"/>
      <c r="EA842" s="0"/>
      <c r="EB842" s="0"/>
      <c r="EC842" s="0"/>
      <c r="ED842" s="0"/>
      <c r="EE842" s="0"/>
      <c r="EF842" s="0"/>
      <c r="EG842" s="0"/>
      <c r="EH842" s="0"/>
      <c r="EI842" s="0"/>
      <c r="EJ842" s="0"/>
      <c r="EK842" s="0"/>
      <c r="EL842" s="0"/>
      <c r="EM842" s="0"/>
      <c r="EN842" s="0"/>
      <c r="EO842" s="0"/>
      <c r="EP842" s="0"/>
      <c r="EQ842" s="0"/>
      <c r="ER842" s="0"/>
      <c r="ES842" s="0"/>
      <c r="ET842" s="0"/>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row>
    <row r="843" customFormat="false" ht="15" hidden="true" customHeight="false" outlineLevel="0" collapsed="false">
      <c r="A843" s="150" t="s">
        <v>2511</v>
      </c>
      <c r="B843" s="151" t="s">
        <v>2512</v>
      </c>
      <c r="C843" s="116" t="s">
        <v>122</v>
      </c>
      <c r="D843" s="117"/>
      <c r="E843" s="117" t="n">
        <v>0</v>
      </c>
      <c r="F843" s="118" t="s">
        <v>47</v>
      </c>
      <c r="G843" s="118" t="s">
        <v>47</v>
      </c>
      <c r="H843" s="118" t="n">
        <v>1741</v>
      </c>
      <c r="I843" s="119" t="s">
        <v>1350</v>
      </c>
      <c r="J843" s="120" t="n">
        <v>9</v>
      </c>
      <c r="K843" s="121" t="n">
        <v>5</v>
      </c>
      <c r="L843" s="122"/>
      <c r="M843" s="123"/>
      <c r="N843" s="123"/>
      <c r="O843" s="123"/>
      <c r="P843" s="123"/>
      <c r="Q843" s="124"/>
      <c r="R843" s="0"/>
      <c r="S843" s="0"/>
      <c r="T843" s="0"/>
      <c r="U843" s="0"/>
      <c r="V843" s="0"/>
      <c r="W843" s="0"/>
      <c r="X843" s="0"/>
      <c r="Y843" s="0"/>
      <c r="Z843" s="0"/>
      <c r="AA843" s="0"/>
      <c r="AB843" s="0"/>
      <c r="AC843" s="0"/>
      <c r="AD843" s="0"/>
      <c r="AE843" s="0"/>
      <c r="AF843" s="0"/>
      <c r="AG843" s="0"/>
      <c r="AH843" s="0"/>
      <c r="AI843" s="0"/>
      <c r="AJ843" s="0"/>
      <c r="AK843" s="0"/>
      <c r="AL843" s="0"/>
      <c r="AM843" s="0"/>
      <c r="AN843" s="0"/>
      <c r="AO843" s="0"/>
      <c r="AP843" s="0"/>
      <c r="AQ843" s="0"/>
      <c r="AR843" s="0"/>
      <c r="AS843" s="0"/>
      <c r="AT843" s="0"/>
      <c r="AU843" s="0"/>
      <c r="AV843" s="0"/>
      <c r="AW843" s="0"/>
      <c r="AX843" s="0"/>
      <c r="AY843" s="0"/>
      <c r="AZ843" s="0"/>
      <c r="BA843" s="0"/>
      <c r="BB843" s="0"/>
      <c r="BC843" s="0"/>
      <c r="BD843" s="0"/>
      <c r="BE843" s="0"/>
      <c r="BF843" s="0"/>
      <c r="BG843" s="0"/>
      <c r="BH843" s="0"/>
      <c r="BI843" s="0"/>
      <c r="BJ843" s="0"/>
      <c r="BK843" s="0"/>
      <c r="BL843" s="0"/>
      <c r="BM843" s="0"/>
      <c r="BN843" s="0"/>
      <c r="BO843" s="0"/>
      <c r="BP843" s="0"/>
      <c r="BQ843" s="0"/>
      <c r="BR843" s="0"/>
      <c r="BS843" s="0"/>
      <c r="BT843" s="0"/>
      <c r="BU843" s="0"/>
      <c r="BV843" s="0"/>
      <c r="BW843" s="0"/>
      <c r="BX843" s="0"/>
      <c r="BY843" s="0"/>
      <c r="BZ843" s="0"/>
      <c r="CA843" s="0"/>
      <c r="CB843" s="0"/>
      <c r="CC843" s="0"/>
      <c r="CD843" s="0"/>
      <c r="CE843" s="0"/>
      <c r="CF843" s="0"/>
      <c r="CG843" s="0"/>
      <c r="CH843" s="0"/>
      <c r="CI843" s="0"/>
      <c r="CJ843" s="0"/>
      <c r="CK843" s="0"/>
      <c r="CL843" s="0"/>
      <c r="CM843" s="0"/>
      <c r="CN843" s="0"/>
      <c r="CO843" s="0"/>
      <c r="CP843" s="0"/>
      <c r="CQ843" s="0"/>
      <c r="CR843" s="0"/>
      <c r="CS843" s="0"/>
      <c r="CT843" s="0"/>
      <c r="CU843" s="0"/>
      <c r="CV843" s="0"/>
      <c r="CW843" s="0"/>
      <c r="CX843" s="0"/>
      <c r="CY843" s="0"/>
      <c r="CZ843" s="0"/>
      <c r="DA843" s="0"/>
      <c r="DB843" s="0"/>
      <c r="DC843" s="0"/>
      <c r="DD843" s="0"/>
      <c r="DE843" s="0"/>
      <c r="DF843" s="0"/>
      <c r="DG843" s="0"/>
      <c r="DH843" s="0"/>
      <c r="DI843" s="0"/>
      <c r="DJ843" s="0"/>
      <c r="DK843" s="0"/>
      <c r="DL843" s="0"/>
      <c r="DM843" s="0"/>
      <c r="DN843" s="0"/>
      <c r="DO843" s="0"/>
      <c r="DP843" s="0"/>
      <c r="DQ843" s="0"/>
      <c r="DR843" s="0"/>
      <c r="DS843" s="0"/>
      <c r="DT843" s="0"/>
      <c r="DU843" s="0"/>
      <c r="DV843" s="0"/>
      <c r="DW843" s="0"/>
      <c r="DX843" s="0"/>
      <c r="DY843" s="0"/>
      <c r="DZ843" s="0"/>
      <c r="EA843" s="0"/>
      <c r="EB843" s="0"/>
      <c r="EC843" s="0"/>
      <c r="ED843" s="0"/>
      <c r="EE843" s="0"/>
      <c r="EF843" s="0"/>
      <c r="EG843" s="0"/>
      <c r="EH843" s="0"/>
      <c r="EI843" s="0"/>
      <c r="EJ843" s="0"/>
      <c r="EK843" s="0"/>
      <c r="EL843" s="0"/>
      <c r="EM843" s="0"/>
      <c r="EN843" s="0"/>
      <c r="EO843" s="0"/>
      <c r="EP843" s="0"/>
      <c r="EQ843" s="0"/>
      <c r="ER843" s="0"/>
      <c r="ES843" s="0"/>
      <c r="ET843" s="0"/>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row>
    <row r="844" customFormat="false" ht="15" hidden="true" customHeight="false" outlineLevel="0" collapsed="false">
      <c r="A844" s="150" t="s">
        <v>2513</v>
      </c>
      <c r="B844" s="151" t="s">
        <v>2514</v>
      </c>
      <c r="C844" s="147" t="s">
        <v>2515</v>
      </c>
      <c r="D844" s="117"/>
      <c r="E844" s="117" t="n">
        <v>0</v>
      </c>
      <c r="F844" s="118" t="s">
        <v>47</v>
      </c>
      <c r="G844" s="118" t="s">
        <v>47</v>
      </c>
      <c r="H844" s="141" t="n">
        <v>29968</v>
      </c>
      <c r="I844" s="125" t="s">
        <v>1350</v>
      </c>
      <c r="J844" s="120" t="n">
        <v>9</v>
      </c>
      <c r="K844" s="121" t="n">
        <v>5</v>
      </c>
      <c r="L844" s="126"/>
      <c r="M844" s="123"/>
      <c r="N844" s="127"/>
      <c r="O844" s="123"/>
      <c r="P844" s="127"/>
      <c r="Q844" s="124"/>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CT844" s="0"/>
      <c r="CU844" s="0"/>
      <c r="CV844" s="0"/>
      <c r="CW844" s="0"/>
      <c r="CX844" s="0"/>
      <c r="CY844" s="0"/>
      <c r="CZ844" s="0"/>
      <c r="DA844" s="0"/>
      <c r="DB844" s="0"/>
      <c r="DC844" s="0"/>
      <c r="DD844" s="0"/>
      <c r="DE844" s="0"/>
      <c r="DF844" s="0"/>
      <c r="DG844" s="0"/>
      <c r="DH844" s="0"/>
      <c r="DI844" s="0"/>
      <c r="DJ844" s="0"/>
      <c r="DK844" s="0"/>
      <c r="DL844" s="0"/>
      <c r="DM844" s="0"/>
      <c r="DN844" s="0"/>
      <c r="DO844" s="0"/>
      <c r="DP844" s="0"/>
      <c r="DQ844" s="0"/>
      <c r="DR844" s="0"/>
      <c r="DS844" s="0"/>
      <c r="DT844" s="0"/>
      <c r="DU844" s="0"/>
      <c r="DV844" s="0"/>
      <c r="DW844" s="0"/>
      <c r="DX844" s="0"/>
      <c r="DY844" s="0"/>
      <c r="DZ844" s="0"/>
      <c r="EA844" s="0"/>
      <c r="EB844" s="0"/>
      <c r="EC844" s="0"/>
      <c r="ED844" s="0"/>
      <c r="EE844" s="0"/>
      <c r="EF844" s="0"/>
      <c r="EG844" s="0"/>
      <c r="EH844" s="0"/>
      <c r="EI844" s="0"/>
      <c r="EJ844" s="0"/>
      <c r="EK844" s="0"/>
      <c r="EL844" s="0"/>
      <c r="EM844" s="0"/>
      <c r="EN844" s="0"/>
      <c r="EO844" s="0"/>
      <c r="EP844" s="0"/>
      <c r="EQ844" s="0"/>
      <c r="ER844" s="0"/>
      <c r="ES844" s="0"/>
      <c r="ET844" s="0"/>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row>
    <row r="845" customFormat="false" ht="15" hidden="true" customHeight="false" outlineLevel="0" collapsed="false">
      <c r="A845" s="150" t="s">
        <v>2516</v>
      </c>
      <c r="B845" s="151" t="s">
        <v>2517</v>
      </c>
      <c r="C845" s="147" t="s">
        <v>2000</v>
      </c>
      <c r="D845" s="117"/>
      <c r="E845" s="117" t="n">
        <v>0</v>
      </c>
      <c r="F845" s="118" t="s">
        <v>47</v>
      </c>
      <c r="G845" s="118" t="s">
        <v>47</v>
      </c>
      <c r="H845" s="141" t="n">
        <v>34445</v>
      </c>
      <c r="I845" s="125" t="s">
        <v>1350</v>
      </c>
      <c r="J845" s="120" t="n">
        <v>9</v>
      </c>
      <c r="K845" s="121" t="n">
        <v>5</v>
      </c>
      <c r="L845" s="126" t="s">
        <v>2518</v>
      </c>
      <c r="M845" s="123" t="s">
        <v>2519</v>
      </c>
      <c r="N845" s="127"/>
      <c r="O845" s="123"/>
      <c r="P845" s="127"/>
      <c r="Q845" s="124"/>
      <c r="R845" s="0"/>
      <c r="S845" s="0"/>
      <c r="T845" s="0"/>
      <c r="U845" s="0"/>
      <c r="V845" s="0"/>
      <c r="W845" s="0"/>
      <c r="X845" s="0"/>
      <c r="Y845" s="0"/>
      <c r="Z845" s="0"/>
      <c r="AA845" s="0"/>
      <c r="AB845" s="0"/>
      <c r="AC845" s="0"/>
      <c r="AD845" s="0"/>
      <c r="AE845" s="0"/>
      <c r="AF845" s="0"/>
      <c r="AG845" s="0"/>
      <c r="AH845" s="0"/>
      <c r="AI845" s="0"/>
      <c r="AJ845" s="0"/>
      <c r="AK845" s="0"/>
      <c r="AL845" s="0"/>
      <c r="AM845" s="0"/>
      <c r="AN845" s="0"/>
      <c r="AO845" s="0"/>
      <c r="AP845" s="0"/>
      <c r="AQ845" s="0"/>
      <c r="AR845" s="0"/>
      <c r="AS845" s="0"/>
      <c r="AT845" s="0"/>
      <c r="AU845" s="0"/>
      <c r="AV845" s="0"/>
      <c r="AW845" s="0"/>
      <c r="AX845" s="0"/>
      <c r="AY845" s="0"/>
      <c r="AZ845" s="0"/>
      <c r="BA845" s="0"/>
      <c r="BB845" s="0"/>
      <c r="BC845" s="0"/>
      <c r="BD845" s="0"/>
      <c r="BE845" s="0"/>
      <c r="BF845" s="0"/>
      <c r="BG845" s="0"/>
      <c r="BH845" s="0"/>
      <c r="BI845" s="0"/>
      <c r="BJ845" s="0"/>
      <c r="BK845" s="0"/>
      <c r="BL845" s="0"/>
      <c r="BM845" s="0"/>
      <c r="BN845" s="0"/>
      <c r="BO845" s="0"/>
      <c r="BP845" s="0"/>
      <c r="BQ845" s="0"/>
      <c r="BR845" s="0"/>
      <c r="BS845" s="0"/>
      <c r="BT845" s="0"/>
      <c r="BU845" s="0"/>
      <c r="BV845" s="0"/>
      <c r="BW845" s="0"/>
      <c r="BX845" s="0"/>
      <c r="BY845" s="0"/>
      <c r="BZ845" s="0"/>
      <c r="CA845" s="0"/>
      <c r="CB845" s="0"/>
      <c r="CC845" s="0"/>
      <c r="CD845" s="0"/>
      <c r="CE845" s="0"/>
      <c r="CF845" s="0"/>
      <c r="CG845" s="0"/>
      <c r="CH845" s="0"/>
      <c r="CI845" s="0"/>
      <c r="CJ845" s="0"/>
      <c r="CK845" s="0"/>
      <c r="CL845" s="0"/>
      <c r="CM845" s="0"/>
      <c r="CN845" s="0"/>
      <c r="CO845" s="0"/>
      <c r="CP845" s="0"/>
      <c r="CQ845" s="0"/>
      <c r="CR845" s="0"/>
      <c r="CS845" s="0"/>
      <c r="CT845" s="0"/>
      <c r="CU845" s="0"/>
      <c r="CV845" s="0"/>
      <c r="CW845" s="0"/>
      <c r="CX845" s="0"/>
      <c r="CY845" s="0"/>
      <c r="CZ845" s="0"/>
      <c r="DA845" s="0"/>
      <c r="DB845" s="0"/>
      <c r="DC845" s="0"/>
      <c r="DD845" s="0"/>
      <c r="DE845" s="0"/>
      <c r="DF845" s="0"/>
      <c r="DG845" s="0"/>
      <c r="DH845" s="0"/>
      <c r="DI845" s="0"/>
      <c r="DJ845" s="0"/>
      <c r="DK845" s="0"/>
      <c r="DL845" s="0"/>
      <c r="DM845" s="0"/>
      <c r="DN845" s="0"/>
      <c r="DO845" s="0"/>
      <c r="DP845" s="0"/>
      <c r="DQ845" s="0"/>
      <c r="DR845" s="0"/>
      <c r="DS845" s="0"/>
      <c r="DT845" s="0"/>
      <c r="DU845" s="0"/>
      <c r="DV845" s="0"/>
      <c r="DW845" s="0"/>
      <c r="DX845" s="0"/>
      <c r="DY845" s="0"/>
      <c r="DZ845" s="0"/>
      <c r="EA845" s="0"/>
      <c r="EB845" s="0"/>
      <c r="EC845" s="0"/>
      <c r="ED845" s="0"/>
      <c r="EE845" s="0"/>
      <c r="EF845" s="0"/>
      <c r="EG845" s="0"/>
      <c r="EH845" s="0"/>
      <c r="EI845" s="0"/>
      <c r="EJ845" s="0"/>
      <c r="EK845" s="0"/>
      <c r="EL845" s="0"/>
      <c r="EM845" s="0"/>
      <c r="EN845" s="0"/>
      <c r="EO845" s="0"/>
      <c r="EP845" s="0"/>
      <c r="EQ845" s="0"/>
      <c r="ER845" s="0"/>
      <c r="ES845" s="0"/>
      <c r="ET845" s="0"/>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row>
    <row r="846" customFormat="false" ht="15" hidden="true" customHeight="false" outlineLevel="0" collapsed="false">
      <c r="A846" s="150" t="s">
        <v>2520</v>
      </c>
      <c r="B846" s="151" t="s">
        <v>2521</v>
      </c>
      <c r="C846" s="147" t="s">
        <v>2522</v>
      </c>
      <c r="D846" s="117"/>
      <c r="E846" s="117" t="n">
        <v>0</v>
      </c>
      <c r="F846" s="118" t="s">
        <v>47</v>
      </c>
      <c r="G846" s="118" t="s">
        <v>47</v>
      </c>
      <c r="H846" s="141" t="n">
        <v>1919</v>
      </c>
      <c r="I846" s="125" t="s">
        <v>1350</v>
      </c>
      <c r="J846" s="120" t="n">
        <v>9</v>
      </c>
      <c r="K846" s="121" t="n">
        <v>5</v>
      </c>
      <c r="L846" s="126"/>
      <c r="M846" s="123"/>
      <c r="N846" s="127"/>
      <c r="O846" s="123"/>
      <c r="P846" s="127"/>
      <c r="Q846" s="124"/>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CT846" s="0"/>
      <c r="CU846" s="0"/>
      <c r="CV846" s="0"/>
      <c r="CW846" s="0"/>
      <c r="CX846" s="0"/>
      <c r="CY846" s="0"/>
      <c r="CZ846" s="0"/>
      <c r="DA846" s="0"/>
      <c r="DB846" s="0"/>
      <c r="DC846" s="0"/>
      <c r="DD846" s="0"/>
      <c r="DE846" s="0"/>
      <c r="DF846" s="0"/>
      <c r="DG846" s="0"/>
      <c r="DH846" s="0"/>
      <c r="DI846" s="0"/>
      <c r="DJ846" s="0"/>
      <c r="DK846" s="0"/>
      <c r="DL846" s="0"/>
      <c r="DM846" s="0"/>
      <c r="DN846" s="0"/>
      <c r="DO846" s="0"/>
      <c r="DP846" s="0"/>
      <c r="DQ846" s="0"/>
      <c r="DR846" s="0"/>
      <c r="DS846" s="0"/>
      <c r="DT846" s="0"/>
      <c r="DU846" s="0"/>
      <c r="DV846" s="0"/>
      <c r="DW846" s="0"/>
      <c r="DX846" s="0"/>
      <c r="DY846" s="0"/>
      <c r="DZ846" s="0"/>
      <c r="EA846" s="0"/>
      <c r="EB846" s="0"/>
      <c r="EC846" s="0"/>
      <c r="ED846" s="0"/>
      <c r="EE846" s="0"/>
      <c r="EF846" s="0"/>
      <c r="EG846" s="0"/>
      <c r="EH846" s="0"/>
      <c r="EI846" s="0"/>
      <c r="EJ846" s="0"/>
      <c r="EK846" s="0"/>
      <c r="EL846" s="0"/>
      <c r="EM846" s="0"/>
      <c r="EN846" s="0"/>
      <c r="EO846" s="0"/>
      <c r="EP846" s="0"/>
      <c r="EQ846" s="0"/>
      <c r="ER846" s="0"/>
      <c r="ES846" s="0"/>
      <c r="ET846" s="0"/>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row>
    <row r="847" customFormat="false" ht="15" hidden="true" customHeight="false" outlineLevel="0" collapsed="false">
      <c r="A847" s="150" t="s">
        <v>2523</v>
      </c>
      <c r="B847" s="151" t="s">
        <v>2524</v>
      </c>
      <c r="C847" s="147" t="s">
        <v>2525</v>
      </c>
      <c r="D847" s="117"/>
      <c r="E847" s="117" t="n">
        <v>0</v>
      </c>
      <c r="F847" s="118" t="s">
        <v>47</v>
      </c>
      <c r="G847" s="118" t="s">
        <v>47</v>
      </c>
      <c r="H847" s="141" t="n">
        <v>19661</v>
      </c>
      <c r="I847" s="125" t="s">
        <v>1350</v>
      </c>
      <c r="J847" s="120" t="n">
        <v>9</v>
      </c>
      <c r="K847" s="121" t="n">
        <v>4</v>
      </c>
      <c r="L847" s="126"/>
      <c r="M847" s="123"/>
      <c r="N847" s="127"/>
      <c r="O847" s="123"/>
      <c r="P847" s="127"/>
      <c r="Q847" s="124"/>
      <c r="R847" s="0"/>
      <c r="S847" s="0"/>
      <c r="T847" s="0"/>
      <c r="U847" s="0"/>
      <c r="V847" s="0"/>
      <c r="W847" s="0"/>
      <c r="X847" s="0"/>
      <c r="Y847" s="0"/>
      <c r="Z847" s="0"/>
      <c r="AA847" s="0"/>
      <c r="AB847" s="0"/>
      <c r="AC847" s="0"/>
      <c r="AD847" s="0"/>
      <c r="AE847" s="0"/>
      <c r="AF847" s="0"/>
      <c r="AG847" s="0"/>
      <c r="AH847" s="0"/>
      <c r="AI847" s="0"/>
      <c r="AJ847" s="0"/>
      <c r="AK847" s="0"/>
      <c r="AL847" s="0"/>
      <c r="AM847" s="0"/>
      <c r="AN847" s="0"/>
      <c r="AO847" s="0"/>
      <c r="AP847" s="0"/>
      <c r="AQ847" s="0"/>
      <c r="AR847" s="0"/>
      <c r="AS847" s="0"/>
      <c r="AT847" s="0"/>
      <c r="AU847" s="0"/>
      <c r="AV847" s="0"/>
      <c r="AW847" s="0"/>
      <c r="AX847" s="0"/>
      <c r="AY847" s="0"/>
      <c r="AZ847" s="0"/>
      <c r="BA847" s="0"/>
      <c r="BB847" s="0"/>
      <c r="BC847" s="0"/>
      <c r="BD847" s="0"/>
      <c r="BE847" s="0"/>
      <c r="BF847" s="0"/>
      <c r="BG847" s="0"/>
      <c r="BH847" s="0"/>
      <c r="BI847" s="0"/>
      <c r="BJ847" s="0"/>
      <c r="BK847" s="0"/>
      <c r="BL847" s="0"/>
      <c r="BM847" s="0"/>
      <c r="BN847" s="0"/>
      <c r="BO847" s="0"/>
      <c r="BP847" s="0"/>
      <c r="BQ847" s="0"/>
      <c r="BR847" s="0"/>
      <c r="BS847" s="0"/>
      <c r="BT847" s="0"/>
      <c r="BU847" s="0"/>
      <c r="BV847" s="0"/>
      <c r="BW847" s="0"/>
      <c r="BX847" s="0"/>
      <c r="BY847" s="0"/>
      <c r="BZ847" s="0"/>
      <c r="CA847" s="0"/>
      <c r="CB847" s="0"/>
      <c r="CC847" s="0"/>
      <c r="CD847" s="0"/>
      <c r="CE847" s="0"/>
      <c r="CF847" s="0"/>
      <c r="CG847" s="0"/>
      <c r="CH847" s="0"/>
      <c r="CI847" s="0"/>
      <c r="CJ847" s="0"/>
      <c r="CK847" s="0"/>
      <c r="CL847" s="0"/>
      <c r="CM847" s="0"/>
      <c r="CN847" s="0"/>
      <c r="CO847" s="0"/>
      <c r="CP847" s="0"/>
      <c r="CQ847" s="0"/>
      <c r="CR847" s="0"/>
      <c r="CS847" s="0"/>
      <c r="CT847" s="0"/>
      <c r="CU847" s="0"/>
      <c r="CV847" s="0"/>
      <c r="CW847" s="0"/>
      <c r="CX847" s="0"/>
      <c r="CY847" s="0"/>
      <c r="CZ847" s="0"/>
      <c r="DA847" s="0"/>
      <c r="DB847" s="0"/>
      <c r="DC847" s="0"/>
      <c r="DD847" s="0"/>
      <c r="DE847" s="0"/>
      <c r="DF847" s="0"/>
      <c r="DG847" s="0"/>
      <c r="DH847" s="0"/>
      <c r="DI847" s="0"/>
      <c r="DJ847" s="0"/>
      <c r="DK847" s="0"/>
      <c r="DL847" s="0"/>
      <c r="DM847" s="0"/>
      <c r="DN847" s="0"/>
      <c r="DO847" s="0"/>
      <c r="DP847" s="0"/>
      <c r="DQ847" s="0"/>
      <c r="DR847" s="0"/>
      <c r="DS847" s="0"/>
      <c r="DT847" s="0"/>
      <c r="DU847" s="0"/>
      <c r="DV847" s="0"/>
      <c r="DW847" s="0"/>
      <c r="DX847" s="0"/>
      <c r="DY847" s="0"/>
      <c r="DZ847" s="0"/>
      <c r="EA847" s="0"/>
      <c r="EB847" s="0"/>
      <c r="EC847" s="0"/>
      <c r="ED847" s="0"/>
      <c r="EE847" s="0"/>
      <c r="EF847" s="0"/>
      <c r="EG847" s="0"/>
      <c r="EH847" s="0"/>
      <c r="EI847" s="0"/>
      <c r="EJ847" s="0"/>
      <c r="EK847" s="0"/>
      <c r="EL847" s="0"/>
      <c r="EM847" s="0"/>
      <c r="EN847" s="0"/>
      <c r="EO847" s="0"/>
      <c r="EP847" s="0"/>
      <c r="EQ847" s="0"/>
      <c r="ER847" s="0"/>
      <c r="ES847" s="0"/>
      <c r="ET847" s="0"/>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row>
    <row r="848" customFormat="false" ht="15" hidden="true" customHeight="false" outlineLevel="0" collapsed="false">
      <c r="A848" s="150" t="s">
        <v>2526</v>
      </c>
      <c r="B848" s="151" t="s">
        <v>2527</v>
      </c>
      <c r="C848" s="147" t="s">
        <v>2528</v>
      </c>
      <c r="D848" s="117"/>
      <c r="E848" s="117" t="n">
        <v>0</v>
      </c>
      <c r="F848" s="118" t="s">
        <v>47</v>
      </c>
      <c r="G848" s="118" t="s">
        <v>47</v>
      </c>
      <c r="H848" s="141" t="n">
        <v>19662</v>
      </c>
      <c r="I848" s="119" t="s">
        <v>1350</v>
      </c>
      <c r="J848" s="120" t="n">
        <v>9</v>
      </c>
      <c r="K848" s="121" t="n">
        <v>4</v>
      </c>
      <c r="L848" s="122"/>
      <c r="M848" s="123"/>
      <c r="N848" s="123"/>
      <c r="O848" s="123"/>
      <c r="P848" s="123"/>
      <c r="Q848" s="124"/>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CT848" s="0"/>
      <c r="CU848" s="0"/>
      <c r="CV848" s="0"/>
      <c r="CW848" s="0"/>
      <c r="CX848" s="0"/>
      <c r="CY848" s="0"/>
      <c r="CZ848" s="0"/>
      <c r="DA848" s="0"/>
      <c r="DB848" s="0"/>
      <c r="DC848" s="0"/>
      <c r="DD848" s="0"/>
      <c r="DE848" s="0"/>
      <c r="DF848" s="0"/>
      <c r="DG848" s="0"/>
      <c r="DH848" s="0"/>
      <c r="DI848" s="0"/>
      <c r="DJ848" s="0"/>
      <c r="DK848" s="0"/>
      <c r="DL848" s="0"/>
      <c r="DM848" s="0"/>
      <c r="DN848" s="0"/>
      <c r="DO848" s="0"/>
      <c r="DP848" s="0"/>
      <c r="DQ848" s="0"/>
      <c r="DR848" s="0"/>
      <c r="DS848" s="0"/>
      <c r="DT848" s="0"/>
      <c r="DU848" s="0"/>
      <c r="DV848" s="0"/>
      <c r="DW848" s="0"/>
      <c r="DX848" s="0"/>
      <c r="DY848" s="0"/>
      <c r="DZ848" s="0"/>
      <c r="EA848" s="0"/>
      <c r="EB848" s="0"/>
      <c r="EC848" s="0"/>
      <c r="ED848" s="0"/>
      <c r="EE848" s="0"/>
      <c r="EF848" s="0"/>
      <c r="EG848" s="0"/>
      <c r="EH848" s="0"/>
      <c r="EI848" s="0"/>
      <c r="EJ848" s="0"/>
      <c r="EK848" s="0"/>
      <c r="EL848" s="0"/>
      <c r="EM848" s="0"/>
      <c r="EN848" s="0"/>
      <c r="EO848" s="0"/>
      <c r="EP848" s="0"/>
      <c r="EQ848" s="0"/>
      <c r="ER848" s="0"/>
      <c r="ES848" s="0"/>
      <c r="ET848" s="0"/>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row>
    <row r="849" customFormat="false" ht="15" hidden="true" customHeight="false" outlineLevel="0" collapsed="false">
      <c r="A849" s="150" t="s">
        <v>2529</v>
      </c>
      <c r="B849" s="151" t="s">
        <v>2530</v>
      </c>
      <c r="C849" s="147" t="s">
        <v>122</v>
      </c>
      <c r="D849" s="117"/>
      <c r="E849" s="117" t="n">
        <v>0</v>
      </c>
      <c r="F849" s="118" t="s">
        <v>47</v>
      </c>
      <c r="G849" s="118" t="s">
        <v>47</v>
      </c>
      <c r="H849" s="141" t="n">
        <v>1927</v>
      </c>
      <c r="I849" s="125" t="s">
        <v>1350</v>
      </c>
      <c r="J849" s="120" t="n">
        <v>9</v>
      </c>
      <c r="K849" s="121" t="n">
        <v>5</v>
      </c>
      <c r="L849" s="126"/>
      <c r="M849" s="123"/>
      <c r="N849" s="127"/>
      <c r="O849" s="123"/>
      <c r="P849" s="127"/>
      <c r="Q849" s="124"/>
      <c r="R849" s="0"/>
      <c r="S849" s="0"/>
      <c r="T849" s="0"/>
      <c r="U849" s="0"/>
      <c r="V849" s="0"/>
      <c r="W849" s="0"/>
      <c r="X849" s="0"/>
      <c r="Y849" s="0"/>
      <c r="Z849" s="0"/>
      <c r="AA849" s="0"/>
      <c r="AB849" s="0"/>
      <c r="AC849" s="0"/>
      <c r="AD849" s="0"/>
      <c r="AE849" s="0"/>
      <c r="AF849" s="0"/>
      <c r="AG849" s="0"/>
      <c r="AH849" s="0"/>
      <c r="AI849" s="0"/>
      <c r="AJ849" s="0"/>
      <c r="AK849" s="0"/>
      <c r="AL849" s="0"/>
      <c r="AM849" s="0"/>
      <c r="AN849" s="0"/>
      <c r="AO849" s="0"/>
      <c r="AP849" s="0"/>
      <c r="AQ849" s="0"/>
      <c r="AR849" s="0"/>
      <c r="AS849" s="0"/>
      <c r="AT849" s="0"/>
      <c r="AU849" s="0"/>
      <c r="AV849" s="0"/>
      <c r="AW849" s="0"/>
      <c r="AX849" s="0"/>
      <c r="AY849" s="0"/>
      <c r="AZ849" s="0"/>
      <c r="BA849" s="0"/>
      <c r="BB849" s="0"/>
      <c r="BC849" s="0"/>
      <c r="BD849" s="0"/>
      <c r="BE849" s="0"/>
      <c r="BF849" s="0"/>
      <c r="BG849" s="0"/>
      <c r="BH849" s="0"/>
      <c r="BI849" s="0"/>
      <c r="BJ849" s="0"/>
      <c r="BK849" s="0"/>
      <c r="BL849" s="0"/>
      <c r="BM849" s="0"/>
      <c r="BN849" s="0"/>
      <c r="BO849" s="0"/>
      <c r="BP849" s="0"/>
      <c r="BQ849" s="0"/>
      <c r="BR849" s="0"/>
      <c r="BS849" s="0"/>
      <c r="BT849" s="0"/>
      <c r="BU849" s="0"/>
      <c r="BV849" s="0"/>
      <c r="BW849" s="0"/>
      <c r="BX849" s="0"/>
      <c r="BY849" s="0"/>
      <c r="BZ849" s="0"/>
      <c r="CA849" s="0"/>
      <c r="CB849" s="0"/>
      <c r="CC849" s="0"/>
      <c r="CD849" s="0"/>
      <c r="CE849" s="0"/>
      <c r="CF849" s="0"/>
      <c r="CG849" s="0"/>
      <c r="CH849" s="0"/>
      <c r="CI849" s="0"/>
      <c r="CJ849" s="0"/>
      <c r="CK849" s="0"/>
      <c r="CL849" s="0"/>
      <c r="CM849" s="0"/>
      <c r="CN849" s="0"/>
      <c r="CO849" s="0"/>
      <c r="CP849" s="0"/>
      <c r="CQ849" s="0"/>
      <c r="CR849" s="0"/>
      <c r="CS849" s="0"/>
      <c r="CT849" s="0"/>
      <c r="CU849" s="0"/>
      <c r="CV849" s="0"/>
      <c r="CW849" s="0"/>
      <c r="CX849" s="0"/>
      <c r="CY849" s="0"/>
      <c r="CZ849" s="0"/>
      <c r="DA849" s="0"/>
      <c r="DB849" s="0"/>
      <c r="DC849" s="0"/>
      <c r="DD849" s="0"/>
      <c r="DE849" s="0"/>
      <c r="DF849" s="0"/>
      <c r="DG849" s="0"/>
      <c r="DH849" s="0"/>
      <c r="DI849" s="0"/>
      <c r="DJ849" s="0"/>
      <c r="DK849" s="0"/>
      <c r="DL849" s="0"/>
      <c r="DM849" s="0"/>
      <c r="DN849" s="0"/>
      <c r="DO849" s="0"/>
      <c r="DP849" s="0"/>
      <c r="DQ849" s="0"/>
      <c r="DR849" s="0"/>
      <c r="DS849" s="0"/>
      <c r="DT849" s="0"/>
      <c r="DU849" s="0"/>
      <c r="DV849" s="0"/>
      <c r="DW849" s="0"/>
      <c r="DX849" s="0"/>
      <c r="DY849" s="0"/>
      <c r="DZ849" s="0"/>
      <c r="EA849" s="0"/>
      <c r="EB849" s="0"/>
      <c r="EC849" s="0"/>
      <c r="ED849" s="0"/>
      <c r="EE849" s="0"/>
      <c r="EF849" s="0"/>
      <c r="EG849" s="0"/>
      <c r="EH849" s="0"/>
      <c r="EI849" s="0"/>
      <c r="EJ849" s="0"/>
      <c r="EK849" s="0"/>
      <c r="EL849" s="0"/>
      <c r="EM849" s="0"/>
      <c r="EN849" s="0"/>
      <c r="EO849" s="0"/>
      <c r="EP849" s="0"/>
      <c r="EQ849" s="0"/>
      <c r="ER849" s="0"/>
      <c r="ES849" s="0"/>
      <c r="ET849" s="0"/>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row>
    <row r="850" customFormat="false" ht="15" hidden="true" customHeight="false" outlineLevel="0" collapsed="false">
      <c r="A850" s="150" t="s">
        <v>2531</v>
      </c>
      <c r="B850" s="151" t="s">
        <v>2532</v>
      </c>
      <c r="C850" s="116" t="s">
        <v>2533</v>
      </c>
      <c r="D850" s="117"/>
      <c r="E850" s="117" t="n">
        <v>0</v>
      </c>
      <c r="F850" s="118" t="s">
        <v>47</v>
      </c>
      <c r="G850" s="118" t="s">
        <v>47</v>
      </c>
      <c r="H850" s="118" t="n">
        <v>31594</v>
      </c>
      <c r="I850" s="125" t="s">
        <v>1350</v>
      </c>
      <c r="J850" s="120" t="n">
        <v>9</v>
      </c>
      <c r="K850" s="121" t="n">
        <v>5</v>
      </c>
      <c r="L850" s="126" t="s">
        <v>2534</v>
      </c>
      <c r="M850" s="123" t="s">
        <v>2535</v>
      </c>
      <c r="N850" s="127"/>
      <c r="O850" s="123"/>
      <c r="P850" s="127"/>
      <c r="Q850" s="124"/>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CT850" s="0"/>
      <c r="CU850" s="0"/>
      <c r="CV850" s="0"/>
      <c r="CW850" s="0"/>
      <c r="CX850" s="0"/>
      <c r="CY850" s="0"/>
      <c r="CZ850" s="0"/>
      <c r="DA850" s="0"/>
      <c r="DB850" s="0"/>
      <c r="DC850" s="0"/>
      <c r="DD850" s="0"/>
      <c r="DE850" s="0"/>
      <c r="DF850" s="0"/>
      <c r="DG850" s="0"/>
      <c r="DH850" s="0"/>
      <c r="DI850" s="0"/>
      <c r="DJ850" s="0"/>
      <c r="DK850" s="0"/>
      <c r="DL850" s="0"/>
      <c r="DM850" s="0"/>
      <c r="DN850" s="0"/>
      <c r="DO850" s="0"/>
      <c r="DP850" s="0"/>
      <c r="DQ850" s="0"/>
      <c r="DR850" s="0"/>
      <c r="DS850" s="0"/>
      <c r="DT850" s="0"/>
      <c r="DU850" s="0"/>
      <c r="DV850" s="0"/>
      <c r="DW850" s="0"/>
      <c r="DX850" s="0"/>
      <c r="DY850" s="0"/>
      <c r="DZ850" s="0"/>
      <c r="EA850" s="0"/>
      <c r="EB850" s="0"/>
      <c r="EC850" s="0"/>
      <c r="ED850" s="0"/>
      <c r="EE850" s="0"/>
      <c r="EF850" s="0"/>
      <c r="EG850" s="0"/>
      <c r="EH850" s="0"/>
      <c r="EI850" s="0"/>
      <c r="EJ850" s="0"/>
      <c r="EK850" s="0"/>
      <c r="EL850" s="0"/>
      <c r="EM850" s="0"/>
      <c r="EN850" s="0"/>
      <c r="EO850" s="0"/>
      <c r="EP850" s="0"/>
      <c r="EQ850" s="0"/>
      <c r="ER850" s="0"/>
      <c r="ES850" s="0"/>
      <c r="ET850" s="0"/>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row>
    <row r="851" customFormat="false" ht="15" hidden="true" customHeight="false" outlineLevel="0" collapsed="false">
      <c r="A851" s="150" t="s">
        <v>2536</v>
      </c>
      <c r="B851" s="151" t="s">
        <v>2537</v>
      </c>
      <c r="C851" s="116" t="s">
        <v>122</v>
      </c>
      <c r="D851" s="117"/>
      <c r="E851" s="117" t="n">
        <v>0</v>
      </c>
      <c r="F851" s="118" t="s">
        <v>47</v>
      </c>
      <c r="G851" s="118" t="s">
        <v>47</v>
      </c>
      <c r="H851" s="118" t="n">
        <v>1930</v>
      </c>
      <c r="I851" s="125" t="s">
        <v>1350</v>
      </c>
      <c r="J851" s="120" t="n">
        <v>9</v>
      </c>
      <c r="K851" s="121" t="n">
        <v>4</v>
      </c>
      <c r="L851" s="126"/>
      <c r="M851" s="123"/>
      <c r="N851" s="127"/>
      <c r="O851" s="123"/>
      <c r="P851" s="127"/>
      <c r="Q851" s="124"/>
      <c r="R851" s="0"/>
      <c r="S851" s="0"/>
      <c r="T851" s="0"/>
      <c r="U851" s="0"/>
      <c r="V851" s="0"/>
      <c r="W851" s="0"/>
      <c r="X851" s="0"/>
      <c r="Y851" s="0"/>
      <c r="Z851" s="0"/>
      <c r="AA851" s="0"/>
      <c r="AB851" s="0"/>
      <c r="AC851" s="0"/>
      <c r="AD851" s="0"/>
      <c r="AE851" s="0"/>
      <c r="AF851" s="0"/>
      <c r="AG851" s="0"/>
      <c r="AH851" s="0"/>
      <c r="AI851" s="0"/>
      <c r="AJ851" s="0"/>
      <c r="AK851" s="0"/>
      <c r="AL851" s="0"/>
      <c r="AM851" s="0"/>
      <c r="AN851" s="0"/>
      <c r="AO851" s="0"/>
      <c r="AP851" s="0"/>
      <c r="AQ851" s="0"/>
      <c r="AR851" s="0"/>
      <c r="AS851" s="0"/>
      <c r="AT851" s="0"/>
      <c r="AU851" s="0"/>
      <c r="AV851" s="0"/>
      <c r="AW851" s="0"/>
      <c r="AX851" s="0"/>
      <c r="AY851" s="0"/>
      <c r="AZ851" s="0"/>
      <c r="BA851" s="0"/>
      <c r="BB851" s="0"/>
      <c r="BC851" s="0"/>
      <c r="BD851" s="0"/>
      <c r="BE851" s="0"/>
      <c r="BF851" s="0"/>
      <c r="BG851" s="0"/>
      <c r="BH851" s="0"/>
      <c r="BI851" s="0"/>
      <c r="BJ851" s="0"/>
      <c r="BK851" s="0"/>
      <c r="BL851" s="0"/>
      <c r="BM851" s="0"/>
      <c r="BN851" s="0"/>
      <c r="BO851" s="0"/>
      <c r="BP851" s="0"/>
      <c r="BQ851" s="0"/>
      <c r="BR851" s="0"/>
      <c r="BS851" s="0"/>
      <c r="BT851" s="0"/>
      <c r="BU851" s="0"/>
      <c r="BV851" s="0"/>
      <c r="BW851" s="0"/>
      <c r="BX851" s="0"/>
      <c r="BY851" s="0"/>
      <c r="BZ851" s="0"/>
      <c r="CA851" s="0"/>
      <c r="CB851" s="0"/>
      <c r="CC851" s="0"/>
      <c r="CD851" s="0"/>
      <c r="CE851" s="0"/>
      <c r="CF851" s="0"/>
      <c r="CG851" s="0"/>
      <c r="CH851" s="0"/>
      <c r="CI851" s="0"/>
      <c r="CJ851" s="0"/>
      <c r="CK851" s="0"/>
      <c r="CL851" s="0"/>
      <c r="CM851" s="0"/>
      <c r="CN851" s="0"/>
      <c r="CO851" s="0"/>
      <c r="CP851" s="0"/>
      <c r="CQ851" s="0"/>
      <c r="CR851" s="0"/>
      <c r="CS851" s="0"/>
      <c r="CT851" s="0"/>
      <c r="CU851" s="0"/>
      <c r="CV851" s="0"/>
      <c r="CW851" s="0"/>
      <c r="CX851" s="0"/>
      <c r="CY851" s="0"/>
      <c r="CZ851" s="0"/>
      <c r="DA851" s="0"/>
      <c r="DB851" s="0"/>
      <c r="DC851" s="0"/>
      <c r="DD851" s="0"/>
      <c r="DE851" s="0"/>
      <c r="DF851" s="0"/>
      <c r="DG851" s="0"/>
      <c r="DH851" s="0"/>
      <c r="DI851" s="0"/>
      <c r="DJ851" s="0"/>
      <c r="DK851" s="0"/>
      <c r="DL851" s="0"/>
      <c r="DM851" s="0"/>
      <c r="DN851" s="0"/>
      <c r="DO851" s="0"/>
      <c r="DP851" s="0"/>
      <c r="DQ851" s="0"/>
      <c r="DR851" s="0"/>
      <c r="DS851" s="0"/>
      <c r="DT851" s="0"/>
      <c r="DU851" s="0"/>
      <c r="DV851" s="0"/>
      <c r="DW851" s="0"/>
      <c r="DX851" s="0"/>
      <c r="DY851" s="0"/>
      <c r="DZ851" s="0"/>
      <c r="EA851" s="0"/>
      <c r="EB851" s="0"/>
      <c r="EC851" s="0"/>
      <c r="ED851" s="0"/>
      <c r="EE851" s="0"/>
      <c r="EF851" s="0"/>
      <c r="EG851" s="0"/>
      <c r="EH851" s="0"/>
      <c r="EI851" s="0"/>
      <c r="EJ851" s="0"/>
      <c r="EK851" s="0"/>
      <c r="EL851" s="0"/>
      <c r="EM851" s="0"/>
      <c r="EN851" s="0"/>
      <c r="EO851" s="0"/>
      <c r="EP851" s="0"/>
      <c r="EQ851" s="0"/>
      <c r="ER851" s="0"/>
      <c r="ES851" s="0"/>
      <c r="ET851" s="0"/>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row>
    <row r="852" customFormat="false" ht="15" hidden="true" customHeight="false" outlineLevel="0" collapsed="false">
      <c r="A852" s="150" t="s">
        <v>2538</v>
      </c>
      <c r="B852" s="151" t="s">
        <v>2539</v>
      </c>
      <c r="C852" s="147" t="s">
        <v>122</v>
      </c>
      <c r="D852" s="117"/>
      <c r="E852" s="117" t="n">
        <v>0</v>
      </c>
      <c r="F852" s="118" t="s">
        <v>47</v>
      </c>
      <c r="G852" s="118" t="s">
        <v>47</v>
      </c>
      <c r="H852" s="141" t="n">
        <v>19765</v>
      </c>
      <c r="I852" s="125" t="s">
        <v>1350</v>
      </c>
      <c r="J852" s="120" t="n">
        <v>9</v>
      </c>
      <c r="K852" s="121" t="n">
        <v>5</v>
      </c>
      <c r="L852" s="126"/>
      <c r="M852" s="123"/>
      <c r="N852" s="127"/>
      <c r="O852" s="123"/>
      <c r="P852" s="127"/>
      <c r="Q852" s="124"/>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CT852" s="0"/>
      <c r="CU852" s="0"/>
      <c r="CV852" s="0"/>
      <c r="CW852" s="0"/>
      <c r="CX852" s="0"/>
      <c r="CY852" s="0"/>
      <c r="CZ852" s="0"/>
      <c r="DA852" s="0"/>
      <c r="DB852" s="0"/>
      <c r="DC852" s="0"/>
      <c r="DD852" s="0"/>
      <c r="DE852" s="0"/>
      <c r="DF852" s="0"/>
      <c r="DG852" s="0"/>
      <c r="DH852" s="0"/>
      <c r="DI852" s="0"/>
      <c r="DJ852" s="0"/>
      <c r="DK852" s="0"/>
      <c r="DL852" s="0"/>
      <c r="DM852" s="0"/>
      <c r="DN852" s="0"/>
      <c r="DO852" s="0"/>
      <c r="DP852" s="0"/>
      <c r="DQ852" s="0"/>
      <c r="DR852" s="0"/>
      <c r="DS852" s="0"/>
      <c r="DT852" s="0"/>
      <c r="DU852" s="0"/>
      <c r="DV852" s="0"/>
      <c r="DW852" s="0"/>
      <c r="DX852" s="0"/>
      <c r="DY852" s="0"/>
      <c r="DZ852" s="0"/>
      <c r="EA852" s="0"/>
      <c r="EB852" s="0"/>
      <c r="EC852" s="0"/>
      <c r="ED852" s="0"/>
      <c r="EE852" s="0"/>
      <c r="EF852" s="0"/>
      <c r="EG852" s="0"/>
      <c r="EH852" s="0"/>
      <c r="EI852" s="0"/>
      <c r="EJ852" s="0"/>
      <c r="EK852" s="0"/>
      <c r="EL852" s="0"/>
      <c r="EM852" s="0"/>
      <c r="EN852" s="0"/>
      <c r="EO852" s="0"/>
      <c r="EP852" s="0"/>
      <c r="EQ852" s="0"/>
      <c r="ER852" s="0"/>
      <c r="ES852" s="0"/>
      <c r="ET852" s="0"/>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row>
    <row r="853" customFormat="false" ht="15" hidden="true" customHeight="false" outlineLevel="0" collapsed="false">
      <c r="A853" s="150" t="s">
        <v>2540</v>
      </c>
      <c r="B853" s="151" t="s">
        <v>2541</v>
      </c>
      <c r="C853" s="116" t="s">
        <v>122</v>
      </c>
      <c r="D853" s="117"/>
      <c r="E853" s="117" t="n">
        <v>0</v>
      </c>
      <c r="F853" s="118" t="s">
        <v>47</v>
      </c>
      <c r="G853" s="118" t="s">
        <v>47</v>
      </c>
      <c r="H853" s="118" t="n">
        <v>19766</v>
      </c>
      <c r="I853" s="125" t="s">
        <v>1350</v>
      </c>
      <c r="J853" s="120" t="n">
        <v>9</v>
      </c>
      <c r="K853" s="121" t="n">
        <v>5</v>
      </c>
      <c r="L853" s="126"/>
      <c r="M853" s="123"/>
      <c r="N853" s="127"/>
      <c r="O853" s="123"/>
      <c r="P853" s="127"/>
      <c r="Q853" s="124"/>
      <c r="R853" s="0"/>
      <c r="S853" s="0"/>
      <c r="T853" s="0"/>
      <c r="U853" s="0"/>
      <c r="V853" s="0"/>
      <c r="W853" s="0"/>
      <c r="X853" s="0"/>
      <c r="Y853" s="0"/>
      <c r="Z853" s="0"/>
      <c r="AA853" s="0"/>
      <c r="AB853" s="0"/>
      <c r="AC853" s="0"/>
      <c r="AD853" s="0"/>
      <c r="AE853" s="0"/>
      <c r="AF853" s="0"/>
      <c r="AG853" s="0"/>
      <c r="AH853" s="0"/>
      <c r="AI853" s="0"/>
      <c r="AJ853" s="0"/>
      <c r="AK853" s="0"/>
      <c r="AL853" s="0"/>
      <c r="AM853" s="0"/>
      <c r="AN853" s="0"/>
      <c r="AO853" s="0"/>
      <c r="AP853" s="0"/>
      <c r="AQ853" s="0"/>
      <c r="AR853" s="0"/>
      <c r="AS853" s="0"/>
      <c r="AT853" s="0"/>
      <c r="AU853" s="0"/>
      <c r="AV853" s="0"/>
      <c r="AW853" s="0"/>
      <c r="AX853" s="0"/>
      <c r="AY853" s="0"/>
      <c r="AZ853" s="0"/>
      <c r="BA853" s="0"/>
      <c r="BB853" s="0"/>
      <c r="BC853" s="0"/>
      <c r="BD853" s="0"/>
      <c r="BE853" s="0"/>
      <c r="BF853" s="0"/>
      <c r="BG853" s="0"/>
      <c r="BH853" s="0"/>
      <c r="BI853" s="0"/>
      <c r="BJ853" s="0"/>
      <c r="BK853" s="0"/>
      <c r="BL853" s="0"/>
      <c r="BM853" s="0"/>
      <c r="BN853" s="0"/>
      <c r="BO853" s="0"/>
      <c r="BP853" s="0"/>
      <c r="BQ853" s="0"/>
      <c r="BR853" s="0"/>
      <c r="BS853" s="0"/>
      <c r="BT853" s="0"/>
      <c r="BU853" s="0"/>
      <c r="BV853" s="0"/>
      <c r="BW853" s="0"/>
      <c r="BX853" s="0"/>
      <c r="BY853" s="0"/>
      <c r="BZ853" s="0"/>
      <c r="CA853" s="0"/>
      <c r="CB853" s="0"/>
      <c r="CC853" s="0"/>
      <c r="CD853" s="0"/>
      <c r="CE853" s="0"/>
      <c r="CF853" s="0"/>
      <c r="CG853" s="0"/>
      <c r="CH853" s="0"/>
      <c r="CI853" s="0"/>
      <c r="CJ853" s="0"/>
      <c r="CK853" s="0"/>
      <c r="CL853" s="0"/>
      <c r="CM853" s="0"/>
      <c r="CN853" s="0"/>
      <c r="CO853" s="0"/>
      <c r="CP853" s="0"/>
      <c r="CQ853" s="0"/>
      <c r="CR853" s="0"/>
      <c r="CS853" s="0"/>
      <c r="CT853" s="0"/>
      <c r="CU853" s="0"/>
      <c r="CV853" s="0"/>
      <c r="CW853" s="0"/>
      <c r="CX853" s="0"/>
      <c r="CY853" s="0"/>
      <c r="CZ853" s="0"/>
      <c r="DA853" s="0"/>
      <c r="DB853" s="0"/>
      <c r="DC853" s="0"/>
      <c r="DD853" s="0"/>
      <c r="DE853" s="0"/>
      <c r="DF853" s="0"/>
      <c r="DG853" s="0"/>
      <c r="DH853" s="0"/>
      <c r="DI853" s="0"/>
      <c r="DJ853" s="0"/>
      <c r="DK853" s="0"/>
      <c r="DL853" s="0"/>
      <c r="DM853" s="0"/>
      <c r="DN853" s="0"/>
      <c r="DO853" s="0"/>
      <c r="DP853" s="0"/>
      <c r="DQ853" s="0"/>
      <c r="DR853" s="0"/>
      <c r="DS853" s="0"/>
      <c r="DT853" s="0"/>
      <c r="DU853" s="0"/>
      <c r="DV853" s="0"/>
      <c r="DW853" s="0"/>
      <c r="DX853" s="0"/>
      <c r="DY853" s="0"/>
      <c r="DZ853" s="0"/>
      <c r="EA853" s="0"/>
      <c r="EB853" s="0"/>
      <c r="EC853" s="0"/>
      <c r="ED853" s="0"/>
      <c r="EE853" s="0"/>
      <c r="EF853" s="0"/>
      <c r="EG853" s="0"/>
      <c r="EH853" s="0"/>
      <c r="EI853" s="0"/>
      <c r="EJ853" s="0"/>
      <c r="EK853" s="0"/>
      <c r="EL853" s="0"/>
      <c r="EM853" s="0"/>
      <c r="EN853" s="0"/>
      <c r="EO853" s="0"/>
      <c r="EP853" s="0"/>
      <c r="EQ853" s="0"/>
      <c r="ER853" s="0"/>
      <c r="ES853" s="0"/>
      <c r="ET853" s="0"/>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row>
    <row r="854" customFormat="false" ht="15" hidden="true" customHeight="false" outlineLevel="0" collapsed="false">
      <c r="A854" s="150" t="s">
        <v>2542</v>
      </c>
      <c r="B854" s="151" t="s">
        <v>2543</v>
      </c>
      <c r="C854" s="147" t="s">
        <v>122</v>
      </c>
      <c r="D854" s="117"/>
      <c r="E854" s="117" t="n">
        <v>0</v>
      </c>
      <c r="F854" s="118" t="s">
        <v>47</v>
      </c>
      <c r="G854" s="118" t="s">
        <v>47</v>
      </c>
      <c r="H854" s="141" t="n">
        <v>19767</v>
      </c>
      <c r="I854" s="125" t="s">
        <v>1350</v>
      </c>
      <c r="J854" s="120" t="n">
        <v>9</v>
      </c>
      <c r="K854" s="121" t="n">
        <v>5</v>
      </c>
      <c r="L854" s="126"/>
      <c r="M854" s="123"/>
      <c r="N854" s="127"/>
      <c r="O854" s="123"/>
      <c r="P854" s="127"/>
      <c r="Q854" s="124"/>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CT854" s="0"/>
      <c r="CU854" s="0"/>
      <c r="CV854" s="0"/>
      <c r="CW854" s="0"/>
      <c r="CX854" s="0"/>
      <c r="CY854" s="0"/>
      <c r="CZ854" s="0"/>
      <c r="DA854" s="0"/>
      <c r="DB854" s="0"/>
      <c r="DC854" s="0"/>
      <c r="DD854" s="0"/>
      <c r="DE854" s="0"/>
      <c r="DF854" s="0"/>
      <c r="DG854" s="0"/>
      <c r="DH854" s="0"/>
      <c r="DI854" s="0"/>
      <c r="DJ854" s="0"/>
      <c r="DK854" s="0"/>
      <c r="DL854" s="0"/>
      <c r="DM854" s="0"/>
      <c r="DN854" s="0"/>
      <c r="DO854" s="0"/>
      <c r="DP854" s="0"/>
      <c r="DQ854" s="0"/>
      <c r="DR854" s="0"/>
      <c r="DS854" s="0"/>
      <c r="DT854" s="0"/>
      <c r="DU854" s="0"/>
      <c r="DV854" s="0"/>
      <c r="DW854" s="0"/>
      <c r="DX854" s="0"/>
      <c r="DY854" s="0"/>
      <c r="DZ854" s="0"/>
      <c r="EA854" s="0"/>
      <c r="EB854" s="0"/>
      <c r="EC854" s="0"/>
      <c r="ED854" s="0"/>
      <c r="EE854" s="0"/>
      <c r="EF854" s="0"/>
      <c r="EG854" s="0"/>
      <c r="EH854" s="0"/>
      <c r="EI854" s="0"/>
      <c r="EJ854" s="0"/>
      <c r="EK854" s="0"/>
      <c r="EL854" s="0"/>
      <c r="EM854" s="0"/>
      <c r="EN854" s="0"/>
      <c r="EO854" s="0"/>
      <c r="EP854" s="0"/>
      <c r="EQ854" s="0"/>
      <c r="ER854" s="0"/>
      <c r="ES854" s="0"/>
      <c r="ET854" s="0"/>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row>
    <row r="855" customFormat="false" ht="15" hidden="true" customHeight="false" outlineLevel="0" collapsed="false">
      <c r="A855" s="150" t="s">
        <v>2544</v>
      </c>
      <c r="B855" s="151" t="s">
        <v>2545</v>
      </c>
      <c r="C855" s="116" t="s">
        <v>122</v>
      </c>
      <c r="D855" s="117"/>
      <c r="E855" s="117" t="n">
        <v>0</v>
      </c>
      <c r="F855" s="118" t="s">
        <v>47</v>
      </c>
      <c r="G855" s="118" t="s">
        <v>47</v>
      </c>
      <c r="H855" s="118" t="n">
        <v>19770</v>
      </c>
      <c r="I855" s="125" t="s">
        <v>1350</v>
      </c>
      <c r="J855" s="120" t="n">
        <v>9</v>
      </c>
      <c r="K855" s="121" t="n">
        <v>5</v>
      </c>
      <c r="L855" s="126"/>
      <c r="M855" s="123"/>
      <c r="N855" s="127"/>
      <c r="O855" s="123"/>
      <c r="P855" s="127"/>
      <c r="Q855" s="124"/>
      <c r="R855" s="0"/>
      <c r="S855" s="0"/>
      <c r="T855" s="0"/>
      <c r="U855" s="0"/>
      <c r="V855" s="0"/>
      <c r="W855" s="0"/>
      <c r="X855" s="0"/>
      <c r="Y855" s="0"/>
      <c r="Z855" s="0"/>
      <c r="AA855" s="0"/>
      <c r="AB855" s="0"/>
      <c r="AC855" s="0"/>
      <c r="AD855" s="0"/>
      <c r="AE855" s="0"/>
      <c r="AF855" s="0"/>
      <c r="AG855" s="0"/>
      <c r="AH855" s="0"/>
      <c r="AI855" s="0"/>
      <c r="AJ855" s="0"/>
      <c r="AK855" s="0"/>
      <c r="AL855" s="0"/>
      <c r="AM855" s="0"/>
      <c r="AN855" s="0"/>
      <c r="AO855" s="0"/>
      <c r="AP855" s="0"/>
      <c r="AQ855" s="0"/>
      <c r="AR855" s="0"/>
      <c r="AS855" s="0"/>
      <c r="AT855" s="0"/>
      <c r="AU855" s="0"/>
      <c r="AV855" s="0"/>
      <c r="AW855" s="0"/>
      <c r="AX855" s="0"/>
      <c r="AY855" s="0"/>
      <c r="AZ855" s="0"/>
      <c r="BA855" s="0"/>
      <c r="BB855" s="0"/>
      <c r="BC855" s="0"/>
      <c r="BD855" s="0"/>
      <c r="BE855" s="0"/>
      <c r="BF855" s="0"/>
      <c r="BG855" s="0"/>
      <c r="BH855" s="0"/>
      <c r="BI855" s="0"/>
      <c r="BJ855" s="0"/>
      <c r="BK855" s="0"/>
      <c r="BL855" s="0"/>
      <c r="BM855" s="0"/>
      <c r="BN855" s="0"/>
      <c r="BO855" s="0"/>
      <c r="BP855" s="0"/>
      <c r="BQ855" s="0"/>
      <c r="BR855" s="0"/>
      <c r="BS855" s="0"/>
      <c r="BT855" s="0"/>
      <c r="BU855" s="0"/>
      <c r="BV855" s="0"/>
      <c r="BW855" s="0"/>
      <c r="BX855" s="0"/>
      <c r="BY855" s="0"/>
      <c r="BZ855" s="0"/>
      <c r="CA855" s="0"/>
      <c r="CB855" s="0"/>
      <c r="CC855" s="0"/>
      <c r="CD855" s="0"/>
      <c r="CE855" s="0"/>
      <c r="CF855" s="0"/>
      <c r="CG855" s="0"/>
      <c r="CH855" s="0"/>
      <c r="CI855" s="0"/>
      <c r="CJ855" s="0"/>
      <c r="CK855" s="0"/>
      <c r="CL855" s="0"/>
      <c r="CM855" s="0"/>
      <c r="CN855" s="0"/>
      <c r="CO855" s="0"/>
      <c r="CP855" s="0"/>
      <c r="CQ855" s="0"/>
      <c r="CR855" s="0"/>
      <c r="CS855" s="0"/>
      <c r="CT855" s="0"/>
      <c r="CU855" s="0"/>
      <c r="CV855" s="0"/>
      <c r="CW855" s="0"/>
      <c r="CX855" s="0"/>
      <c r="CY855" s="0"/>
      <c r="CZ855" s="0"/>
      <c r="DA855" s="0"/>
      <c r="DB855" s="0"/>
      <c r="DC855" s="0"/>
      <c r="DD855" s="0"/>
      <c r="DE855" s="0"/>
      <c r="DF855" s="0"/>
      <c r="DG855" s="0"/>
      <c r="DH855" s="0"/>
      <c r="DI855" s="0"/>
      <c r="DJ855" s="0"/>
      <c r="DK855" s="0"/>
      <c r="DL855" s="0"/>
      <c r="DM855" s="0"/>
      <c r="DN855" s="0"/>
      <c r="DO855" s="0"/>
      <c r="DP855" s="0"/>
      <c r="DQ855" s="0"/>
      <c r="DR855" s="0"/>
      <c r="DS855" s="0"/>
      <c r="DT855" s="0"/>
      <c r="DU855" s="0"/>
      <c r="DV855" s="0"/>
      <c r="DW855" s="0"/>
      <c r="DX855" s="0"/>
      <c r="DY855" s="0"/>
      <c r="DZ855" s="0"/>
      <c r="EA855" s="0"/>
      <c r="EB855" s="0"/>
      <c r="EC855" s="0"/>
      <c r="ED855" s="0"/>
      <c r="EE855" s="0"/>
      <c r="EF855" s="0"/>
      <c r="EG855" s="0"/>
      <c r="EH855" s="0"/>
      <c r="EI855" s="0"/>
      <c r="EJ855" s="0"/>
      <c r="EK855" s="0"/>
      <c r="EL855" s="0"/>
      <c r="EM855" s="0"/>
      <c r="EN855" s="0"/>
      <c r="EO855" s="0"/>
      <c r="EP855" s="0"/>
      <c r="EQ855" s="0"/>
      <c r="ER855" s="0"/>
      <c r="ES855" s="0"/>
      <c r="ET855" s="0"/>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row>
    <row r="856" customFormat="false" ht="15" hidden="true" customHeight="false" outlineLevel="0" collapsed="false">
      <c r="A856" s="150" t="s">
        <v>2546</v>
      </c>
      <c r="B856" s="151" t="s">
        <v>2547</v>
      </c>
      <c r="C856" s="147" t="s">
        <v>2528</v>
      </c>
      <c r="D856" s="117"/>
      <c r="E856" s="117" t="n">
        <v>0</v>
      </c>
      <c r="F856" s="118" t="s">
        <v>47</v>
      </c>
      <c r="G856" s="118" t="s">
        <v>47</v>
      </c>
      <c r="H856" s="141" t="n">
        <v>19772</v>
      </c>
      <c r="I856" s="125" t="s">
        <v>1350</v>
      </c>
      <c r="J856" s="120" t="n">
        <v>9</v>
      </c>
      <c r="K856" s="121" t="n">
        <v>5</v>
      </c>
      <c r="L856" s="126"/>
      <c r="M856" s="123"/>
      <c r="N856" s="127"/>
      <c r="O856" s="123"/>
      <c r="P856" s="127"/>
      <c r="Q856" s="124"/>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CT856" s="0"/>
      <c r="CU856" s="0"/>
      <c r="CV856" s="0"/>
      <c r="CW856" s="0"/>
      <c r="CX856" s="0"/>
      <c r="CY856" s="0"/>
      <c r="CZ856" s="0"/>
      <c r="DA856" s="0"/>
      <c r="DB856" s="0"/>
      <c r="DC856" s="0"/>
      <c r="DD856" s="0"/>
      <c r="DE856" s="0"/>
      <c r="DF856" s="0"/>
      <c r="DG856" s="0"/>
      <c r="DH856" s="0"/>
      <c r="DI856" s="0"/>
      <c r="DJ856" s="0"/>
      <c r="DK856" s="0"/>
      <c r="DL856" s="0"/>
      <c r="DM856" s="0"/>
      <c r="DN856" s="0"/>
      <c r="DO856" s="0"/>
      <c r="DP856" s="0"/>
      <c r="DQ856" s="0"/>
      <c r="DR856" s="0"/>
      <c r="DS856" s="0"/>
      <c r="DT856" s="0"/>
      <c r="DU856" s="0"/>
      <c r="DV856" s="0"/>
      <c r="DW856" s="0"/>
      <c r="DX856" s="0"/>
      <c r="DY856" s="0"/>
      <c r="DZ856" s="0"/>
      <c r="EA856" s="0"/>
      <c r="EB856" s="0"/>
      <c r="EC856" s="0"/>
      <c r="ED856" s="0"/>
      <c r="EE856" s="0"/>
      <c r="EF856" s="0"/>
      <c r="EG856" s="0"/>
      <c r="EH856" s="0"/>
      <c r="EI856" s="0"/>
      <c r="EJ856" s="0"/>
      <c r="EK856" s="0"/>
      <c r="EL856" s="0"/>
      <c r="EM856" s="0"/>
      <c r="EN856" s="0"/>
      <c r="EO856" s="0"/>
      <c r="EP856" s="0"/>
      <c r="EQ856" s="0"/>
      <c r="ER856" s="0"/>
      <c r="ES856" s="0"/>
      <c r="ET856" s="0"/>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row>
    <row r="857" customFormat="false" ht="15" hidden="true" customHeight="false" outlineLevel="0" collapsed="false">
      <c r="A857" s="150" t="s">
        <v>2548</v>
      </c>
      <c r="B857" s="151" t="s">
        <v>2549</v>
      </c>
      <c r="C857" s="147" t="s">
        <v>2550</v>
      </c>
      <c r="D857" s="117"/>
      <c r="E857" s="117" t="n">
        <v>0</v>
      </c>
      <c r="F857" s="118" t="s">
        <v>47</v>
      </c>
      <c r="G857" s="118" t="s">
        <v>47</v>
      </c>
      <c r="H857" s="141" t="n">
        <v>19773</v>
      </c>
      <c r="I857" s="125" t="s">
        <v>1350</v>
      </c>
      <c r="J857" s="120" t="n">
        <v>9</v>
      </c>
      <c r="K857" s="121" t="n">
        <v>5</v>
      </c>
      <c r="L857" s="126"/>
      <c r="M857" s="123"/>
      <c r="N857" s="127"/>
      <c r="O857" s="123"/>
      <c r="P857" s="127"/>
      <c r="Q857" s="124"/>
      <c r="R857" s="0"/>
      <c r="S857" s="0"/>
      <c r="T857" s="0"/>
      <c r="U857" s="0"/>
      <c r="V857" s="0"/>
      <c r="W857" s="0"/>
      <c r="X857" s="0"/>
      <c r="Y857" s="0"/>
      <c r="Z857" s="0"/>
      <c r="AA857" s="0"/>
      <c r="AB857" s="0"/>
      <c r="AC857" s="0"/>
      <c r="AD857" s="0"/>
      <c r="AE857" s="0"/>
      <c r="AF857" s="0"/>
      <c r="AG857" s="0"/>
      <c r="AH857" s="0"/>
      <c r="AI857" s="0"/>
      <c r="AJ857" s="0"/>
      <c r="AK857" s="0"/>
      <c r="AL857" s="0"/>
      <c r="AM857" s="0"/>
      <c r="AN857" s="0"/>
      <c r="AO857" s="0"/>
      <c r="AP857" s="0"/>
      <c r="AQ857" s="0"/>
      <c r="AR857" s="0"/>
      <c r="AS857" s="0"/>
      <c r="AT857" s="0"/>
      <c r="AU857" s="0"/>
      <c r="AV857" s="0"/>
      <c r="AW857" s="0"/>
      <c r="AX857" s="0"/>
      <c r="AY857" s="0"/>
      <c r="AZ857" s="0"/>
      <c r="BA857" s="0"/>
      <c r="BB857" s="0"/>
      <c r="BC857" s="0"/>
      <c r="BD857" s="0"/>
      <c r="BE857" s="0"/>
      <c r="BF857" s="0"/>
      <c r="BG857" s="0"/>
      <c r="BH857" s="0"/>
      <c r="BI857" s="0"/>
      <c r="BJ857" s="0"/>
      <c r="BK857" s="0"/>
      <c r="BL857" s="0"/>
      <c r="BM857" s="0"/>
      <c r="BN857" s="0"/>
      <c r="BO857" s="0"/>
      <c r="BP857" s="0"/>
      <c r="BQ857" s="0"/>
      <c r="BR857" s="0"/>
      <c r="BS857" s="0"/>
      <c r="BT857" s="0"/>
      <c r="BU857" s="0"/>
      <c r="BV857" s="0"/>
      <c r="BW857" s="0"/>
      <c r="BX857" s="0"/>
      <c r="BY857" s="0"/>
      <c r="BZ857" s="0"/>
      <c r="CA857" s="0"/>
      <c r="CB857" s="0"/>
      <c r="CC857" s="0"/>
      <c r="CD857" s="0"/>
      <c r="CE857" s="0"/>
      <c r="CF857" s="0"/>
      <c r="CG857" s="0"/>
      <c r="CH857" s="0"/>
      <c r="CI857" s="0"/>
      <c r="CJ857" s="0"/>
      <c r="CK857" s="0"/>
      <c r="CL857" s="0"/>
      <c r="CM857" s="0"/>
      <c r="CN857" s="0"/>
      <c r="CO857" s="0"/>
      <c r="CP857" s="0"/>
      <c r="CQ857" s="0"/>
      <c r="CR857" s="0"/>
      <c r="CS857" s="0"/>
      <c r="CT857" s="0"/>
      <c r="CU857" s="0"/>
      <c r="CV857" s="0"/>
      <c r="CW857" s="0"/>
      <c r="CX857" s="0"/>
      <c r="CY857" s="0"/>
      <c r="CZ857" s="0"/>
      <c r="DA857" s="0"/>
      <c r="DB857" s="0"/>
      <c r="DC857" s="0"/>
      <c r="DD857" s="0"/>
      <c r="DE857" s="0"/>
      <c r="DF857" s="0"/>
      <c r="DG857" s="0"/>
      <c r="DH857" s="0"/>
      <c r="DI857" s="0"/>
      <c r="DJ857" s="0"/>
      <c r="DK857" s="0"/>
      <c r="DL857" s="0"/>
      <c r="DM857" s="0"/>
      <c r="DN857" s="0"/>
      <c r="DO857" s="0"/>
      <c r="DP857" s="0"/>
      <c r="DQ857" s="0"/>
      <c r="DR857" s="0"/>
      <c r="DS857" s="0"/>
      <c r="DT857" s="0"/>
      <c r="DU857" s="0"/>
      <c r="DV857" s="0"/>
      <c r="DW857" s="0"/>
      <c r="DX857" s="0"/>
      <c r="DY857" s="0"/>
      <c r="DZ857" s="0"/>
      <c r="EA857" s="0"/>
      <c r="EB857" s="0"/>
      <c r="EC857" s="0"/>
      <c r="ED857" s="0"/>
      <c r="EE857" s="0"/>
      <c r="EF857" s="0"/>
      <c r="EG857" s="0"/>
      <c r="EH857" s="0"/>
      <c r="EI857" s="0"/>
      <c r="EJ857" s="0"/>
      <c r="EK857" s="0"/>
      <c r="EL857" s="0"/>
      <c r="EM857" s="0"/>
      <c r="EN857" s="0"/>
      <c r="EO857" s="0"/>
      <c r="EP857" s="0"/>
      <c r="EQ857" s="0"/>
      <c r="ER857" s="0"/>
      <c r="ES857" s="0"/>
      <c r="ET857" s="0"/>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row>
    <row r="858" customFormat="false" ht="15" hidden="true" customHeight="false" outlineLevel="0" collapsed="false">
      <c r="A858" s="150" t="s">
        <v>2551</v>
      </c>
      <c r="B858" s="151" t="s">
        <v>2552</v>
      </c>
      <c r="C858" s="147" t="s">
        <v>122</v>
      </c>
      <c r="D858" s="117"/>
      <c r="E858" s="117" t="n">
        <v>0</v>
      </c>
      <c r="F858" s="118" t="s">
        <v>47</v>
      </c>
      <c r="G858" s="118" t="s">
        <v>47</v>
      </c>
      <c r="H858" s="141" t="n">
        <v>19774</v>
      </c>
      <c r="I858" s="125" t="s">
        <v>1350</v>
      </c>
      <c r="J858" s="120" t="n">
        <v>9</v>
      </c>
      <c r="K858" s="121" t="n">
        <v>5</v>
      </c>
      <c r="L858" s="126"/>
      <c r="M858" s="123"/>
      <c r="N858" s="127"/>
      <c r="O858" s="123"/>
      <c r="P858" s="127"/>
      <c r="Q858" s="124"/>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CT858" s="0"/>
      <c r="CU858" s="0"/>
      <c r="CV858" s="0"/>
      <c r="CW858" s="0"/>
      <c r="CX858" s="0"/>
      <c r="CY858" s="0"/>
      <c r="CZ858" s="0"/>
      <c r="DA858" s="0"/>
      <c r="DB858" s="0"/>
      <c r="DC858" s="0"/>
      <c r="DD858" s="0"/>
      <c r="DE858" s="0"/>
      <c r="DF858" s="0"/>
      <c r="DG858" s="0"/>
      <c r="DH858" s="0"/>
      <c r="DI858" s="0"/>
      <c r="DJ858" s="0"/>
      <c r="DK858" s="0"/>
      <c r="DL858" s="0"/>
      <c r="DM858" s="0"/>
      <c r="DN858" s="0"/>
      <c r="DO858" s="0"/>
      <c r="DP858" s="0"/>
      <c r="DQ858" s="0"/>
      <c r="DR858" s="0"/>
      <c r="DS858" s="0"/>
      <c r="DT858" s="0"/>
      <c r="DU858" s="0"/>
      <c r="DV858" s="0"/>
      <c r="DW858" s="0"/>
      <c r="DX858" s="0"/>
      <c r="DY858" s="0"/>
      <c r="DZ858" s="0"/>
      <c r="EA858" s="0"/>
      <c r="EB858" s="0"/>
      <c r="EC858" s="0"/>
      <c r="ED858" s="0"/>
      <c r="EE858" s="0"/>
      <c r="EF858" s="0"/>
      <c r="EG858" s="0"/>
      <c r="EH858" s="0"/>
      <c r="EI858" s="0"/>
      <c r="EJ858" s="0"/>
      <c r="EK858" s="0"/>
      <c r="EL858" s="0"/>
      <c r="EM858" s="0"/>
      <c r="EN858" s="0"/>
      <c r="EO858" s="0"/>
      <c r="EP858" s="0"/>
      <c r="EQ858" s="0"/>
      <c r="ER858" s="0"/>
      <c r="ES858" s="0"/>
      <c r="ET858" s="0"/>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row>
    <row r="859" customFormat="false" ht="15" hidden="true" customHeight="false" outlineLevel="0" collapsed="false">
      <c r="A859" s="150" t="s">
        <v>2553</v>
      </c>
      <c r="B859" s="151" t="s">
        <v>2554</v>
      </c>
      <c r="C859" s="116" t="s">
        <v>2555</v>
      </c>
      <c r="D859" s="117"/>
      <c r="E859" s="117" t="n">
        <v>0</v>
      </c>
      <c r="F859" s="118" t="s">
        <v>47</v>
      </c>
      <c r="G859" s="118" t="s">
        <v>47</v>
      </c>
      <c r="H859" s="118" t="n">
        <v>19775</v>
      </c>
      <c r="I859" s="125" t="s">
        <v>1350</v>
      </c>
      <c r="J859" s="120" t="n">
        <v>9</v>
      </c>
      <c r="K859" s="121" t="n">
        <v>5</v>
      </c>
      <c r="L859" s="126"/>
      <c r="M859" s="123"/>
      <c r="N859" s="152"/>
      <c r="O859" s="123"/>
      <c r="P859" s="152"/>
      <c r="Q859" s="124"/>
      <c r="R859" s="0"/>
      <c r="S859" s="0"/>
      <c r="T859" s="0"/>
      <c r="U859" s="0"/>
      <c r="V859" s="0"/>
      <c r="W859" s="0"/>
      <c r="X859" s="0"/>
      <c r="Y859" s="0"/>
      <c r="Z859" s="0"/>
      <c r="AA859" s="0"/>
      <c r="AB859" s="0"/>
      <c r="AC859" s="0"/>
      <c r="AD859" s="0"/>
      <c r="AE859" s="0"/>
      <c r="AF859" s="0"/>
      <c r="AG859" s="0"/>
      <c r="AH859" s="0"/>
      <c r="AI859" s="0"/>
      <c r="AJ859" s="0"/>
      <c r="AK859" s="0"/>
      <c r="AL859" s="0"/>
      <c r="AM859" s="0"/>
      <c r="AN859" s="0"/>
      <c r="AO859" s="0"/>
      <c r="AP859" s="0"/>
      <c r="AQ859" s="0"/>
      <c r="AR859" s="0"/>
      <c r="AS859" s="0"/>
      <c r="AT859" s="0"/>
      <c r="AU859" s="0"/>
      <c r="AV859" s="0"/>
      <c r="AW859" s="0"/>
      <c r="AX859" s="0"/>
      <c r="AY859" s="0"/>
      <c r="AZ859" s="0"/>
      <c r="BA859" s="0"/>
      <c r="BB859" s="0"/>
      <c r="BC859" s="0"/>
      <c r="BD859" s="0"/>
      <c r="BE859" s="0"/>
      <c r="BF859" s="0"/>
      <c r="BG859" s="0"/>
      <c r="BH859" s="0"/>
      <c r="BI859" s="0"/>
      <c r="BJ859" s="0"/>
      <c r="BK859" s="0"/>
      <c r="BL859" s="0"/>
      <c r="BM859" s="0"/>
      <c r="BN859" s="0"/>
      <c r="BO859" s="0"/>
      <c r="BP859" s="0"/>
      <c r="BQ859" s="0"/>
      <c r="BR859" s="0"/>
      <c r="BS859" s="0"/>
      <c r="BT859" s="0"/>
      <c r="BU859" s="0"/>
      <c r="BV859" s="0"/>
      <c r="BW859" s="0"/>
      <c r="BX859" s="0"/>
      <c r="BY859" s="0"/>
      <c r="BZ859" s="0"/>
      <c r="CA859" s="0"/>
      <c r="CB859" s="0"/>
      <c r="CC859" s="0"/>
      <c r="CD859" s="0"/>
      <c r="CE859" s="0"/>
      <c r="CF859" s="0"/>
      <c r="CG859" s="0"/>
      <c r="CH859" s="0"/>
      <c r="CI859" s="0"/>
      <c r="CJ859" s="0"/>
      <c r="CK859" s="0"/>
      <c r="CL859" s="0"/>
      <c r="CM859" s="0"/>
      <c r="CN859" s="0"/>
      <c r="CO859" s="0"/>
      <c r="CP859" s="0"/>
      <c r="CQ859" s="0"/>
      <c r="CR859" s="0"/>
      <c r="CS859" s="0"/>
      <c r="CT859" s="0"/>
      <c r="CU859" s="0"/>
      <c r="CV859" s="0"/>
      <c r="CW859" s="0"/>
      <c r="CX859" s="0"/>
      <c r="CY859" s="0"/>
      <c r="CZ859" s="0"/>
      <c r="DA859" s="0"/>
      <c r="DB859" s="0"/>
      <c r="DC859" s="0"/>
      <c r="DD859" s="0"/>
      <c r="DE859" s="0"/>
      <c r="DF859" s="0"/>
      <c r="DG859" s="0"/>
      <c r="DH859" s="0"/>
      <c r="DI859" s="0"/>
      <c r="DJ859" s="0"/>
      <c r="DK859" s="0"/>
      <c r="DL859" s="0"/>
      <c r="DM859" s="0"/>
      <c r="DN859" s="0"/>
      <c r="DO859" s="0"/>
      <c r="DP859" s="0"/>
      <c r="DQ859" s="0"/>
      <c r="DR859" s="0"/>
      <c r="DS859" s="0"/>
      <c r="DT859" s="0"/>
      <c r="DU859" s="0"/>
      <c r="DV859" s="0"/>
      <c r="DW859" s="0"/>
      <c r="DX859" s="0"/>
      <c r="DY859" s="0"/>
      <c r="DZ859" s="0"/>
      <c r="EA859" s="0"/>
      <c r="EB859" s="0"/>
      <c r="EC859" s="0"/>
      <c r="ED859" s="0"/>
      <c r="EE859" s="0"/>
      <c r="EF859" s="0"/>
      <c r="EG859" s="0"/>
      <c r="EH859" s="0"/>
      <c r="EI859" s="0"/>
      <c r="EJ859" s="0"/>
      <c r="EK859" s="0"/>
      <c r="EL859" s="0"/>
      <c r="EM859" s="0"/>
      <c r="EN859" s="0"/>
      <c r="EO859" s="0"/>
      <c r="EP859" s="0"/>
      <c r="EQ859" s="0"/>
      <c r="ER859" s="0"/>
      <c r="ES859" s="0"/>
      <c r="ET859" s="0"/>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row>
    <row r="860" customFormat="false" ht="15" hidden="true" customHeight="false" outlineLevel="0" collapsed="false">
      <c r="A860" s="150" t="s">
        <v>2556</v>
      </c>
      <c r="B860" s="151" t="s">
        <v>2557</v>
      </c>
      <c r="C860" s="147" t="s">
        <v>122</v>
      </c>
      <c r="D860" s="117"/>
      <c r="E860" s="117" t="n">
        <v>0</v>
      </c>
      <c r="F860" s="118" t="s">
        <v>47</v>
      </c>
      <c r="G860" s="118" t="s">
        <v>47</v>
      </c>
      <c r="H860" s="141" t="n">
        <v>19780</v>
      </c>
      <c r="I860" s="119" t="s">
        <v>1350</v>
      </c>
      <c r="J860" s="120" t="n">
        <v>9</v>
      </c>
      <c r="K860" s="121" t="n">
        <v>5</v>
      </c>
      <c r="L860" s="122"/>
      <c r="M860" s="123"/>
      <c r="N860" s="123"/>
      <c r="O860" s="123"/>
      <c r="P860" s="123"/>
      <c r="Q860" s="124"/>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CT860" s="0"/>
      <c r="CU860" s="0"/>
      <c r="CV860" s="0"/>
      <c r="CW860" s="0"/>
      <c r="CX860" s="0"/>
      <c r="CY860" s="0"/>
      <c r="CZ860" s="0"/>
      <c r="DA860" s="0"/>
      <c r="DB860" s="0"/>
      <c r="DC860" s="0"/>
      <c r="DD860" s="0"/>
      <c r="DE860" s="0"/>
      <c r="DF860" s="0"/>
      <c r="DG860" s="0"/>
      <c r="DH860" s="0"/>
      <c r="DI860" s="0"/>
      <c r="DJ860" s="0"/>
      <c r="DK860" s="0"/>
      <c r="DL860" s="0"/>
      <c r="DM860" s="0"/>
      <c r="DN860" s="0"/>
      <c r="DO860" s="0"/>
      <c r="DP860" s="0"/>
      <c r="DQ860" s="0"/>
      <c r="DR860" s="0"/>
      <c r="DS860" s="0"/>
      <c r="DT860" s="0"/>
      <c r="DU860" s="0"/>
      <c r="DV860" s="0"/>
      <c r="DW860" s="0"/>
      <c r="DX860" s="0"/>
      <c r="DY860" s="0"/>
      <c r="DZ860" s="0"/>
      <c r="EA860" s="0"/>
      <c r="EB860" s="0"/>
      <c r="EC860" s="0"/>
      <c r="ED860" s="0"/>
      <c r="EE860" s="0"/>
      <c r="EF860" s="0"/>
      <c r="EG860" s="0"/>
      <c r="EH860" s="0"/>
      <c r="EI860" s="0"/>
      <c r="EJ860" s="0"/>
      <c r="EK860" s="0"/>
      <c r="EL860" s="0"/>
      <c r="EM860" s="0"/>
      <c r="EN860" s="0"/>
      <c r="EO860" s="0"/>
      <c r="EP860" s="0"/>
      <c r="EQ860" s="0"/>
      <c r="ER860" s="0"/>
      <c r="ES860" s="0"/>
      <c r="ET860" s="0"/>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row>
    <row r="861" customFormat="false" ht="15" hidden="true" customHeight="true" outlineLevel="0" collapsed="false">
      <c r="A861" s="150" t="s">
        <v>2558</v>
      </c>
      <c r="B861" s="151" t="s">
        <v>2559</v>
      </c>
      <c r="C861" s="147" t="s">
        <v>122</v>
      </c>
      <c r="D861" s="117"/>
      <c r="E861" s="117" t="n">
        <v>0</v>
      </c>
      <c r="F861" s="118" t="s">
        <v>47</v>
      </c>
      <c r="G861" s="118" t="s">
        <v>47</v>
      </c>
      <c r="H861" s="141" t="n">
        <v>19783</v>
      </c>
      <c r="I861" s="125" t="s">
        <v>1350</v>
      </c>
      <c r="J861" s="120" t="n">
        <v>9</v>
      </c>
      <c r="K861" s="121" t="n">
        <v>5</v>
      </c>
      <c r="L861" s="126"/>
      <c r="M861" s="123"/>
      <c r="N861" s="127"/>
      <c r="O861" s="123"/>
      <c r="P861" s="127"/>
      <c r="Q861" s="124"/>
      <c r="R861" s="0"/>
      <c r="S861" s="0"/>
      <c r="T861" s="0"/>
      <c r="U861" s="0"/>
      <c r="V861" s="0"/>
      <c r="W861" s="0"/>
      <c r="X861" s="0"/>
      <c r="Y861" s="0"/>
      <c r="Z861" s="0"/>
      <c r="AA861" s="0"/>
      <c r="AB861" s="0"/>
      <c r="AC861" s="0"/>
      <c r="AD861" s="0"/>
      <c r="AE861" s="0"/>
      <c r="AF861" s="0"/>
      <c r="AG861" s="0"/>
      <c r="AH861" s="0"/>
      <c r="AI861" s="0"/>
      <c r="AJ861" s="0"/>
      <c r="AK861" s="0"/>
      <c r="AL861" s="0"/>
      <c r="AM861" s="0"/>
      <c r="AN861" s="0"/>
      <c r="AO861" s="0"/>
      <c r="AP861" s="0"/>
      <c r="AQ861" s="0"/>
      <c r="AR861" s="0"/>
      <c r="AS861" s="0"/>
      <c r="AT861" s="0"/>
      <c r="AU861" s="0"/>
      <c r="AV861" s="0"/>
      <c r="AW861" s="0"/>
      <c r="AX861" s="0"/>
      <c r="AY861" s="0"/>
      <c r="AZ861" s="0"/>
      <c r="BA861" s="0"/>
      <c r="BB861" s="0"/>
      <c r="BC861" s="0"/>
      <c r="BD861" s="0"/>
      <c r="BE861" s="0"/>
      <c r="BF861" s="0"/>
      <c r="BG861" s="0"/>
      <c r="BH861" s="0"/>
      <c r="BI861" s="0"/>
      <c r="BJ861" s="0"/>
      <c r="BK861" s="0"/>
      <c r="BL861" s="0"/>
      <c r="BM861" s="0"/>
      <c r="BN861" s="0"/>
      <c r="BO861" s="0"/>
      <c r="BP861" s="0"/>
      <c r="BQ861" s="0"/>
      <c r="BR861" s="0"/>
      <c r="BS861" s="0"/>
      <c r="BT861" s="0"/>
      <c r="BU861" s="0"/>
      <c r="BV861" s="0"/>
      <c r="BW861" s="0"/>
      <c r="BX861" s="0"/>
      <c r="BY861" s="0"/>
      <c r="BZ861" s="0"/>
      <c r="CA861" s="0"/>
      <c r="CB861" s="0"/>
      <c r="CC861" s="0"/>
      <c r="CD861" s="0"/>
      <c r="CE861" s="0"/>
      <c r="CF861" s="0"/>
      <c r="CG861" s="0"/>
      <c r="CH861" s="0"/>
      <c r="CI861" s="0"/>
      <c r="CJ861" s="0"/>
      <c r="CK861" s="0"/>
      <c r="CL861" s="0"/>
      <c r="CM861" s="0"/>
      <c r="CN861" s="0"/>
      <c r="CO861" s="0"/>
      <c r="CP861" s="0"/>
      <c r="CQ861" s="0"/>
      <c r="CR861" s="0"/>
      <c r="CS861" s="0"/>
      <c r="CT861" s="0"/>
      <c r="CU861" s="0"/>
      <c r="CV861" s="0"/>
      <c r="CW861" s="0"/>
      <c r="CX861" s="0"/>
      <c r="CY861" s="0"/>
      <c r="CZ861" s="0"/>
      <c r="DA861" s="0"/>
      <c r="DB861" s="0"/>
      <c r="DC861" s="0"/>
      <c r="DD861" s="0"/>
      <c r="DE861" s="0"/>
      <c r="DF861" s="0"/>
      <c r="DG861" s="0"/>
      <c r="DH861" s="0"/>
      <c r="DI861" s="0"/>
      <c r="DJ861" s="0"/>
      <c r="DK861" s="0"/>
      <c r="DL861" s="0"/>
      <c r="DM861" s="0"/>
      <c r="DN861" s="0"/>
      <c r="DO861" s="0"/>
      <c r="DP861" s="0"/>
      <c r="DQ861" s="0"/>
      <c r="DR861" s="0"/>
      <c r="DS861" s="0"/>
      <c r="DT861" s="0"/>
      <c r="DU861" s="0"/>
      <c r="DV861" s="0"/>
      <c r="DW861" s="0"/>
      <c r="DX861" s="0"/>
      <c r="DY861" s="0"/>
      <c r="DZ861" s="0"/>
      <c r="EA861" s="0"/>
      <c r="EB861" s="0"/>
      <c r="EC861" s="0"/>
      <c r="ED861" s="0"/>
      <c r="EE861" s="0"/>
      <c r="EF861" s="0"/>
      <c r="EG861" s="0"/>
      <c r="EH861" s="0"/>
      <c r="EI861" s="0"/>
      <c r="EJ861" s="0"/>
      <c r="EK861" s="0"/>
      <c r="EL861" s="0"/>
      <c r="EM861" s="0"/>
      <c r="EN861" s="0"/>
      <c r="EO861" s="0"/>
      <c r="EP861" s="0"/>
      <c r="EQ861" s="0"/>
      <c r="ER861" s="0"/>
      <c r="ES861" s="0"/>
      <c r="ET861" s="0"/>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row>
    <row r="862" customFormat="false" ht="15" hidden="true" customHeight="false" outlineLevel="0" collapsed="false">
      <c r="A862" s="150" t="s">
        <v>2560</v>
      </c>
      <c r="B862" s="151" t="s">
        <v>2561</v>
      </c>
      <c r="C862" s="147" t="s">
        <v>122</v>
      </c>
      <c r="D862" s="117"/>
      <c r="E862" s="117" t="n">
        <v>0</v>
      </c>
      <c r="F862" s="118" t="s">
        <v>47</v>
      </c>
      <c r="G862" s="118" t="s">
        <v>47</v>
      </c>
      <c r="H862" s="141" t="n">
        <v>35490</v>
      </c>
      <c r="I862" s="125" t="s">
        <v>1350</v>
      </c>
      <c r="J862" s="120" t="n">
        <v>9</v>
      </c>
      <c r="K862" s="121" t="n">
        <v>5</v>
      </c>
      <c r="L862" s="126"/>
      <c r="M862" s="123"/>
      <c r="N862" s="127"/>
      <c r="O862" s="123"/>
      <c r="P862" s="127"/>
      <c r="Q862" s="124"/>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CT862" s="0"/>
      <c r="CU862" s="0"/>
      <c r="CV862" s="0"/>
      <c r="CW862" s="0"/>
      <c r="CX862" s="0"/>
      <c r="CY862" s="0"/>
      <c r="CZ862" s="0"/>
      <c r="DA862" s="0"/>
      <c r="DB862" s="0"/>
      <c r="DC862" s="0"/>
      <c r="DD862" s="0"/>
      <c r="DE862" s="0"/>
      <c r="DF862" s="0"/>
      <c r="DG862" s="0"/>
      <c r="DH862" s="0"/>
      <c r="DI862" s="0"/>
      <c r="DJ862" s="0"/>
      <c r="DK862" s="0"/>
      <c r="DL862" s="0"/>
      <c r="DM862" s="0"/>
      <c r="DN862" s="0"/>
      <c r="DO862" s="0"/>
      <c r="DP862" s="0"/>
      <c r="DQ862" s="0"/>
      <c r="DR862" s="0"/>
      <c r="DS862" s="0"/>
      <c r="DT862" s="0"/>
      <c r="DU862" s="0"/>
      <c r="DV862" s="0"/>
      <c r="DW862" s="0"/>
      <c r="DX862" s="0"/>
      <c r="DY862" s="0"/>
      <c r="DZ862" s="0"/>
      <c r="EA862" s="0"/>
      <c r="EB862" s="0"/>
      <c r="EC862" s="0"/>
      <c r="ED862" s="0"/>
      <c r="EE862" s="0"/>
      <c r="EF862" s="0"/>
      <c r="EG862" s="0"/>
      <c r="EH862" s="0"/>
      <c r="EI862" s="0"/>
      <c r="EJ862" s="0"/>
      <c r="EK862" s="0"/>
      <c r="EL862" s="0"/>
      <c r="EM862" s="0"/>
      <c r="EN862" s="0"/>
      <c r="EO862" s="0"/>
      <c r="EP862" s="0"/>
      <c r="EQ862" s="0"/>
      <c r="ER862" s="0"/>
      <c r="ES862" s="0"/>
      <c r="ET862" s="0"/>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row>
    <row r="863" customFormat="false" ht="15" hidden="true" customHeight="false" outlineLevel="0" collapsed="false">
      <c r="A863" s="150" t="s">
        <v>2562</v>
      </c>
      <c r="B863" s="151" t="s">
        <v>2563</v>
      </c>
      <c r="C863" s="147" t="s">
        <v>2564</v>
      </c>
      <c r="D863" s="117"/>
      <c r="E863" s="117" t="n">
        <v>0</v>
      </c>
      <c r="F863" s="118" t="s">
        <v>47</v>
      </c>
      <c r="G863" s="118" t="s">
        <v>47</v>
      </c>
      <c r="H863" s="141" t="n">
        <v>19793</v>
      </c>
      <c r="I863" s="125" t="s">
        <v>1350</v>
      </c>
      <c r="J863" s="120" t="n">
        <v>9</v>
      </c>
      <c r="K863" s="121" t="n">
        <v>5</v>
      </c>
      <c r="L863" s="126"/>
      <c r="M863" s="123"/>
      <c r="N863" s="127"/>
      <c r="O863" s="123"/>
      <c r="P863" s="127"/>
      <c r="Q863" s="124"/>
      <c r="R863" s="0"/>
      <c r="S863" s="0"/>
      <c r="T863" s="0"/>
      <c r="U863" s="0"/>
      <c r="V863" s="0"/>
      <c r="W863" s="0"/>
      <c r="X863" s="0"/>
      <c r="Y863" s="0"/>
      <c r="Z863" s="0"/>
      <c r="AA863" s="0"/>
      <c r="AB863" s="0"/>
      <c r="AC863" s="0"/>
      <c r="AD863" s="0"/>
      <c r="AE863" s="0"/>
      <c r="AF863" s="0"/>
      <c r="AG863" s="0"/>
      <c r="AH863" s="0"/>
      <c r="AI863" s="0"/>
      <c r="AJ863" s="0"/>
      <c r="AK863" s="0"/>
      <c r="AL863" s="0"/>
      <c r="AM863" s="0"/>
      <c r="AN863" s="0"/>
      <c r="AO863" s="0"/>
      <c r="AP863" s="0"/>
      <c r="AQ863" s="0"/>
      <c r="AR863" s="0"/>
      <c r="AS863" s="0"/>
      <c r="AT863" s="0"/>
      <c r="AU863" s="0"/>
      <c r="AV863" s="0"/>
      <c r="AW863" s="0"/>
      <c r="AX863" s="0"/>
      <c r="AY863" s="0"/>
      <c r="AZ863" s="0"/>
      <c r="BA863" s="0"/>
      <c r="BB863" s="0"/>
      <c r="BC863" s="0"/>
      <c r="BD863" s="0"/>
      <c r="BE863" s="0"/>
      <c r="BF863" s="0"/>
      <c r="BG863" s="0"/>
      <c r="BH863" s="0"/>
      <c r="BI863" s="0"/>
      <c r="BJ863" s="0"/>
      <c r="BK863" s="0"/>
      <c r="BL863" s="0"/>
      <c r="BM863" s="0"/>
      <c r="BN863" s="0"/>
      <c r="BO863" s="0"/>
      <c r="BP863" s="0"/>
      <c r="BQ863" s="0"/>
      <c r="BR863" s="0"/>
      <c r="BS863" s="0"/>
      <c r="BT863" s="0"/>
      <c r="BU863" s="0"/>
      <c r="BV863" s="0"/>
      <c r="BW863" s="0"/>
      <c r="BX863" s="0"/>
      <c r="BY863" s="0"/>
      <c r="BZ863" s="0"/>
      <c r="CA863" s="0"/>
      <c r="CB863" s="0"/>
      <c r="CC863" s="0"/>
      <c r="CD863" s="0"/>
      <c r="CE863" s="0"/>
      <c r="CF863" s="0"/>
      <c r="CG863" s="0"/>
      <c r="CH863" s="0"/>
      <c r="CI863" s="0"/>
      <c r="CJ863" s="0"/>
      <c r="CK863" s="0"/>
      <c r="CL863" s="0"/>
      <c r="CM863" s="0"/>
      <c r="CN863" s="0"/>
      <c r="CO863" s="0"/>
      <c r="CP863" s="0"/>
      <c r="CQ863" s="0"/>
      <c r="CR863" s="0"/>
      <c r="CS863" s="0"/>
      <c r="CT863" s="0"/>
      <c r="CU863" s="0"/>
      <c r="CV863" s="0"/>
      <c r="CW863" s="0"/>
      <c r="CX863" s="0"/>
      <c r="CY863" s="0"/>
      <c r="CZ863" s="0"/>
      <c r="DA863" s="0"/>
      <c r="DB863" s="0"/>
      <c r="DC863" s="0"/>
      <c r="DD863" s="0"/>
      <c r="DE863" s="0"/>
      <c r="DF863" s="0"/>
      <c r="DG863" s="0"/>
      <c r="DH863" s="0"/>
      <c r="DI863" s="0"/>
      <c r="DJ863" s="0"/>
      <c r="DK863" s="0"/>
      <c r="DL863" s="0"/>
      <c r="DM863" s="0"/>
      <c r="DN863" s="0"/>
      <c r="DO863" s="0"/>
      <c r="DP863" s="0"/>
      <c r="DQ863" s="0"/>
      <c r="DR863" s="0"/>
      <c r="DS863" s="0"/>
      <c r="DT863" s="0"/>
      <c r="DU863" s="0"/>
      <c r="DV863" s="0"/>
      <c r="DW863" s="0"/>
      <c r="DX863" s="0"/>
      <c r="DY863" s="0"/>
      <c r="DZ863" s="0"/>
      <c r="EA863" s="0"/>
      <c r="EB863" s="0"/>
      <c r="EC863" s="0"/>
      <c r="ED863" s="0"/>
      <c r="EE863" s="0"/>
      <c r="EF863" s="0"/>
      <c r="EG863" s="0"/>
      <c r="EH863" s="0"/>
      <c r="EI863" s="0"/>
      <c r="EJ863" s="0"/>
      <c r="EK863" s="0"/>
      <c r="EL863" s="0"/>
      <c r="EM863" s="0"/>
      <c r="EN863" s="0"/>
      <c r="EO863" s="0"/>
      <c r="EP863" s="0"/>
      <c r="EQ863" s="0"/>
      <c r="ER863" s="0"/>
      <c r="ES863" s="0"/>
      <c r="ET863" s="0"/>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row>
    <row r="864" customFormat="false" ht="15" hidden="true" customHeight="false" outlineLevel="0" collapsed="false">
      <c r="A864" s="150" t="s">
        <v>2565</v>
      </c>
      <c r="B864" s="151" t="s">
        <v>2566</v>
      </c>
      <c r="C864" s="147" t="s">
        <v>2567</v>
      </c>
      <c r="D864" s="117"/>
      <c r="E864" s="117" t="n">
        <v>0</v>
      </c>
      <c r="F864" s="118" t="s">
        <v>47</v>
      </c>
      <c r="G864" s="118" t="s">
        <v>47</v>
      </c>
      <c r="H864" s="141" t="n">
        <v>1786</v>
      </c>
      <c r="I864" s="125" t="s">
        <v>1350</v>
      </c>
      <c r="J864" s="120" t="n">
        <v>9</v>
      </c>
      <c r="K864" s="121" t="n">
        <v>5</v>
      </c>
      <c r="L864" s="126"/>
      <c r="M864" s="123"/>
      <c r="N864" s="127"/>
      <c r="O864" s="123"/>
      <c r="P864" s="127"/>
      <c r="Q864" s="124"/>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CT864" s="0"/>
      <c r="CU864" s="0"/>
      <c r="CV864" s="0"/>
      <c r="CW864" s="0"/>
      <c r="CX864" s="0"/>
      <c r="CY864" s="0"/>
      <c r="CZ864" s="0"/>
      <c r="DA864" s="0"/>
      <c r="DB864" s="0"/>
      <c r="DC864" s="0"/>
      <c r="DD864" s="0"/>
      <c r="DE864" s="0"/>
      <c r="DF864" s="0"/>
      <c r="DG864" s="0"/>
      <c r="DH864" s="0"/>
      <c r="DI864" s="0"/>
      <c r="DJ864" s="0"/>
      <c r="DK864" s="0"/>
      <c r="DL864" s="0"/>
      <c r="DM864" s="0"/>
      <c r="DN864" s="0"/>
      <c r="DO864" s="0"/>
      <c r="DP864" s="0"/>
      <c r="DQ864" s="0"/>
      <c r="DR864" s="0"/>
      <c r="DS864" s="0"/>
      <c r="DT864" s="0"/>
      <c r="DU864" s="0"/>
      <c r="DV864" s="0"/>
      <c r="DW864" s="0"/>
      <c r="DX864" s="0"/>
      <c r="DY864" s="0"/>
      <c r="DZ864" s="0"/>
      <c r="EA864" s="0"/>
      <c r="EB864" s="0"/>
      <c r="EC864" s="0"/>
      <c r="ED864" s="0"/>
      <c r="EE864" s="0"/>
      <c r="EF864" s="0"/>
      <c r="EG864" s="0"/>
      <c r="EH864" s="0"/>
      <c r="EI864" s="0"/>
      <c r="EJ864" s="0"/>
      <c r="EK864" s="0"/>
      <c r="EL864" s="0"/>
      <c r="EM864" s="0"/>
      <c r="EN864" s="0"/>
      <c r="EO864" s="0"/>
      <c r="EP864" s="0"/>
      <c r="EQ864" s="0"/>
      <c r="ER864" s="0"/>
      <c r="ES864" s="0"/>
      <c r="ET864" s="0"/>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row>
    <row r="865" customFormat="false" ht="15" hidden="true" customHeight="false" outlineLevel="0" collapsed="false">
      <c r="A865" s="150" t="s">
        <v>2568</v>
      </c>
      <c r="B865" s="151" t="s">
        <v>2569</v>
      </c>
      <c r="C865" s="116" t="s">
        <v>2570</v>
      </c>
      <c r="D865" s="117"/>
      <c r="E865" s="117" t="n">
        <v>0</v>
      </c>
      <c r="F865" s="118" t="s">
        <v>47</v>
      </c>
      <c r="G865" s="118" t="s">
        <v>47</v>
      </c>
      <c r="H865" s="118" t="n">
        <v>30238</v>
      </c>
      <c r="I865" s="125" t="s">
        <v>1350</v>
      </c>
      <c r="J865" s="120" t="n">
        <v>9</v>
      </c>
      <c r="K865" s="121" t="n">
        <v>5</v>
      </c>
      <c r="L865" s="126"/>
      <c r="M865" s="123"/>
      <c r="N865" s="152"/>
      <c r="O865" s="123"/>
      <c r="P865" s="152"/>
      <c r="Q865" s="124"/>
      <c r="R865" s="0"/>
      <c r="S865" s="0"/>
      <c r="T865" s="0"/>
      <c r="U865" s="0"/>
      <c r="V865" s="0"/>
      <c r="W865" s="0"/>
      <c r="X865" s="0"/>
      <c r="Y865" s="0"/>
      <c r="Z865" s="0"/>
      <c r="AA865" s="0"/>
      <c r="AB865" s="0"/>
      <c r="AC865" s="0"/>
      <c r="AD865" s="0"/>
      <c r="AE865" s="0"/>
      <c r="AF865" s="0"/>
      <c r="AG865" s="0"/>
      <c r="AH865" s="0"/>
      <c r="AI865" s="0"/>
      <c r="AJ865" s="0"/>
      <c r="AK865" s="0"/>
      <c r="AL865" s="0"/>
      <c r="AM865" s="0"/>
      <c r="AN865" s="0"/>
      <c r="AO865" s="0"/>
      <c r="AP865" s="0"/>
      <c r="AQ865" s="0"/>
      <c r="AR865" s="0"/>
      <c r="AS865" s="0"/>
      <c r="AT865" s="0"/>
      <c r="AU865" s="0"/>
      <c r="AV865" s="0"/>
      <c r="AW865" s="0"/>
      <c r="AX865" s="0"/>
      <c r="AY865" s="0"/>
      <c r="AZ865" s="0"/>
      <c r="BA865" s="0"/>
      <c r="BB865" s="0"/>
      <c r="BC865" s="0"/>
      <c r="BD865" s="0"/>
      <c r="BE865" s="0"/>
      <c r="BF865" s="0"/>
      <c r="BG865" s="0"/>
      <c r="BH865" s="0"/>
      <c r="BI865" s="0"/>
      <c r="BJ865" s="0"/>
      <c r="BK865" s="0"/>
      <c r="BL865" s="0"/>
      <c r="BM865" s="0"/>
      <c r="BN865" s="0"/>
      <c r="BO865" s="0"/>
      <c r="BP865" s="0"/>
      <c r="BQ865" s="0"/>
      <c r="BR865" s="0"/>
      <c r="BS865" s="0"/>
      <c r="BT865" s="0"/>
      <c r="BU865" s="0"/>
      <c r="BV865" s="0"/>
      <c r="BW865" s="0"/>
      <c r="BX865" s="0"/>
      <c r="BY865" s="0"/>
      <c r="BZ865" s="0"/>
      <c r="CA865" s="0"/>
      <c r="CB865" s="0"/>
      <c r="CC865" s="0"/>
      <c r="CD865" s="0"/>
      <c r="CE865" s="0"/>
      <c r="CF865" s="0"/>
      <c r="CG865" s="0"/>
      <c r="CH865" s="0"/>
      <c r="CI865" s="0"/>
      <c r="CJ865" s="0"/>
      <c r="CK865" s="0"/>
      <c r="CL865" s="0"/>
      <c r="CM865" s="0"/>
      <c r="CN865" s="0"/>
      <c r="CO865" s="0"/>
      <c r="CP865" s="0"/>
      <c r="CQ865" s="0"/>
      <c r="CR865" s="0"/>
      <c r="CS865" s="0"/>
      <c r="CT865" s="0"/>
      <c r="CU865" s="0"/>
      <c r="CV865" s="0"/>
      <c r="CW865" s="0"/>
      <c r="CX865" s="0"/>
      <c r="CY865" s="0"/>
      <c r="CZ865" s="0"/>
      <c r="DA865" s="0"/>
      <c r="DB865" s="0"/>
      <c r="DC865" s="0"/>
      <c r="DD865" s="0"/>
      <c r="DE865" s="0"/>
      <c r="DF865" s="0"/>
      <c r="DG865" s="0"/>
      <c r="DH865" s="0"/>
      <c r="DI865" s="0"/>
      <c r="DJ865" s="0"/>
      <c r="DK865" s="0"/>
      <c r="DL865" s="0"/>
      <c r="DM865" s="0"/>
      <c r="DN865" s="0"/>
      <c r="DO865" s="0"/>
      <c r="DP865" s="0"/>
      <c r="DQ865" s="0"/>
      <c r="DR865" s="0"/>
      <c r="DS865" s="0"/>
      <c r="DT865" s="0"/>
      <c r="DU865" s="0"/>
      <c r="DV865" s="0"/>
      <c r="DW865" s="0"/>
      <c r="DX865" s="0"/>
      <c r="DY865" s="0"/>
      <c r="DZ865" s="0"/>
      <c r="EA865" s="0"/>
      <c r="EB865" s="0"/>
      <c r="EC865" s="0"/>
      <c r="ED865" s="0"/>
      <c r="EE865" s="0"/>
      <c r="EF865" s="0"/>
      <c r="EG865" s="0"/>
      <c r="EH865" s="0"/>
      <c r="EI865" s="0"/>
      <c r="EJ865" s="0"/>
      <c r="EK865" s="0"/>
      <c r="EL865" s="0"/>
      <c r="EM865" s="0"/>
      <c r="EN865" s="0"/>
      <c r="EO865" s="0"/>
      <c r="EP865" s="0"/>
      <c r="EQ865" s="0"/>
      <c r="ER865" s="0"/>
      <c r="ES865" s="0"/>
      <c r="ET865" s="0"/>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row>
    <row r="866" customFormat="false" ht="15" hidden="true" customHeight="false" outlineLevel="0" collapsed="false">
      <c r="A866" s="150" t="s">
        <v>2571</v>
      </c>
      <c r="B866" s="151" t="s">
        <v>2572</v>
      </c>
      <c r="C866" s="147" t="s">
        <v>2573</v>
      </c>
      <c r="D866" s="117"/>
      <c r="E866" s="117" t="n">
        <v>0</v>
      </c>
      <c r="F866" s="118" t="s">
        <v>47</v>
      </c>
      <c r="G866" s="118" t="s">
        <v>47</v>
      </c>
      <c r="H866" s="141" t="n">
        <v>1685</v>
      </c>
      <c r="I866" s="125" t="s">
        <v>1350</v>
      </c>
      <c r="J866" s="120" t="n">
        <v>9</v>
      </c>
      <c r="K866" s="121" t="n">
        <v>5</v>
      </c>
      <c r="L866" s="126"/>
      <c r="M866" s="123"/>
      <c r="N866" s="127"/>
      <c r="O866" s="123"/>
      <c r="P866" s="127"/>
      <c r="Q866" s="124"/>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CT866" s="0"/>
      <c r="CU866" s="0"/>
      <c r="CV866" s="0"/>
      <c r="CW866" s="0"/>
      <c r="CX866" s="0"/>
      <c r="CY866" s="0"/>
      <c r="CZ866" s="0"/>
      <c r="DA866" s="0"/>
      <c r="DB866" s="0"/>
      <c r="DC866" s="0"/>
      <c r="DD866" s="0"/>
      <c r="DE866" s="0"/>
      <c r="DF866" s="0"/>
      <c r="DG866" s="0"/>
      <c r="DH866" s="0"/>
      <c r="DI866" s="0"/>
      <c r="DJ866" s="0"/>
      <c r="DK866" s="0"/>
      <c r="DL866" s="0"/>
      <c r="DM866" s="0"/>
      <c r="DN866" s="0"/>
      <c r="DO866" s="0"/>
      <c r="DP866" s="0"/>
      <c r="DQ866" s="0"/>
      <c r="DR866" s="0"/>
      <c r="DS866" s="0"/>
      <c r="DT866" s="0"/>
      <c r="DU866" s="0"/>
      <c r="DV866" s="0"/>
      <c r="DW866" s="0"/>
      <c r="DX866" s="0"/>
      <c r="DY866" s="0"/>
      <c r="DZ866" s="0"/>
      <c r="EA866" s="0"/>
      <c r="EB866" s="0"/>
      <c r="EC866" s="0"/>
      <c r="ED866" s="0"/>
      <c r="EE866" s="0"/>
      <c r="EF866" s="0"/>
      <c r="EG866" s="0"/>
      <c r="EH866" s="0"/>
      <c r="EI866" s="0"/>
      <c r="EJ866" s="0"/>
      <c r="EK866" s="0"/>
      <c r="EL866" s="0"/>
      <c r="EM866" s="0"/>
      <c r="EN866" s="0"/>
      <c r="EO866" s="0"/>
      <c r="EP866" s="0"/>
      <c r="EQ866" s="0"/>
      <c r="ER866" s="0"/>
      <c r="ES866" s="0"/>
      <c r="ET866" s="0"/>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row>
    <row r="867" customFormat="false" ht="15" hidden="true" customHeight="false" outlineLevel="0" collapsed="false">
      <c r="A867" s="150" t="s">
        <v>2574</v>
      </c>
      <c r="B867" s="151" t="s">
        <v>2575</v>
      </c>
      <c r="C867" s="147" t="s">
        <v>2576</v>
      </c>
      <c r="D867" s="117"/>
      <c r="E867" s="117" t="n">
        <v>0</v>
      </c>
      <c r="F867" s="118" t="s">
        <v>47</v>
      </c>
      <c r="G867" s="118" t="s">
        <v>47</v>
      </c>
      <c r="H867" s="141" t="n">
        <v>1686</v>
      </c>
      <c r="I867" s="125" t="s">
        <v>1350</v>
      </c>
      <c r="J867" s="120" t="n">
        <v>9</v>
      </c>
      <c r="K867" s="121" t="n">
        <v>5</v>
      </c>
      <c r="L867" s="126"/>
      <c r="M867" s="123"/>
      <c r="N867" s="127"/>
      <c r="O867" s="123"/>
      <c r="P867" s="127"/>
      <c r="Q867" s="124"/>
      <c r="R867" s="0"/>
      <c r="S867" s="0"/>
      <c r="T867" s="0"/>
      <c r="U867" s="0"/>
      <c r="V867" s="0"/>
      <c r="W867" s="0"/>
      <c r="X867" s="0"/>
      <c r="Y867" s="0"/>
      <c r="Z867" s="0"/>
      <c r="AA867" s="0"/>
      <c r="AB867" s="0"/>
      <c r="AC867" s="0"/>
      <c r="AD867" s="0"/>
      <c r="AE867" s="0"/>
      <c r="AF867" s="0"/>
      <c r="AG867" s="0"/>
      <c r="AH867" s="0"/>
      <c r="AI867" s="0"/>
      <c r="AJ867" s="0"/>
      <c r="AK867" s="0"/>
      <c r="AL867" s="0"/>
      <c r="AM867" s="0"/>
      <c r="AN867" s="0"/>
      <c r="AO867" s="0"/>
      <c r="AP867" s="0"/>
      <c r="AQ867" s="0"/>
      <c r="AR867" s="0"/>
      <c r="AS867" s="0"/>
      <c r="AT867" s="0"/>
      <c r="AU867" s="0"/>
      <c r="AV867" s="0"/>
      <c r="AW867" s="0"/>
      <c r="AX867" s="0"/>
      <c r="AY867" s="0"/>
      <c r="AZ867" s="0"/>
      <c r="BA867" s="0"/>
      <c r="BB867" s="0"/>
      <c r="BC867" s="0"/>
      <c r="BD867" s="0"/>
      <c r="BE867" s="0"/>
      <c r="BF867" s="0"/>
      <c r="BG867" s="0"/>
      <c r="BH867" s="0"/>
      <c r="BI867" s="0"/>
      <c r="BJ867" s="0"/>
      <c r="BK867" s="0"/>
      <c r="BL867" s="0"/>
      <c r="BM867" s="0"/>
      <c r="BN867" s="0"/>
      <c r="BO867" s="0"/>
      <c r="BP867" s="0"/>
      <c r="BQ867" s="0"/>
      <c r="BR867" s="0"/>
      <c r="BS867" s="0"/>
      <c r="BT867" s="0"/>
      <c r="BU867" s="0"/>
      <c r="BV867" s="0"/>
      <c r="BW867" s="0"/>
      <c r="BX867" s="0"/>
      <c r="BY867" s="0"/>
      <c r="BZ867" s="0"/>
      <c r="CA867" s="0"/>
      <c r="CB867" s="0"/>
      <c r="CC867" s="0"/>
      <c r="CD867" s="0"/>
      <c r="CE867" s="0"/>
      <c r="CF867" s="0"/>
      <c r="CG867" s="0"/>
      <c r="CH867" s="0"/>
      <c r="CI867" s="0"/>
      <c r="CJ867" s="0"/>
      <c r="CK867" s="0"/>
      <c r="CL867" s="0"/>
      <c r="CM867" s="0"/>
      <c r="CN867" s="0"/>
      <c r="CO867" s="0"/>
      <c r="CP867" s="0"/>
      <c r="CQ867" s="0"/>
      <c r="CR867" s="0"/>
      <c r="CS867" s="0"/>
      <c r="CT867" s="0"/>
      <c r="CU867" s="0"/>
      <c r="CV867" s="0"/>
      <c r="CW867" s="0"/>
      <c r="CX867" s="0"/>
      <c r="CY867" s="0"/>
      <c r="CZ867" s="0"/>
      <c r="DA867" s="0"/>
      <c r="DB867" s="0"/>
      <c r="DC867" s="0"/>
      <c r="DD867" s="0"/>
      <c r="DE867" s="0"/>
      <c r="DF867" s="0"/>
      <c r="DG867" s="0"/>
      <c r="DH867" s="0"/>
      <c r="DI867" s="0"/>
      <c r="DJ867" s="0"/>
      <c r="DK867" s="0"/>
      <c r="DL867" s="0"/>
      <c r="DM867" s="0"/>
      <c r="DN867" s="0"/>
      <c r="DO867" s="0"/>
      <c r="DP867" s="0"/>
      <c r="DQ867" s="0"/>
      <c r="DR867" s="0"/>
      <c r="DS867" s="0"/>
      <c r="DT867" s="0"/>
      <c r="DU867" s="0"/>
      <c r="DV867" s="0"/>
      <c r="DW867" s="0"/>
      <c r="DX867" s="0"/>
      <c r="DY867" s="0"/>
      <c r="DZ867" s="0"/>
      <c r="EA867" s="0"/>
      <c r="EB867" s="0"/>
      <c r="EC867" s="0"/>
      <c r="ED867" s="0"/>
      <c r="EE867" s="0"/>
      <c r="EF867" s="0"/>
      <c r="EG867" s="0"/>
      <c r="EH867" s="0"/>
      <c r="EI867" s="0"/>
      <c r="EJ867" s="0"/>
      <c r="EK867" s="0"/>
      <c r="EL867" s="0"/>
      <c r="EM867" s="0"/>
      <c r="EN867" s="0"/>
      <c r="EO867" s="0"/>
      <c r="EP867" s="0"/>
      <c r="EQ867" s="0"/>
      <c r="ER867" s="0"/>
      <c r="ES867" s="0"/>
      <c r="ET867" s="0"/>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row>
    <row r="868" customFormat="false" ht="15" hidden="true" customHeight="false" outlineLevel="0" collapsed="false">
      <c r="A868" s="150" t="s">
        <v>2577</v>
      </c>
      <c r="B868" s="151" t="s">
        <v>2578</v>
      </c>
      <c r="C868" s="147" t="s">
        <v>122</v>
      </c>
      <c r="D868" s="117"/>
      <c r="E868" s="117" t="n">
        <v>0</v>
      </c>
      <c r="F868" s="118" t="s">
        <v>47</v>
      </c>
      <c r="G868" s="118" t="s">
        <v>47</v>
      </c>
      <c r="H868" s="141" t="n">
        <v>35492</v>
      </c>
      <c r="I868" s="125" t="s">
        <v>1350</v>
      </c>
      <c r="J868" s="120" t="n">
        <v>9</v>
      </c>
      <c r="K868" s="121" t="n">
        <v>5</v>
      </c>
      <c r="L868" s="126"/>
      <c r="M868" s="123"/>
      <c r="N868" s="127"/>
      <c r="O868" s="123"/>
      <c r="P868" s="127"/>
      <c r="Q868" s="124"/>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CT868" s="0"/>
      <c r="CU868" s="0"/>
      <c r="CV868" s="0"/>
      <c r="CW868" s="0"/>
      <c r="CX868" s="0"/>
      <c r="CY868" s="0"/>
      <c r="CZ868" s="0"/>
      <c r="DA868" s="0"/>
      <c r="DB868" s="0"/>
      <c r="DC868" s="0"/>
      <c r="DD868" s="0"/>
      <c r="DE868" s="0"/>
      <c r="DF868" s="0"/>
      <c r="DG868" s="0"/>
      <c r="DH868" s="0"/>
      <c r="DI868" s="0"/>
      <c r="DJ868" s="0"/>
      <c r="DK868" s="0"/>
      <c r="DL868" s="0"/>
      <c r="DM868" s="0"/>
      <c r="DN868" s="0"/>
      <c r="DO868" s="0"/>
      <c r="DP868" s="0"/>
      <c r="DQ868" s="0"/>
      <c r="DR868" s="0"/>
      <c r="DS868" s="0"/>
      <c r="DT868" s="0"/>
      <c r="DU868" s="0"/>
      <c r="DV868" s="0"/>
      <c r="DW868" s="0"/>
      <c r="DX868" s="0"/>
      <c r="DY868" s="0"/>
      <c r="DZ868" s="0"/>
      <c r="EA868" s="0"/>
      <c r="EB868" s="0"/>
      <c r="EC868" s="0"/>
      <c r="ED868" s="0"/>
      <c r="EE868" s="0"/>
      <c r="EF868" s="0"/>
      <c r="EG868" s="0"/>
      <c r="EH868" s="0"/>
      <c r="EI868" s="0"/>
      <c r="EJ868" s="0"/>
      <c r="EK868" s="0"/>
      <c r="EL868" s="0"/>
      <c r="EM868" s="0"/>
      <c r="EN868" s="0"/>
      <c r="EO868" s="0"/>
      <c r="EP868" s="0"/>
      <c r="EQ868" s="0"/>
      <c r="ER868" s="0"/>
      <c r="ES868" s="0"/>
      <c r="ET868" s="0"/>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row>
    <row r="869" customFormat="false" ht="15" hidden="true" customHeight="false" outlineLevel="0" collapsed="false">
      <c r="A869" s="150" t="s">
        <v>2579</v>
      </c>
      <c r="B869" s="151" t="s">
        <v>2580</v>
      </c>
      <c r="C869" s="116" t="s">
        <v>122</v>
      </c>
      <c r="D869" s="117"/>
      <c r="E869" s="117" t="n">
        <v>0</v>
      </c>
      <c r="F869" s="118" t="s">
        <v>47</v>
      </c>
      <c r="G869" s="118" t="s">
        <v>47</v>
      </c>
      <c r="H869" s="118" t="n">
        <v>32256</v>
      </c>
      <c r="I869" s="125" t="s">
        <v>1350</v>
      </c>
      <c r="J869" s="120" t="n">
        <v>9</v>
      </c>
      <c r="K869" s="121" t="n">
        <v>5</v>
      </c>
      <c r="L869" s="126"/>
      <c r="M869" s="123"/>
      <c r="N869" s="127"/>
      <c r="O869" s="123"/>
      <c r="P869" s="127"/>
      <c r="Q869" s="124"/>
      <c r="R869" s="0"/>
      <c r="S869" s="0"/>
      <c r="T869" s="0"/>
      <c r="U869" s="0"/>
      <c r="V869" s="0"/>
      <c r="W869" s="0"/>
      <c r="X869" s="0"/>
      <c r="Y869" s="0"/>
      <c r="Z869" s="0"/>
      <c r="AA869" s="0"/>
      <c r="AB869" s="0"/>
      <c r="AC869" s="0"/>
      <c r="AD869" s="0"/>
      <c r="AE869" s="0"/>
      <c r="AF869" s="0"/>
      <c r="AG869" s="0"/>
      <c r="AH869" s="0"/>
      <c r="AI869" s="0"/>
      <c r="AJ869" s="0"/>
      <c r="AK869" s="0"/>
      <c r="AL869" s="0"/>
      <c r="AM869" s="0"/>
      <c r="AN869" s="0"/>
      <c r="AO869" s="0"/>
      <c r="AP869" s="0"/>
      <c r="AQ869" s="0"/>
      <c r="AR869" s="0"/>
      <c r="AS869" s="0"/>
      <c r="AT869" s="0"/>
      <c r="AU869" s="0"/>
      <c r="AV869" s="0"/>
      <c r="AW869" s="0"/>
      <c r="AX869" s="0"/>
      <c r="AY869" s="0"/>
      <c r="AZ869" s="0"/>
      <c r="BA869" s="0"/>
      <c r="BB869" s="0"/>
      <c r="BC869" s="0"/>
      <c r="BD869" s="0"/>
      <c r="BE869" s="0"/>
      <c r="BF869" s="0"/>
      <c r="BG869" s="0"/>
      <c r="BH869" s="0"/>
      <c r="BI869" s="0"/>
      <c r="BJ869" s="0"/>
      <c r="BK869" s="0"/>
      <c r="BL869" s="0"/>
      <c r="BM869" s="0"/>
      <c r="BN869" s="0"/>
      <c r="BO869" s="0"/>
      <c r="BP869" s="0"/>
      <c r="BQ869" s="0"/>
      <c r="BR869" s="0"/>
      <c r="BS869" s="0"/>
      <c r="BT869" s="0"/>
      <c r="BU869" s="0"/>
      <c r="BV869" s="0"/>
      <c r="BW869" s="0"/>
      <c r="BX869" s="0"/>
      <c r="BY869" s="0"/>
      <c r="BZ869" s="0"/>
      <c r="CA869" s="0"/>
      <c r="CB869" s="0"/>
      <c r="CC869" s="0"/>
      <c r="CD869" s="0"/>
      <c r="CE869" s="0"/>
      <c r="CF869" s="0"/>
      <c r="CG869" s="0"/>
      <c r="CH869" s="0"/>
      <c r="CI869" s="0"/>
      <c r="CJ869" s="0"/>
      <c r="CK869" s="0"/>
      <c r="CL869" s="0"/>
      <c r="CM869" s="0"/>
      <c r="CN869" s="0"/>
      <c r="CO869" s="0"/>
      <c r="CP869" s="0"/>
      <c r="CQ869" s="0"/>
      <c r="CR869" s="0"/>
      <c r="CS869" s="0"/>
      <c r="CT869" s="0"/>
      <c r="CU869" s="0"/>
      <c r="CV869" s="0"/>
      <c r="CW869" s="0"/>
      <c r="CX869" s="0"/>
      <c r="CY869" s="0"/>
      <c r="CZ869" s="0"/>
      <c r="DA869" s="0"/>
      <c r="DB869" s="0"/>
      <c r="DC869" s="0"/>
      <c r="DD869" s="0"/>
      <c r="DE869" s="0"/>
      <c r="DF869" s="0"/>
      <c r="DG869" s="0"/>
      <c r="DH869" s="0"/>
      <c r="DI869" s="0"/>
      <c r="DJ869" s="0"/>
      <c r="DK869" s="0"/>
      <c r="DL869" s="0"/>
      <c r="DM869" s="0"/>
      <c r="DN869" s="0"/>
      <c r="DO869" s="0"/>
      <c r="DP869" s="0"/>
      <c r="DQ869" s="0"/>
      <c r="DR869" s="0"/>
      <c r="DS869" s="0"/>
      <c r="DT869" s="0"/>
      <c r="DU869" s="0"/>
      <c r="DV869" s="0"/>
      <c r="DW869" s="0"/>
      <c r="DX869" s="0"/>
      <c r="DY869" s="0"/>
      <c r="DZ869" s="0"/>
      <c r="EA869" s="0"/>
      <c r="EB869" s="0"/>
      <c r="EC869" s="0"/>
      <c r="ED869" s="0"/>
      <c r="EE869" s="0"/>
      <c r="EF869" s="0"/>
      <c r="EG869" s="0"/>
      <c r="EH869" s="0"/>
      <c r="EI869" s="0"/>
      <c r="EJ869" s="0"/>
      <c r="EK869" s="0"/>
      <c r="EL869" s="0"/>
      <c r="EM869" s="0"/>
      <c r="EN869" s="0"/>
      <c r="EO869" s="0"/>
      <c r="EP869" s="0"/>
      <c r="EQ869" s="0"/>
      <c r="ER869" s="0"/>
      <c r="ES869" s="0"/>
      <c r="ET869" s="0"/>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row>
    <row r="870" customFormat="false" ht="15" hidden="true" customHeight="false" outlineLevel="0" collapsed="false">
      <c r="A870" s="150" t="s">
        <v>2581</v>
      </c>
      <c r="B870" s="151" t="s">
        <v>2582</v>
      </c>
      <c r="C870" s="116" t="s">
        <v>122</v>
      </c>
      <c r="D870" s="117"/>
      <c r="E870" s="117" t="n">
        <v>0</v>
      </c>
      <c r="F870" s="118" t="s">
        <v>47</v>
      </c>
      <c r="G870" s="118" t="s">
        <v>47</v>
      </c>
      <c r="H870" s="118" t="n">
        <v>19796</v>
      </c>
      <c r="I870" s="125" t="s">
        <v>1350</v>
      </c>
      <c r="J870" s="120" t="n">
        <v>9</v>
      </c>
      <c r="K870" s="121" t="n">
        <v>5</v>
      </c>
      <c r="L870" s="126"/>
      <c r="M870" s="123"/>
      <c r="N870" s="127"/>
      <c r="O870" s="123"/>
      <c r="P870" s="127"/>
      <c r="Q870" s="124"/>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CT870" s="0"/>
      <c r="CU870" s="0"/>
      <c r="CV870" s="0"/>
      <c r="CW870" s="0"/>
      <c r="CX870" s="0"/>
      <c r="CY870" s="0"/>
      <c r="CZ870" s="0"/>
      <c r="DA870" s="0"/>
      <c r="DB870" s="0"/>
      <c r="DC870" s="0"/>
      <c r="DD870" s="0"/>
      <c r="DE870" s="0"/>
      <c r="DF870" s="0"/>
      <c r="DG870" s="0"/>
      <c r="DH870" s="0"/>
      <c r="DI870" s="0"/>
      <c r="DJ870" s="0"/>
      <c r="DK870" s="0"/>
      <c r="DL870" s="0"/>
      <c r="DM870" s="0"/>
      <c r="DN870" s="0"/>
      <c r="DO870" s="0"/>
      <c r="DP870" s="0"/>
      <c r="DQ870" s="0"/>
      <c r="DR870" s="0"/>
      <c r="DS870" s="0"/>
      <c r="DT870" s="0"/>
      <c r="DU870" s="0"/>
      <c r="DV870" s="0"/>
      <c r="DW870" s="0"/>
      <c r="DX870" s="0"/>
      <c r="DY870" s="0"/>
      <c r="DZ870" s="0"/>
      <c r="EA870" s="0"/>
      <c r="EB870" s="0"/>
      <c r="EC870" s="0"/>
      <c r="ED870" s="0"/>
      <c r="EE870" s="0"/>
      <c r="EF870" s="0"/>
      <c r="EG870" s="0"/>
      <c r="EH870" s="0"/>
      <c r="EI870" s="0"/>
      <c r="EJ870" s="0"/>
      <c r="EK870" s="0"/>
      <c r="EL870" s="0"/>
      <c r="EM870" s="0"/>
      <c r="EN870" s="0"/>
      <c r="EO870" s="0"/>
      <c r="EP870" s="0"/>
      <c r="EQ870" s="0"/>
      <c r="ER870" s="0"/>
      <c r="ES870" s="0"/>
      <c r="ET870" s="0"/>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row>
    <row r="871" customFormat="false" ht="15" hidden="true" customHeight="false" outlineLevel="0" collapsed="false">
      <c r="A871" s="150" t="s">
        <v>2583</v>
      </c>
      <c r="B871" s="151" t="s">
        <v>2584</v>
      </c>
      <c r="C871" s="116" t="s">
        <v>122</v>
      </c>
      <c r="D871" s="117"/>
      <c r="E871" s="117" t="n">
        <v>0</v>
      </c>
      <c r="F871" s="118" t="s">
        <v>47</v>
      </c>
      <c r="G871" s="118" t="s">
        <v>47</v>
      </c>
      <c r="H871" s="118" t="n">
        <v>19797</v>
      </c>
      <c r="I871" s="125" t="s">
        <v>1350</v>
      </c>
      <c r="J871" s="120" t="n">
        <v>9</v>
      </c>
      <c r="K871" s="121" t="n">
        <v>5</v>
      </c>
      <c r="L871" s="126"/>
      <c r="M871" s="123"/>
      <c r="N871" s="127"/>
      <c r="O871" s="123"/>
      <c r="P871" s="127"/>
      <c r="Q871" s="124"/>
      <c r="R871" s="0"/>
      <c r="S871" s="0"/>
      <c r="T871" s="0"/>
      <c r="U871" s="0"/>
      <c r="V871" s="0"/>
      <c r="W871" s="0"/>
      <c r="X871" s="0"/>
      <c r="Y871" s="0"/>
      <c r="Z871" s="0"/>
      <c r="AA871" s="0"/>
      <c r="AB871" s="0"/>
      <c r="AC871" s="0"/>
      <c r="AD871" s="0"/>
      <c r="AE871" s="0"/>
      <c r="AF871" s="0"/>
      <c r="AG871" s="0"/>
      <c r="AH871" s="0"/>
      <c r="AI871" s="0"/>
      <c r="AJ871" s="0"/>
      <c r="AK871" s="0"/>
      <c r="AL871" s="0"/>
      <c r="AM871" s="0"/>
      <c r="AN871" s="0"/>
      <c r="AO871" s="0"/>
      <c r="AP871" s="0"/>
      <c r="AQ871" s="0"/>
      <c r="AR871" s="0"/>
      <c r="AS871" s="0"/>
      <c r="AT871" s="0"/>
      <c r="AU871" s="0"/>
      <c r="AV871" s="0"/>
      <c r="AW871" s="0"/>
      <c r="AX871" s="0"/>
      <c r="AY871" s="0"/>
      <c r="AZ871" s="0"/>
      <c r="BA871" s="0"/>
      <c r="BB871" s="0"/>
      <c r="BC871" s="0"/>
      <c r="BD871" s="0"/>
      <c r="BE871" s="0"/>
      <c r="BF871" s="0"/>
      <c r="BG871" s="0"/>
      <c r="BH871" s="0"/>
      <c r="BI871" s="0"/>
      <c r="BJ871" s="0"/>
      <c r="BK871" s="0"/>
      <c r="BL871" s="0"/>
      <c r="BM871" s="0"/>
      <c r="BN871" s="0"/>
      <c r="BO871" s="0"/>
      <c r="BP871" s="0"/>
      <c r="BQ871" s="0"/>
      <c r="BR871" s="0"/>
      <c r="BS871" s="0"/>
      <c r="BT871" s="0"/>
      <c r="BU871" s="0"/>
      <c r="BV871" s="0"/>
      <c r="BW871" s="0"/>
      <c r="BX871" s="0"/>
      <c r="BY871" s="0"/>
      <c r="BZ871" s="0"/>
      <c r="CA871" s="0"/>
      <c r="CB871" s="0"/>
      <c r="CC871" s="0"/>
      <c r="CD871" s="0"/>
      <c r="CE871" s="0"/>
      <c r="CF871" s="0"/>
      <c r="CG871" s="0"/>
      <c r="CH871" s="0"/>
      <c r="CI871" s="0"/>
      <c r="CJ871" s="0"/>
      <c r="CK871" s="0"/>
      <c r="CL871" s="0"/>
      <c r="CM871" s="0"/>
      <c r="CN871" s="0"/>
      <c r="CO871" s="0"/>
      <c r="CP871" s="0"/>
      <c r="CQ871" s="0"/>
      <c r="CR871" s="0"/>
      <c r="CS871" s="0"/>
      <c r="CT871" s="0"/>
      <c r="CU871" s="0"/>
      <c r="CV871" s="0"/>
      <c r="CW871" s="0"/>
      <c r="CX871" s="0"/>
      <c r="CY871" s="0"/>
      <c r="CZ871" s="0"/>
      <c r="DA871" s="0"/>
      <c r="DB871" s="0"/>
      <c r="DC871" s="0"/>
      <c r="DD871" s="0"/>
      <c r="DE871" s="0"/>
      <c r="DF871" s="0"/>
      <c r="DG871" s="0"/>
      <c r="DH871" s="0"/>
      <c r="DI871" s="0"/>
      <c r="DJ871" s="0"/>
      <c r="DK871" s="0"/>
      <c r="DL871" s="0"/>
      <c r="DM871" s="0"/>
      <c r="DN871" s="0"/>
      <c r="DO871" s="0"/>
      <c r="DP871" s="0"/>
      <c r="DQ871" s="0"/>
      <c r="DR871" s="0"/>
      <c r="DS871" s="0"/>
      <c r="DT871" s="0"/>
      <c r="DU871" s="0"/>
      <c r="DV871" s="0"/>
      <c r="DW871" s="0"/>
      <c r="DX871" s="0"/>
      <c r="DY871" s="0"/>
      <c r="DZ871" s="0"/>
      <c r="EA871" s="0"/>
      <c r="EB871" s="0"/>
      <c r="EC871" s="0"/>
      <c r="ED871" s="0"/>
      <c r="EE871" s="0"/>
      <c r="EF871" s="0"/>
      <c r="EG871" s="0"/>
      <c r="EH871" s="0"/>
      <c r="EI871" s="0"/>
      <c r="EJ871" s="0"/>
      <c r="EK871" s="0"/>
      <c r="EL871" s="0"/>
      <c r="EM871" s="0"/>
      <c r="EN871" s="0"/>
      <c r="EO871" s="0"/>
      <c r="EP871" s="0"/>
      <c r="EQ871" s="0"/>
      <c r="ER871" s="0"/>
      <c r="ES871" s="0"/>
      <c r="ET871" s="0"/>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row>
    <row r="872" customFormat="false" ht="15" hidden="true" customHeight="false" outlineLevel="0" collapsed="false">
      <c r="A872" s="150" t="s">
        <v>2585</v>
      </c>
      <c r="B872" s="151" t="s">
        <v>2586</v>
      </c>
      <c r="C872" s="147" t="s">
        <v>2587</v>
      </c>
      <c r="D872" s="117"/>
      <c r="E872" s="117" t="n">
        <v>0</v>
      </c>
      <c r="F872" s="118" t="s">
        <v>47</v>
      </c>
      <c r="G872" s="118" t="s">
        <v>47</v>
      </c>
      <c r="H872" s="141" t="n">
        <v>19812</v>
      </c>
      <c r="I872" s="125" t="s">
        <v>1350</v>
      </c>
      <c r="J872" s="120" t="n">
        <v>9</v>
      </c>
      <c r="K872" s="121" t="n">
        <v>5</v>
      </c>
      <c r="L872" s="126" t="s">
        <v>2588</v>
      </c>
      <c r="M872" s="123" t="s">
        <v>2589</v>
      </c>
      <c r="N872" s="127"/>
      <c r="O872" s="123"/>
      <c r="P872" s="127"/>
      <c r="Q872" s="124"/>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CT872" s="0"/>
      <c r="CU872" s="0"/>
      <c r="CV872" s="0"/>
      <c r="CW872" s="0"/>
      <c r="CX872" s="0"/>
      <c r="CY872" s="0"/>
      <c r="CZ872" s="0"/>
      <c r="DA872" s="0"/>
      <c r="DB872" s="0"/>
      <c r="DC872" s="0"/>
      <c r="DD872" s="0"/>
      <c r="DE872" s="0"/>
      <c r="DF872" s="0"/>
      <c r="DG872" s="0"/>
      <c r="DH872" s="0"/>
      <c r="DI872" s="0"/>
      <c r="DJ872" s="0"/>
      <c r="DK872" s="0"/>
      <c r="DL872" s="0"/>
      <c r="DM872" s="0"/>
      <c r="DN872" s="0"/>
      <c r="DO872" s="0"/>
      <c r="DP872" s="0"/>
      <c r="DQ872" s="0"/>
      <c r="DR872" s="0"/>
      <c r="DS872" s="0"/>
      <c r="DT872" s="0"/>
      <c r="DU872" s="0"/>
      <c r="DV872" s="0"/>
      <c r="DW872" s="0"/>
      <c r="DX872" s="0"/>
      <c r="DY872" s="0"/>
      <c r="DZ872" s="0"/>
      <c r="EA872" s="0"/>
      <c r="EB872" s="0"/>
      <c r="EC872" s="0"/>
      <c r="ED872" s="0"/>
      <c r="EE872" s="0"/>
      <c r="EF872" s="0"/>
      <c r="EG872" s="0"/>
      <c r="EH872" s="0"/>
      <c r="EI872" s="0"/>
      <c r="EJ872" s="0"/>
      <c r="EK872" s="0"/>
      <c r="EL872" s="0"/>
      <c r="EM872" s="0"/>
      <c r="EN872" s="0"/>
      <c r="EO872" s="0"/>
      <c r="EP872" s="0"/>
      <c r="EQ872" s="0"/>
      <c r="ER872" s="0"/>
      <c r="ES872" s="0"/>
      <c r="ET872" s="0"/>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row>
    <row r="873" customFormat="false" ht="15" hidden="true" customHeight="false" outlineLevel="0" collapsed="false">
      <c r="A873" s="150" t="s">
        <v>2590</v>
      </c>
      <c r="B873" s="151" t="s">
        <v>2591</v>
      </c>
      <c r="C873" s="147" t="s">
        <v>962</v>
      </c>
      <c r="D873" s="117"/>
      <c r="E873" s="117" t="n">
        <v>0</v>
      </c>
      <c r="F873" s="118" t="s">
        <v>47</v>
      </c>
      <c r="G873" s="118" t="s">
        <v>47</v>
      </c>
      <c r="H873" s="141" t="n">
        <v>19813</v>
      </c>
      <c r="I873" s="125" t="s">
        <v>1350</v>
      </c>
      <c r="J873" s="120" t="n">
        <v>9</v>
      </c>
      <c r="K873" s="121" t="n">
        <v>5</v>
      </c>
      <c r="L873" s="126" t="s">
        <v>2592</v>
      </c>
      <c r="M873" s="123" t="s">
        <v>2593</v>
      </c>
      <c r="N873" s="127"/>
      <c r="O873" s="123"/>
      <c r="P873" s="127"/>
      <c r="Q873" s="124"/>
      <c r="R873" s="0"/>
      <c r="S873" s="0"/>
      <c r="T873" s="0"/>
      <c r="U873" s="0"/>
      <c r="V873" s="0"/>
      <c r="W873" s="0"/>
      <c r="X873" s="0"/>
      <c r="Y873" s="0"/>
      <c r="Z873" s="0"/>
      <c r="AA873" s="0"/>
      <c r="AB873" s="0"/>
      <c r="AC873" s="0"/>
      <c r="AD873" s="0"/>
      <c r="AE873" s="0"/>
      <c r="AF873" s="0"/>
      <c r="AG873" s="0"/>
      <c r="AH873" s="0"/>
      <c r="AI873" s="0"/>
      <c r="AJ873" s="0"/>
      <c r="AK873" s="0"/>
      <c r="AL873" s="0"/>
      <c r="AM873" s="0"/>
      <c r="AN873" s="0"/>
      <c r="AO873" s="0"/>
      <c r="AP873" s="0"/>
      <c r="AQ873" s="0"/>
      <c r="AR873" s="0"/>
      <c r="AS873" s="0"/>
      <c r="AT873" s="0"/>
      <c r="AU873" s="0"/>
      <c r="AV873" s="0"/>
      <c r="AW873" s="0"/>
      <c r="AX873" s="0"/>
      <c r="AY873" s="0"/>
      <c r="AZ873" s="0"/>
      <c r="BA873" s="0"/>
      <c r="BB873" s="0"/>
      <c r="BC873" s="0"/>
      <c r="BD873" s="0"/>
      <c r="BE873" s="0"/>
      <c r="BF873" s="0"/>
      <c r="BG873" s="0"/>
      <c r="BH873" s="0"/>
      <c r="BI873" s="0"/>
      <c r="BJ873" s="0"/>
      <c r="BK873" s="0"/>
      <c r="BL873" s="0"/>
      <c r="BM873" s="0"/>
      <c r="BN873" s="0"/>
      <c r="BO873" s="0"/>
      <c r="BP873" s="0"/>
      <c r="BQ873" s="0"/>
      <c r="BR873" s="0"/>
      <c r="BS873" s="0"/>
      <c r="BT873" s="0"/>
      <c r="BU873" s="0"/>
      <c r="BV873" s="0"/>
      <c r="BW873" s="0"/>
      <c r="BX873" s="0"/>
      <c r="BY873" s="0"/>
      <c r="BZ873" s="0"/>
      <c r="CA873" s="0"/>
      <c r="CB873" s="0"/>
      <c r="CC873" s="0"/>
      <c r="CD873" s="0"/>
      <c r="CE873" s="0"/>
      <c r="CF873" s="0"/>
      <c r="CG873" s="0"/>
      <c r="CH873" s="0"/>
      <c r="CI873" s="0"/>
      <c r="CJ873" s="0"/>
      <c r="CK873" s="0"/>
      <c r="CL873" s="0"/>
      <c r="CM873" s="0"/>
      <c r="CN873" s="0"/>
      <c r="CO873" s="0"/>
      <c r="CP873" s="0"/>
      <c r="CQ873" s="0"/>
      <c r="CR873" s="0"/>
      <c r="CS873" s="0"/>
      <c r="CT873" s="0"/>
      <c r="CU873" s="0"/>
      <c r="CV873" s="0"/>
      <c r="CW873" s="0"/>
      <c r="CX873" s="0"/>
      <c r="CY873" s="0"/>
      <c r="CZ873" s="0"/>
      <c r="DA873" s="0"/>
      <c r="DB873" s="0"/>
      <c r="DC873" s="0"/>
      <c r="DD873" s="0"/>
      <c r="DE873" s="0"/>
      <c r="DF873" s="0"/>
      <c r="DG873" s="0"/>
      <c r="DH873" s="0"/>
      <c r="DI873" s="0"/>
      <c r="DJ873" s="0"/>
      <c r="DK873" s="0"/>
      <c r="DL873" s="0"/>
      <c r="DM873" s="0"/>
      <c r="DN873" s="0"/>
      <c r="DO873" s="0"/>
      <c r="DP873" s="0"/>
      <c r="DQ873" s="0"/>
      <c r="DR873" s="0"/>
      <c r="DS873" s="0"/>
      <c r="DT873" s="0"/>
      <c r="DU873" s="0"/>
      <c r="DV873" s="0"/>
      <c r="DW873" s="0"/>
      <c r="DX873" s="0"/>
      <c r="DY873" s="0"/>
      <c r="DZ873" s="0"/>
      <c r="EA873" s="0"/>
      <c r="EB873" s="0"/>
      <c r="EC873" s="0"/>
      <c r="ED873" s="0"/>
      <c r="EE873" s="0"/>
      <c r="EF873" s="0"/>
      <c r="EG873" s="0"/>
      <c r="EH873" s="0"/>
      <c r="EI873" s="0"/>
      <c r="EJ873" s="0"/>
      <c r="EK873" s="0"/>
      <c r="EL873" s="0"/>
      <c r="EM873" s="0"/>
      <c r="EN873" s="0"/>
      <c r="EO873" s="0"/>
      <c r="EP873" s="0"/>
      <c r="EQ873" s="0"/>
      <c r="ER873" s="0"/>
      <c r="ES873" s="0"/>
      <c r="ET873" s="0"/>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row>
    <row r="874" customFormat="false" ht="15" hidden="true" customHeight="false" outlineLevel="0" collapsed="false">
      <c r="A874" s="150" t="s">
        <v>2594</v>
      </c>
      <c r="B874" s="151" t="s">
        <v>2595</v>
      </c>
      <c r="C874" s="116" t="s">
        <v>2596</v>
      </c>
      <c r="D874" s="117"/>
      <c r="E874" s="117" t="n">
        <v>0</v>
      </c>
      <c r="F874" s="118" t="s">
        <v>47</v>
      </c>
      <c r="G874" s="118" t="s">
        <v>47</v>
      </c>
      <c r="H874" s="118" t="n">
        <v>31029</v>
      </c>
      <c r="I874" s="125" t="s">
        <v>1350</v>
      </c>
      <c r="J874" s="120" t="n">
        <v>9</v>
      </c>
      <c r="K874" s="121" t="n">
        <v>5</v>
      </c>
      <c r="L874" s="126" t="s">
        <v>2597</v>
      </c>
      <c r="M874" s="123" t="s">
        <v>2598</v>
      </c>
      <c r="N874" s="127"/>
      <c r="O874" s="123"/>
      <c r="P874" s="127"/>
      <c r="Q874" s="124"/>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CT874" s="0"/>
      <c r="CU874" s="0"/>
      <c r="CV874" s="0"/>
      <c r="CW874" s="0"/>
      <c r="CX874" s="0"/>
      <c r="CY874" s="0"/>
      <c r="CZ874" s="0"/>
      <c r="DA874" s="0"/>
      <c r="DB874" s="0"/>
      <c r="DC874" s="0"/>
      <c r="DD874" s="0"/>
      <c r="DE874" s="0"/>
      <c r="DF874" s="0"/>
      <c r="DG874" s="0"/>
      <c r="DH874" s="0"/>
      <c r="DI874" s="0"/>
      <c r="DJ874" s="0"/>
      <c r="DK874" s="0"/>
      <c r="DL874" s="0"/>
      <c r="DM874" s="0"/>
      <c r="DN874" s="0"/>
      <c r="DO874" s="0"/>
      <c r="DP874" s="0"/>
      <c r="DQ874" s="0"/>
      <c r="DR874" s="0"/>
      <c r="DS874" s="0"/>
      <c r="DT874" s="0"/>
      <c r="DU874" s="0"/>
      <c r="DV874" s="0"/>
      <c r="DW874" s="0"/>
      <c r="DX874" s="0"/>
      <c r="DY874" s="0"/>
      <c r="DZ874" s="0"/>
      <c r="EA874" s="0"/>
      <c r="EB874" s="0"/>
      <c r="EC874" s="0"/>
      <c r="ED874" s="0"/>
      <c r="EE874" s="0"/>
      <c r="EF874" s="0"/>
      <c r="EG874" s="0"/>
      <c r="EH874" s="0"/>
      <c r="EI874" s="0"/>
      <c r="EJ874" s="0"/>
      <c r="EK874" s="0"/>
      <c r="EL874" s="0"/>
      <c r="EM874" s="0"/>
      <c r="EN874" s="0"/>
      <c r="EO874" s="0"/>
      <c r="EP874" s="0"/>
      <c r="EQ874" s="0"/>
      <c r="ER874" s="0"/>
      <c r="ES874" s="0"/>
      <c r="ET874" s="0"/>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row>
    <row r="875" customFormat="false" ht="15" hidden="true" customHeight="false" outlineLevel="0" collapsed="false">
      <c r="A875" s="150" t="s">
        <v>2599</v>
      </c>
      <c r="B875" s="151" t="s">
        <v>2600</v>
      </c>
      <c r="C875" s="147" t="s">
        <v>2601</v>
      </c>
      <c r="D875" s="117"/>
      <c r="E875" s="117" t="n">
        <v>0</v>
      </c>
      <c r="F875" s="118" t="s">
        <v>47</v>
      </c>
      <c r="G875" s="118" t="s">
        <v>47</v>
      </c>
      <c r="H875" s="141" t="n">
        <v>31553</v>
      </c>
      <c r="I875" s="125" t="s">
        <v>1350</v>
      </c>
      <c r="J875" s="120" t="n">
        <v>9</v>
      </c>
      <c r="K875" s="121" t="n">
        <v>5</v>
      </c>
      <c r="L875" s="126" t="s">
        <v>2602</v>
      </c>
      <c r="M875" s="123" t="s">
        <v>2603</v>
      </c>
      <c r="N875" s="127"/>
      <c r="O875" s="123"/>
      <c r="P875" s="127"/>
      <c r="Q875" s="124"/>
      <c r="R875" s="0"/>
      <c r="S875" s="0"/>
      <c r="T875" s="0"/>
      <c r="U875" s="0"/>
      <c r="V875" s="0"/>
      <c r="W875" s="0"/>
      <c r="X875" s="0"/>
      <c r="Y875" s="0"/>
      <c r="Z875" s="0"/>
      <c r="AA875" s="0"/>
      <c r="AB875" s="0"/>
      <c r="AC875" s="0"/>
      <c r="AD875" s="0"/>
      <c r="AE875" s="0"/>
      <c r="AF875" s="0"/>
      <c r="AG875" s="0"/>
      <c r="AH875" s="0"/>
      <c r="AI875" s="0"/>
      <c r="AJ875" s="0"/>
      <c r="AK875" s="0"/>
      <c r="AL875" s="0"/>
      <c r="AM875" s="0"/>
      <c r="AN875" s="0"/>
      <c r="AO875" s="0"/>
      <c r="AP875" s="0"/>
      <c r="AQ875" s="0"/>
      <c r="AR875" s="0"/>
      <c r="AS875" s="0"/>
      <c r="AT875" s="0"/>
      <c r="AU875" s="0"/>
      <c r="AV875" s="0"/>
      <c r="AW875" s="0"/>
      <c r="AX875" s="0"/>
      <c r="AY875" s="0"/>
      <c r="AZ875" s="0"/>
      <c r="BA875" s="0"/>
      <c r="BB875" s="0"/>
      <c r="BC875" s="0"/>
      <c r="BD875" s="0"/>
      <c r="BE875" s="0"/>
      <c r="BF875" s="0"/>
      <c r="BG875" s="0"/>
      <c r="BH875" s="0"/>
      <c r="BI875" s="0"/>
      <c r="BJ875" s="0"/>
      <c r="BK875" s="0"/>
      <c r="BL875" s="0"/>
      <c r="BM875" s="0"/>
      <c r="BN875" s="0"/>
      <c r="BO875" s="0"/>
      <c r="BP875" s="0"/>
      <c r="BQ875" s="0"/>
      <c r="BR875" s="0"/>
      <c r="BS875" s="0"/>
      <c r="BT875" s="0"/>
      <c r="BU875" s="0"/>
      <c r="BV875" s="0"/>
      <c r="BW875" s="0"/>
      <c r="BX875" s="0"/>
      <c r="BY875" s="0"/>
      <c r="BZ875" s="0"/>
      <c r="CA875" s="0"/>
      <c r="CB875" s="0"/>
      <c r="CC875" s="0"/>
      <c r="CD875" s="0"/>
      <c r="CE875" s="0"/>
      <c r="CF875" s="0"/>
      <c r="CG875" s="0"/>
      <c r="CH875" s="0"/>
      <c r="CI875" s="0"/>
      <c r="CJ875" s="0"/>
      <c r="CK875" s="0"/>
      <c r="CL875" s="0"/>
      <c r="CM875" s="0"/>
      <c r="CN875" s="0"/>
      <c r="CO875" s="0"/>
      <c r="CP875" s="0"/>
      <c r="CQ875" s="0"/>
      <c r="CR875" s="0"/>
      <c r="CS875" s="0"/>
      <c r="CT875" s="0"/>
      <c r="CU875" s="0"/>
      <c r="CV875" s="0"/>
      <c r="CW875" s="0"/>
      <c r="CX875" s="0"/>
      <c r="CY875" s="0"/>
      <c r="CZ875" s="0"/>
      <c r="DA875" s="0"/>
      <c r="DB875" s="0"/>
      <c r="DC875" s="0"/>
      <c r="DD875" s="0"/>
      <c r="DE875" s="0"/>
      <c r="DF875" s="0"/>
      <c r="DG875" s="0"/>
      <c r="DH875" s="0"/>
      <c r="DI875" s="0"/>
      <c r="DJ875" s="0"/>
      <c r="DK875" s="0"/>
      <c r="DL875" s="0"/>
      <c r="DM875" s="0"/>
      <c r="DN875" s="0"/>
      <c r="DO875" s="0"/>
      <c r="DP875" s="0"/>
      <c r="DQ875" s="0"/>
      <c r="DR875" s="0"/>
      <c r="DS875" s="0"/>
      <c r="DT875" s="0"/>
      <c r="DU875" s="0"/>
      <c r="DV875" s="0"/>
      <c r="DW875" s="0"/>
      <c r="DX875" s="0"/>
      <c r="DY875" s="0"/>
      <c r="DZ875" s="0"/>
      <c r="EA875" s="0"/>
      <c r="EB875" s="0"/>
      <c r="EC875" s="0"/>
      <c r="ED875" s="0"/>
      <c r="EE875" s="0"/>
      <c r="EF875" s="0"/>
      <c r="EG875" s="0"/>
      <c r="EH875" s="0"/>
      <c r="EI875" s="0"/>
      <c r="EJ875" s="0"/>
      <c r="EK875" s="0"/>
      <c r="EL875" s="0"/>
      <c r="EM875" s="0"/>
      <c r="EN875" s="0"/>
      <c r="EO875" s="0"/>
      <c r="EP875" s="0"/>
      <c r="EQ875" s="0"/>
      <c r="ER875" s="0"/>
      <c r="ES875" s="0"/>
      <c r="ET875" s="0"/>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row>
    <row r="876" customFormat="false" ht="15" hidden="true" customHeight="false" outlineLevel="0" collapsed="false">
      <c r="A876" s="150" t="s">
        <v>2604</v>
      </c>
      <c r="B876" s="151" t="s">
        <v>2605</v>
      </c>
      <c r="C876" s="147" t="s">
        <v>2606</v>
      </c>
      <c r="D876" s="117"/>
      <c r="E876" s="117" t="n">
        <v>0</v>
      </c>
      <c r="F876" s="118" t="s">
        <v>47</v>
      </c>
      <c r="G876" s="118" t="s">
        <v>47</v>
      </c>
      <c r="H876" s="141" t="n">
        <v>1607</v>
      </c>
      <c r="I876" s="125" t="s">
        <v>1350</v>
      </c>
      <c r="J876" s="120" t="n">
        <v>9</v>
      </c>
      <c r="K876" s="121" t="n">
        <v>5</v>
      </c>
      <c r="L876" s="126"/>
      <c r="M876" s="123"/>
      <c r="N876" s="127"/>
      <c r="O876" s="123"/>
      <c r="P876" s="127"/>
      <c r="Q876" s="124"/>
      <c r="R876" s="0"/>
      <c r="S876" s="0"/>
      <c r="T876" s="0"/>
      <c r="U876" s="0"/>
      <c r="V876" s="0"/>
      <c r="W876" s="0"/>
      <c r="X876" s="0"/>
      <c r="Y876" s="0"/>
      <c r="Z876" s="0"/>
      <c r="AA876" s="0"/>
      <c r="AB876" s="0"/>
      <c r="AC876" s="0"/>
      <c r="AD876" s="0"/>
      <c r="AE876" s="0"/>
      <c r="AF876" s="0"/>
      <c r="AG876" s="0"/>
      <c r="AH876" s="0"/>
      <c r="AI876" s="0"/>
      <c r="AJ876" s="0"/>
      <c r="AK876" s="0"/>
      <c r="AL876" s="0"/>
      <c r="AM876" s="0"/>
      <c r="AN876" s="0"/>
      <c r="AO876" s="0"/>
      <c r="AP876" s="0"/>
      <c r="AQ876" s="0"/>
      <c r="AR876" s="0"/>
      <c r="AS876" s="0"/>
      <c r="AT876" s="0"/>
      <c r="AU876" s="0"/>
      <c r="AV876" s="0"/>
      <c r="AW876" s="0"/>
      <c r="AX876" s="0"/>
      <c r="AY876" s="0"/>
      <c r="AZ876" s="0"/>
      <c r="BA876" s="0"/>
      <c r="BB876" s="0"/>
      <c r="BC876" s="0"/>
      <c r="BD876" s="0"/>
      <c r="BE876" s="0"/>
      <c r="BF876" s="0"/>
      <c r="BG876" s="0"/>
      <c r="BH876" s="0"/>
      <c r="BI876" s="0"/>
      <c r="BJ876" s="0"/>
      <c r="BK876" s="0"/>
      <c r="BL876" s="0"/>
      <c r="BM876" s="0"/>
      <c r="BN876" s="0"/>
      <c r="BO876" s="0"/>
      <c r="BP876" s="0"/>
      <c r="BQ876" s="0"/>
      <c r="BR876" s="0"/>
      <c r="BS876" s="0"/>
      <c r="BT876" s="0"/>
      <c r="BU876" s="0"/>
      <c r="BV876" s="0"/>
      <c r="BW876" s="0"/>
      <c r="BX876" s="0"/>
      <c r="BY876" s="0"/>
      <c r="BZ876" s="0"/>
      <c r="CA876" s="0"/>
      <c r="CB876" s="0"/>
      <c r="CC876" s="0"/>
      <c r="CD876" s="0"/>
      <c r="CE876" s="0"/>
      <c r="CF876" s="0"/>
      <c r="CG876" s="0"/>
      <c r="CH876" s="0"/>
      <c r="CI876" s="0"/>
      <c r="CJ876" s="0"/>
      <c r="CK876" s="0"/>
      <c r="CL876" s="0"/>
      <c r="CM876" s="0"/>
      <c r="CN876" s="0"/>
      <c r="CO876" s="0"/>
      <c r="CP876" s="0"/>
      <c r="CQ876" s="0"/>
      <c r="CR876" s="0"/>
      <c r="CS876" s="0"/>
      <c r="CT876" s="0"/>
      <c r="CU876" s="0"/>
      <c r="CV876" s="0"/>
      <c r="CW876" s="0"/>
      <c r="CX876" s="0"/>
      <c r="CY876" s="0"/>
      <c r="CZ876" s="0"/>
      <c r="DA876" s="0"/>
      <c r="DB876" s="0"/>
      <c r="DC876" s="0"/>
      <c r="DD876" s="0"/>
      <c r="DE876" s="0"/>
      <c r="DF876" s="0"/>
      <c r="DG876" s="0"/>
      <c r="DH876" s="0"/>
      <c r="DI876" s="0"/>
      <c r="DJ876" s="0"/>
      <c r="DK876" s="0"/>
      <c r="DL876" s="0"/>
      <c r="DM876" s="0"/>
      <c r="DN876" s="0"/>
      <c r="DO876" s="0"/>
      <c r="DP876" s="0"/>
      <c r="DQ876" s="0"/>
      <c r="DR876" s="0"/>
      <c r="DS876" s="0"/>
      <c r="DT876" s="0"/>
      <c r="DU876" s="0"/>
      <c r="DV876" s="0"/>
      <c r="DW876" s="0"/>
      <c r="DX876" s="0"/>
      <c r="DY876" s="0"/>
      <c r="DZ876" s="0"/>
      <c r="EA876" s="0"/>
      <c r="EB876" s="0"/>
      <c r="EC876" s="0"/>
      <c r="ED876" s="0"/>
      <c r="EE876" s="0"/>
      <c r="EF876" s="0"/>
      <c r="EG876" s="0"/>
      <c r="EH876" s="0"/>
      <c r="EI876" s="0"/>
      <c r="EJ876" s="0"/>
      <c r="EK876" s="0"/>
      <c r="EL876" s="0"/>
      <c r="EM876" s="0"/>
      <c r="EN876" s="0"/>
      <c r="EO876" s="0"/>
      <c r="EP876" s="0"/>
      <c r="EQ876" s="0"/>
      <c r="ER876" s="0"/>
      <c r="ES876" s="0"/>
      <c r="ET876" s="0"/>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row>
    <row r="877" customFormat="false" ht="15" hidden="true" customHeight="false" outlineLevel="0" collapsed="false">
      <c r="A877" s="150" t="s">
        <v>2607</v>
      </c>
      <c r="B877" s="151" t="s">
        <v>2608</v>
      </c>
      <c r="C877" s="147" t="s">
        <v>1809</v>
      </c>
      <c r="D877" s="117"/>
      <c r="E877" s="117" t="n">
        <v>0</v>
      </c>
      <c r="F877" s="118" t="s">
        <v>47</v>
      </c>
      <c r="G877" s="118" t="s">
        <v>47</v>
      </c>
      <c r="H877" s="141" t="n">
        <v>19815</v>
      </c>
      <c r="I877" s="125" t="s">
        <v>1350</v>
      </c>
      <c r="J877" s="120" t="n">
        <v>9</v>
      </c>
      <c r="K877" s="121" t="n">
        <v>5</v>
      </c>
      <c r="L877" s="126"/>
      <c r="M877" s="123"/>
      <c r="N877" s="127"/>
      <c r="O877" s="123"/>
      <c r="P877" s="127"/>
      <c r="Q877" s="124"/>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CT877" s="0"/>
      <c r="CU877" s="0"/>
      <c r="CV877" s="0"/>
      <c r="CW877" s="0"/>
      <c r="CX877" s="0"/>
      <c r="CY877" s="0"/>
      <c r="CZ877" s="0"/>
      <c r="DA877" s="0"/>
      <c r="DB877" s="0"/>
      <c r="DC877" s="0"/>
      <c r="DD877" s="0"/>
      <c r="DE877" s="0"/>
      <c r="DF877" s="0"/>
      <c r="DG877" s="0"/>
      <c r="DH877" s="0"/>
      <c r="DI877" s="0"/>
      <c r="DJ877" s="0"/>
      <c r="DK877" s="0"/>
      <c r="DL877" s="0"/>
      <c r="DM877" s="0"/>
      <c r="DN877" s="0"/>
      <c r="DO877" s="0"/>
      <c r="DP877" s="0"/>
      <c r="DQ877" s="0"/>
      <c r="DR877" s="0"/>
      <c r="DS877" s="0"/>
      <c r="DT877" s="0"/>
      <c r="DU877" s="0"/>
      <c r="DV877" s="0"/>
      <c r="DW877" s="0"/>
      <c r="DX877" s="0"/>
      <c r="DY877" s="0"/>
      <c r="DZ877" s="0"/>
      <c r="EA877" s="0"/>
      <c r="EB877" s="0"/>
      <c r="EC877" s="0"/>
      <c r="ED877" s="0"/>
      <c r="EE877" s="0"/>
      <c r="EF877" s="0"/>
      <c r="EG877" s="0"/>
      <c r="EH877" s="0"/>
      <c r="EI877" s="0"/>
      <c r="EJ877" s="0"/>
      <c r="EK877" s="0"/>
      <c r="EL877" s="0"/>
      <c r="EM877" s="0"/>
      <c r="EN877" s="0"/>
      <c r="EO877" s="0"/>
      <c r="EP877" s="0"/>
      <c r="EQ877" s="0"/>
      <c r="ER877" s="0"/>
      <c r="ES877" s="0"/>
      <c r="ET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row>
    <row r="878" customFormat="false" ht="15" hidden="true" customHeight="false" outlineLevel="0" collapsed="false">
      <c r="A878" s="150" t="s">
        <v>2609</v>
      </c>
      <c r="B878" s="151" t="s">
        <v>2610</v>
      </c>
      <c r="C878" s="147" t="s">
        <v>122</v>
      </c>
      <c r="D878" s="117"/>
      <c r="E878" s="117" t="n">
        <v>0</v>
      </c>
      <c r="F878" s="118" t="s">
        <v>47</v>
      </c>
      <c r="G878" s="118" t="s">
        <v>47</v>
      </c>
      <c r="H878" s="141" t="n">
        <v>1609</v>
      </c>
      <c r="I878" s="125" t="s">
        <v>1350</v>
      </c>
      <c r="J878" s="120" t="n">
        <v>9</v>
      </c>
      <c r="K878" s="121" t="n">
        <v>5</v>
      </c>
      <c r="L878" s="126"/>
      <c r="M878" s="123"/>
      <c r="N878" s="127"/>
      <c r="O878" s="123"/>
      <c r="P878" s="127"/>
      <c r="Q878" s="124"/>
      <c r="R878" s="0"/>
      <c r="S878" s="0"/>
      <c r="T878" s="0"/>
      <c r="U878" s="0"/>
      <c r="V878" s="0"/>
      <c r="W878" s="0"/>
      <c r="X878" s="0"/>
      <c r="Y878" s="0"/>
      <c r="Z878" s="0"/>
      <c r="AA878" s="0"/>
      <c r="AB878" s="0"/>
      <c r="AC878" s="0"/>
      <c r="AD878" s="0"/>
      <c r="AE878" s="0"/>
      <c r="AF878" s="0"/>
      <c r="AG878" s="0"/>
      <c r="AH878" s="0"/>
      <c r="AI878" s="0"/>
      <c r="AJ878" s="0"/>
      <c r="AK878" s="0"/>
      <c r="AL878" s="0"/>
      <c r="AM878" s="0"/>
      <c r="AN878" s="0"/>
      <c r="AO878" s="0"/>
      <c r="AP878" s="0"/>
      <c r="AQ878" s="0"/>
      <c r="AR878" s="0"/>
      <c r="AS878" s="0"/>
      <c r="AT878" s="0"/>
      <c r="AU878" s="0"/>
      <c r="AV878" s="0"/>
      <c r="AW878" s="0"/>
      <c r="AX878" s="0"/>
      <c r="AY878" s="0"/>
      <c r="AZ878" s="0"/>
      <c r="BA878" s="0"/>
      <c r="BB878" s="0"/>
      <c r="BC878" s="0"/>
      <c r="BD878" s="0"/>
      <c r="BE878" s="0"/>
      <c r="BF878" s="0"/>
      <c r="BG878" s="0"/>
      <c r="BH878" s="0"/>
      <c r="BI878" s="0"/>
      <c r="BJ878" s="0"/>
      <c r="BK878" s="0"/>
      <c r="BL878" s="0"/>
      <c r="BM878" s="0"/>
      <c r="BN878" s="0"/>
      <c r="BO878" s="0"/>
      <c r="BP878" s="0"/>
      <c r="BQ878" s="0"/>
      <c r="BR878" s="0"/>
      <c r="BS878" s="0"/>
      <c r="BT878" s="0"/>
      <c r="BU878" s="0"/>
      <c r="BV878" s="0"/>
      <c r="BW878" s="0"/>
      <c r="BX878" s="0"/>
      <c r="BY878" s="0"/>
      <c r="BZ878" s="0"/>
      <c r="CA878" s="0"/>
      <c r="CB878" s="0"/>
      <c r="CC878" s="0"/>
      <c r="CD878" s="0"/>
      <c r="CE878" s="0"/>
      <c r="CF878" s="0"/>
      <c r="CG878" s="0"/>
      <c r="CH878" s="0"/>
      <c r="CI878" s="0"/>
      <c r="CJ878" s="0"/>
      <c r="CK878" s="0"/>
      <c r="CL878" s="0"/>
      <c r="CM878" s="0"/>
      <c r="CN878" s="0"/>
      <c r="CO878" s="0"/>
      <c r="CP878" s="0"/>
      <c r="CQ878" s="0"/>
      <c r="CR878" s="0"/>
      <c r="CS878" s="0"/>
      <c r="CT878" s="0"/>
      <c r="CU878" s="0"/>
      <c r="CV878" s="0"/>
      <c r="CW878" s="0"/>
      <c r="CX878" s="0"/>
      <c r="CY878" s="0"/>
      <c r="CZ878" s="0"/>
      <c r="DA878" s="0"/>
      <c r="DB878" s="0"/>
      <c r="DC878" s="0"/>
      <c r="DD878" s="0"/>
      <c r="DE878" s="0"/>
      <c r="DF878" s="0"/>
      <c r="DG878" s="0"/>
      <c r="DH878" s="0"/>
      <c r="DI878" s="0"/>
      <c r="DJ878" s="0"/>
      <c r="DK878" s="0"/>
      <c r="DL878" s="0"/>
      <c r="DM878" s="0"/>
      <c r="DN878" s="0"/>
      <c r="DO878" s="0"/>
      <c r="DP878" s="0"/>
      <c r="DQ878" s="0"/>
      <c r="DR878" s="0"/>
      <c r="DS878" s="0"/>
      <c r="DT878" s="0"/>
      <c r="DU878" s="0"/>
      <c r="DV878" s="0"/>
      <c r="DW878" s="0"/>
      <c r="DX878" s="0"/>
      <c r="DY878" s="0"/>
      <c r="DZ878" s="0"/>
      <c r="EA878" s="0"/>
      <c r="EB878" s="0"/>
      <c r="EC878" s="0"/>
      <c r="ED878" s="0"/>
      <c r="EE878" s="0"/>
      <c r="EF878" s="0"/>
      <c r="EG878" s="0"/>
      <c r="EH878" s="0"/>
      <c r="EI878" s="0"/>
      <c r="EJ878" s="0"/>
      <c r="EK878" s="0"/>
      <c r="EL878" s="0"/>
      <c r="EM878" s="0"/>
      <c r="EN878" s="0"/>
      <c r="EO878" s="0"/>
      <c r="EP878" s="0"/>
      <c r="EQ878" s="0"/>
      <c r="ER878" s="0"/>
      <c r="ES878" s="0"/>
      <c r="ET878" s="0"/>
      <c r="EU878" s="0"/>
      <c r="EV878" s="0"/>
      <c r="EW878" s="0"/>
      <c r="EX878" s="0"/>
      <c r="EY878" s="0"/>
      <c r="EZ878" s="0"/>
      <c r="FA878" s="0"/>
      <c r="FB878" s="0"/>
      <c r="FC878" s="0"/>
      <c r="FD878" s="0"/>
      <c r="FE878" s="0"/>
      <c r="FF878" s="0"/>
      <c r="FG878" s="0"/>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row>
    <row r="879" customFormat="false" ht="15" hidden="true" customHeight="false" outlineLevel="0" collapsed="false">
      <c r="A879" s="150" t="s">
        <v>2611</v>
      </c>
      <c r="B879" s="151" t="s">
        <v>2612</v>
      </c>
      <c r="C879" s="116" t="s">
        <v>122</v>
      </c>
      <c r="D879" s="117"/>
      <c r="E879" s="117" t="n">
        <v>0</v>
      </c>
      <c r="F879" s="118" t="s">
        <v>47</v>
      </c>
      <c r="G879" s="118" t="s">
        <v>47</v>
      </c>
      <c r="H879" s="118" t="n">
        <v>1610</v>
      </c>
      <c r="I879" s="119" t="s">
        <v>1350</v>
      </c>
      <c r="J879" s="120" t="n">
        <v>9</v>
      </c>
      <c r="K879" s="121" t="n">
        <v>5</v>
      </c>
      <c r="L879" s="122"/>
      <c r="M879" s="123"/>
      <c r="N879" s="123"/>
      <c r="O879" s="123"/>
      <c r="P879" s="123"/>
      <c r="Q879" s="124"/>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BC879" s="0"/>
      <c r="BD879" s="0"/>
      <c r="BE879" s="0"/>
      <c r="BF879" s="0"/>
      <c r="BG879" s="0"/>
      <c r="BH879" s="0"/>
      <c r="BI879" s="0"/>
      <c r="BJ879" s="0"/>
      <c r="BK879" s="0"/>
      <c r="BL879" s="0"/>
      <c r="BM879" s="0"/>
      <c r="BN879" s="0"/>
      <c r="BO879" s="0"/>
      <c r="BP879" s="0"/>
      <c r="BQ879" s="0"/>
      <c r="BR879" s="0"/>
      <c r="BS879" s="0"/>
      <c r="BT879" s="0"/>
      <c r="BU879" s="0"/>
      <c r="BV879" s="0"/>
      <c r="BW879" s="0"/>
      <c r="BX879" s="0"/>
      <c r="BY879" s="0"/>
      <c r="BZ879" s="0"/>
      <c r="CA879" s="0"/>
      <c r="CB879" s="0"/>
      <c r="CC879" s="0"/>
      <c r="CD879" s="0"/>
      <c r="CE879" s="0"/>
      <c r="CF879" s="0"/>
      <c r="CG879" s="0"/>
      <c r="CH879" s="0"/>
      <c r="CI879" s="0"/>
      <c r="CJ879" s="0"/>
      <c r="CK879" s="0"/>
      <c r="CL879" s="0"/>
      <c r="CM879" s="0"/>
      <c r="CN879" s="0"/>
      <c r="CO879" s="0"/>
      <c r="CP879" s="0"/>
      <c r="CQ879" s="0"/>
      <c r="CR879" s="0"/>
      <c r="CS879" s="0"/>
      <c r="CT879" s="0"/>
      <c r="CU879" s="0"/>
      <c r="CV879" s="0"/>
      <c r="CW879" s="0"/>
      <c r="CX879" s="0"/>
      <c r="CY879" s="0"/>
      <c r="CZ879" s="0"/>
      <c r="DA879" s="0"/>
      <c r="DB879" s="0"/>
      <c r="DC879" s="0"/>
      <c r="DD879" s="0"/>
      <c r="DE879" s="0"/>
      <c r="DF879" s="0"/>
      <c r="DG879" s="0"/>
      <c r="DH879" s="0"/>
      <c r="DI879" s="0"/>
      <c r="DJ879" s="0"/>
      <c r="DK879" s="0"/>
      <c r="DL879" s="0"/>
      <c r="DM879" s="0"/>
      <c r="DN879" s="0"/>
      <c r="DO879" s="0"/>
      <c r="DP879" s="0"/>
      <c r="DQ879" s="0"/>
      <c r="DR879" s="0"/>
      <c r="DS879" s="0"/>
      <c r="DT879" s="0"/>
      <c r="DU879" s="0"/>
      <c r="DV879" s="0"/>
      <c r="DW879" s="0"/>
      <c r="DX879" s="0"/>
      <c r="DY879" s="0"/>
      <c r="DZ879" s="0"/>
      <c r="EA879" s="0"/>
      <c r="EB879" s="0"/>
      <c r="EC879" s="0"/>
      <c r="ED879" s="0"/>
      <c r="EE879" s="0"/>
      <c r="EF879" s="0"/>
      <c r="EG879" s="0"/>
      <c r="EH879" s="0"/>
      <c r="EI879" s="0"/>
      <c r="EJ879" s="0"/>
      <c r="EK879" s="0"/>
      <c r="EL879" s="0"/>
      <c r="EM879" s="0"/>
      <c r="EN879" s="0"/>
      <c r="EO879" s="0"/>
      <c r="EP879" s="0"/>
      <c r="EQ879" s="0"/>
      <c r="ER879" s="0"/>
      <c r="ES879" s="0"/>
      <c r="ET879" s="0"/>
      <c r="EU879" s="0"/>
      <c r="EV879" s="0"/>
      <c r="EW879" s="0"/>
      <c r="EX879" s="0"/>
      <c r="EY879" s="0"/>
      <c r="EZ879" s="0"/>
      <c r="FA879" s="0"/>
      <c r="FB879" s="0"/>
      <c r="FC879" s="0"/>
      <c r="FD879" s="0"/>
      <c r="FE879" s="0"/>
      <c r="FF879" s="0"/>
      <c r="FG879" s="0"/>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row>
    <row r="880" customFormat="false" ht="15" hidden="true" customHeight="false" outlineLevel="0" collapsed="false">
      <c r="A880" s="150" t="s">
        <v>2613</v>
      </c>
      <c r="B880" s="151" t="s">
        <v>2614</v>
      </c>
      <c r="C880" s="147" t="s">
        <v>2615</v>
      </c>
      <c r="D880" s="117"/>
      <c r="E880" s="117" t="n">
        <v>0</v>
      </c>
      <c r="F880" s="118" t="s">
        <v>47</v>
      </c>
      <c r="G880" s="118" t="s">
        <v>47</v>
      </c>
      <c r="H880" s="141" t="n">
        <v>19818</v>
      </c>
      <c r="I880" s="119" t="s">
        <v>1350</v>
      </c>
      <c r="J880" s="120" t="n">
        <v>9</v>
      </c>
      <c r="K880" s="121" t="n">
        <v>5</v>
      </c>
      <c r="L880" s="122"/>
      <c r="M880" s="123"/>
      <c r="N880" s="123"/>
      <c r="O880" s="123"/>
      <c r="P880" s="123"/>
      <c r="Q880" s="124"/>
      <c r="R880" s="0"/>
      <c r="S880" s="0"/>
      <c r="T880" s="0"/>
      <c r="U880" s="0"/>
      <c r="V880" s="0"/>
      <c r="W880" s="0"/>
      <c r="X880" s="0"/>
      <c r="Y880" s="0"/>
      <c r="Z880" s="0"/>
      <c r="AA880" s="0"/>
      <c r="AB880" s="0"/>
      <c r="AC880" s="0"/>
      <c r="AD880" s="0"/>
      <c r="AE880" s="0"/>
      <c r="AF880" s="0"/>
      <c r="AG880" s="0"/>
      <c r="AH880" s="0"/>
      <c r="AI880" s="0"/>
      <c r="AJ880" s="0"/>
      <c r="AK880" s="0"/>
      <c r="AL880" s="0"/>
      <c r="AM880" s="0"/>
      <c r="AN880" s="0"/>
      <c r="AO880" s="0"/>
      <c r="AP880" s="0"/>
      <c r="AQ880" s="0"/>
      <c r="AR880" s="0"/>
      <c r="AS880" s="0"/>
      <c r="AT880" s="0"/>
      <c r="AU880" s="0"/>
      <c r="AV880" s="0"/>
      <c r="AW880" s="0"/>
      <c r="AX880" s="0"/>
      <c r="AY880" s="0"/>
      <c r="AZ880" s="0"/>
      <c r="BA880" s="0"/>
      <c r="BB880" s="0"/>
      <c r="BC880" s="0"/>
      <c r="BD880" s="0"/>
      <c r="BE880" s="0"/>
      <c r="BF880" s="0"/>
      <c r="BG880" s="0"/>
      <c r="BH880" s="0"/>
      <c r="BI880" s="0"/>
      <c r="BJ880" s="0"/>
      <c r="BK880" s="0"/>
      <c r="BL880" s="0"/>
      <c r="BM880" s="0"/>
      <c r="BN880" s="0"/>
      <c r="BO880" s="0"/>
      <c r="BP880" s="0"/>
      <c r="BQ880" s="0"/>
      <c r="BR880" s="0"/>
      <c r="BS880" s="0"/>
      <c r="BT880" s="0"/>
      <c r="BU880" s="0"/>
      <c r="BV880" s="0"/>
      <c r="BW880" s="0"/>
      <c r="BX880" s="0"/>
      <c r="BY880" s="0"/>
      <c r="BZ880" s="0"/>
      <c r="CA880" s="0"/>
      <c r="CB880" s="0"/>
      <c r="CC880" s="0"/>
      <c r="CD880" s="0"/>
      <c r="CE880" s="0"/>
      <c r="CF880" s="0"/>
      <c r="CG880" s="0"/>
      <c r="CH880" s="0"/>
      <c r="CI880" s="0"/>
      <c r="CJ880" s="0"/>
      <c r="CK880" s="0"/>
      <c r="CL880" s="0"/>
      <c r="CM880" s="0"/>
      <c r="CN880" s="0"/>
      <c r="CO880" s="0"/>
      <c r="CP880" s="0"/>
      <c r="CQ880" s="0"/>
      <c r="CR880" s="0"/>
      <c r="CS880" s="0"/>
      <c r="CT880" s="0"/>
      <c r="CU880" s="0"/>
      <c r="CV880" s="0"/>
      <c r="CW880" s="0"/>
      <c r="CX880" s="0"/>
      <c r="CY880" s="0"/>
      <c r="CZ880" s="0"/>
      <c r="DA880" s="0"/>
      <c r="DB880" s="0"/>
      <c r="DC880" s="0"/>
      <c r="DD880" s="0"/>
      <c r="DE880" s="0"/>
      <c r="DF880" s="0"/>
      <c r="DG880" s="0"/>
      <c r="DH880" s="0"/>
      <c r="DI880" s="0"/>
      <c r="DJ880" s="0"/>
      <c r="DK880" s="0"/>
      <c r="DL880" s="0"/>
      <c r="DM880" s="0"/>
      <c r="DN880" s="0"/>
      <c r="DO880" s="0"/>
      <c r="DP880" s="0"/>
      <c r="DQ880" s="0"/>
      <c r="DR880" s="0"/>
      <c r="DS880" s="0"/>
      <c r="DT880" s="0"/>
      <c r="DU880" s="0"/>
      <c r="DV880" s="0"/>
      <c r="DW880" s="0"/>
      <c r="DX880" s="0"/>
      <c r="DY880" s="0"/>
      <c r="DZ880" s="0"/>
      <c r="EA880" s="0"/>
      <c r="EB880" s="0"/>
      <c r="EC880" s="0"/>
      <c r="ED880" s="0"/>
      <c r="EE880" s="0"/>
      <c r="EF880" s="0"/>
      <c r="EG880" s="0"/>
      <c r="EH880" s="0"/>
      <c r="EI880" s="0"/>
      <c r="EJ880" s="0"/>
      <c r="EK880" s="0"/>
      <c r="EL880" s="0"/>
      <c r="EM880" s="0"/>
      <c r="EN880" s="0"/>
      <c r="EO880" s="0"/>
      <c r="EP880" s="0"/>
      <c r="EQ880" s="0"/>
      <c r="ER880" s="0"/>
      <c r="ES880" s="0"/>
      <c r="ET880" s="0"/>
      <c r="EU880" s="0"/>
      <c r="EV880" s="0"/>
      <c r="EW880" s="0"/>
      <c r="EX880" s="0"/>
      <c r="EY880" s="0"/>
      <c r="EZ880" s="0"/>
      <c r="FA880" s="0"/>
      <c r="FB880" s="0"/>
      <c r="FC880" s="0"/>
      <c r="FD880" s="0"/>
      <c r="FE880" s="0"/>
      <c r="FF880" s="0"/>
      <c r="FG880" s="0"/>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row>
    <row r="881" customFormat="false" ht="15" hidden="true" customHeight="false" outlineLevel="0" collapsed="false">
      <c r="A881" s="150" t="s">
        <v>2616</v>
      </c>
      <c r="B881" s="151" t="s">
        <v>2617</v>
      </c>
      <c r="C881" s="147" t="s">
        <v>122</v>
      </c>
      <c r="D881" s="117"/>
      <c r="E881" s="117" t="n">
        <v>0</v>
      </c>
      <c r="F881" s="118" t="s">
        <v>47</v>
      </c>
      <c r="G881" s="118" t="s">
        <v>47</v>
      </c>
      <c r="H881" s="141" t="n">
        <v>1613</v>
      </c>
      <c r="I881" s="125" t="s">
        <v>1350</v>
      </c>
      <c r="J881" s="120" t="n">
        <v>9</v>
      </c>
      <c r="K881" s="121" t="n">
        <v>5</v>
      </c>
      <c r="L881" s="126"/>
      <c r="M881" s="123"/>
      <c r="N881" s="127"/>
      <c r="O881" s="123"/>
      <c r="P881" s="127"/>
      <c r="Q881" s="124"/>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BC881" s="0"/>
      <c r="BD881" s="0"/>
      <c r="BE881" s="0"/>
      <c r="BF881" s="0"/>
      <c r="BG881" s="0"/>
      <c r="BH881" s="0"/>
      <c r="BI881" s="0"/>
      <c r="BJ881" s="0"/>
      <c r="BK881" s="0"/>
      <c r="BL881" s="0"/>
      <c r="BM881" s="0"/>
      <c r="BN881" s="0"/>
      <c r="BO881" s="0"/>
      <c r="BP881" s="0"/>
      <c r="BQ881" s="0"/>
      <c r="BR881" s="0"/>
      <c r="BS881" s="0"/>
      <c r="BT881" s="0"/>
      <c r="BU881" s="0"/>
      <c r="BV881" s="0"/>
      <c r="BW881" s="0"/>
      <c r="BX881" s="0"/>
      <c r="BY881" s="0"/>
      <c r="BZ881" s="0"/>
      <c r="CA881" s="0"/>
      <c r="CB881" s="0"/>
      <c r="CC881" s="0"/>
      <c r="CD881" s="0"/>
      <c r="CE881" s="0"/>
      <c r="CF881" s="0"/>
      <c r="CG881" s="0"/>
      <c r="CH881" s="0"/>
      <c r="CI881" s="0"/>
      <c r="CJ881" s="0"/>
      <c r="CK881" s="0"/>
      <c r="CL881" s="0"/>
      <c r="CM881" s="0"/>
      <c r="CN881" s="0"/>
      <c r="CO881" s="0"/>
      <c r="CP881" s="0"/>
      <c r="CQ881" s="0"/>
      <c r="CR881" s="0"/>
      <c r="CS881" s="0"/>
      <c r="CT881" s="0"/>
      <c r="CU881" s="0"/>
      <c r="CV881" s="0"/>
      <c r="CW881" s="0"/>
      <c r="CX881" s="0"/>
      <c r="CY881" s="0"/>
      <c r="CZ881" s="0"/>
      <c r="DA881" s="0"/>
      <c r="DB881" s="0"/>
      <c r="DC881" s="0"/>
      <c r="DD881" s="0"/>
      <c r="DE881" s="0"/>
      <c r="DF881" s="0"/>
      <c r="DG881" s="0"/>
      <c r="DH881" s="0"/>
      <c r="DI881" s="0"/>
      <c r="DJ881" s="0"/>
      <c r="DK881" s="0"/>
      <c r="DL881" s="0"/>
      <c r="DM881" s="0"/>
      <c r="DN881" s="0"/>
      <c r="DO881" s="0"/>
      <c r="DP881" s="0"/>
      <c r="DQ881" s="0"/>
      <c r="DR881" s="0"/>
      <c r="DS881" s="0"/>
      <c r="DT881" s="0"/>
      <c r="DU881" s="0"/>
      <c r="DV881" s="0"/>
      <c r="DW881" s="0"/>
      <c r="DX881" s="0"/>
      <c r="DY881" s="0"/>
      <c r="DZ881" s="0"/>
      <c r="EA881" s="0"/>
      <c r="EB881" s="0"/>
      <c r="EC881" s="0"/>
      <c r="ED881" s="0"/>
      <c r="EE881" s="0"/>
      <c r="EF881" s="0"/>
      <c r="EG881" s="0"/>
      <c r="EH881" s="0"/>
      <c r="EI881" s="0"/>
      <c r="EJ881" s="0"/>
      <c r="EK881" s="0"/>
      <c r="EL881" s="0"/>
      <c r="EM881" s="0"/>
      <c r="EN881" s="0"/>
      <c r="EO881" s="0"/>
      <c r="EP881" s="0"/>
      <c r="EQ881" s="0"/>
      <c r="ER881" s="0"/>
      <c r="ES881" s="0"/>
      <c r="ET881" s="0"/>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row>
    <row r="882" customFormat="false" ht="15" hidden="true" customHeight="false" outlineLevel="0" collapsed="false">
      <c r="A882" s="150" t="s">
        <v>2618</v>
      </c>
      <c r="B882" s="151" t="s">
        <v>2619</v>
      </c>
      <c r="C882" s="116" t="s">
        <v>122</v>
      </c>
      <c r="D882" s="117"/>
      <c r="E882" s="117" t="n">
        <v>0</v>
      </c>
      <c r="F882" s="118" t="s">
        <v>47</v>
      </c>
      <c r="G882" s="118" t="s">
        <v>47</v>
      </c>
      <c r="H882" s="118" t="n">
        <v>1616</v>
      </c>
      <c r="I882" s="125" t="s">
        <v>1350</v>
      </c>
      <c r="J882" s="120" t="n">
        <v>9</v>
      </c>
      <c r="K882" s="121" t="n">
        <v>4</v>
      </c>
      <c r="L882" s="126" t="s">
        <v>2620</v>
      </c>
      <c r="M882" s="123" t="s">
        <v>2621</v>
      </c>
      <c r="N882" s="127"/>
      <c r="O882" s="123"/>
      <c r="P882" s="127"/>
      <c r="Q882" s="124"/>
      <c r="R882" s="0"/>
      <c r="S882" s="0"/>
      <c r="T882" s="0"/>
      <c r="U882" s="0"/>
      <c r="V882" s="0"/>
      <c r="W882" s="0"/>
      <c r="X882" s="0"/>
      <c r="Y882" s="0"/>
      <c r="Z882" s="0"/>
      <c r="AA882" s="0"/>
      <c r="AB882" s="0"/>
      <c r="AC882" s="0"/>
      <c r="AD882" s="0"/>
      <c r="AE882" s="0"/>
      <c r="AF882" s="0"/>
      <c r="AG882" s="0"/>
      <c r="AH882" s="0"/>
      <c r="AI882" s="0"/>
      <c r="AJ882" s="0"/>
      <c r="AK882" s="0"/>
      <c r="AL882" s="0"/>
      <c r="AM882" s="0"/>
      <c r="AN882" s="0"/>
      <c r="AO882" s="0"/>
      <c r="AP882" s="0"/>
      <c r="AQ882" s="0"/>
      <c r="AR882" s="0"/>
      <c r="AS882" s="0"/>
      <c r="AT882" s="0"/>
      <c r="AU882" s="0"/>
      <c r="AV882" s="0"/>
      <c r="AW882" s="0"/>
      <c r="AX882" s="0"/>
      <c r="AY882" s="0"/>
      <c r="AZ882" s="0"/>
      <c r="BA882" s="0"/>
      <c r="BB882" s="0"/>
      <c r="BC882" s="0"/>
      <c r="BD882" s="0"/>
      <c r="BE882" s="0"/>
      <c r="BF882" s="0"/>
      <c r="BG882" s="0"/>
      <c r="BH882" s="0"/>
      <c r="BI882" s="0"/>
      <c r="BJ882" s="0"/>
      <c r="BK882" s="0"/>
      <c r="BL882" s="0"/>
      <c r="BM882" s="0"/>
      <c r="BN882" s="0"/>
      <c r="BO882" s="0"/>
      <c r="BP882" s="0"/>
      <c r="BQ882" s="0"/>
      <c r="BR882" s="0"/>
      <c r="BS882" s="0"/>
      <c r="BT882" s="0"/>
      <c r="BU882" s="0"/>
      <c r="BV882" s="0"/>
      <c r="BW882" s="0"/>
      <c r="BX882" s="0"/>
      <c r="BY882" s="0"/>
      <c r="BZ882" s="0"/>
      <c r="CA882" s="0"/>
      <c r="CB882" s="0"/>
      <c r="CC882" s="0"/>
      <c r="CD882" s="0"/>
      <c r="CE882" s="0"/>
      <c r="CF882" s="0"/>
      <c r="CG882" s="0"/>
      <c r="CH882" s="0"/>
      <c r="CI882" s="0"/>
      <c r="CJ882" s="0"/>
      <c r="CK882" s="0"/>
      <c r="CL882" s="0"/>
      <c r="CM882" s="0"/>
      <c r="CN882" s="0"/>
      <c r="CO882" s="0"/>
      <c r="CP882" s="0"/>
      <c r="CQ882" s="0"/>
      <c r="CR882" s="0"/>
      <c r="CS882" s="0"/>
      <c r="CT882" s="0"/>
      <c r="CU882" s="0"/>
      <c r="CV882" s="0"/>
      <c r="CW882" s="0"/>
      <c r="CX882" s="0"/>
      <c r="CY882" s="0"/>
      <c r="CZ882" s="0"/>
      <c r="DA882" s="0"/>
      <c r="DB882" s="0"/>
      <c r="DC882" s="0"/>
      <c r="DD882" s="0"/>
      <c r="DE882" s="0"/>
      <c r="DF882" s="0"/>
      <c r="DG882" s="0"/>
      <c r="DH882" s="0"/>
      <c r="DI882" s="0"/>
      <c r="DJ882" s="0"/>
      <c r="DK882" s="0"/>
      <c r="DL882" s="0"/>
      <c r="DM882" s="0"/>
      <c r="DN882" s="0"/>
      <c r="DO882" s="0"/>
      <c r="DP882" s="0"/>
      <c r="DQ882" s="0"/>
      <c r="DR882" s="0"/>
      <c r="DS882" s="0"/>
      <c r="DT882" s="0"/>
      <c r="DU882" s="0"/>
      <c r="DV882" s="0"/>
      <c r="DW882" s="0"/>
      <c r="DX882" s="0"/>
      <c r="DY882" s="0"/>
      <c r="DZ882" s="0"/>
      <c r="EA882" s="0"/>
      <c r="EB882" s="0"/>
      <c r="EC882" s="0"/>
      <c r="ED882" s="0"/>
      <c r="EE882" s="0"/>
      <c r="EF882" s="0"/>
      <c r="EG882" s="0"/>
      <c r="EH882" s="0"/>
      <c r="EI882" s="0"/>
      <c r="EJ882" s="0"/>
      <c r="EK882" s="0"/>
      <c r="EL882" s="0"/>
      <c r="EM882" s="0"/>
      <c r="EN882" s="0"/>
      <c r="EO882" s="0"/>
      <c r="EP882" s="0"/>
      <c r="EQ882" s="0"/>
      <c r="ER882" s="0"/>
      <c r="ES882" s="0"/>
      <c r="ET882" s="0"/>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row>
    <row r="883" customFormat="false" ht="15" hidden="true" customHeight="false" outlineLevel="0" collapsed="false">
      <c r="A883" s="150" t="s">
        <v>2622</v>
      </c>
      <c r="B883" s="151" t="s">
        <v>2623</v>
      </c>
      <c r="C883" s="147" t="s">
        <v>1234</v>
      </c>
      <c r="D883" s="117"/>
      <c r="E883" s="117" t="n">
        <v>0</v>
      </c>
      <c r="F883" s="118" t="s">
        <v>47</v>
      </c>
      <c r="G883" s="118" t="s">
        <v>47</v>
      </c>
      <c r="H883" s="141" t="n">
        <v>1617</v>
      </c>
      <c r="I883" s="125" t="s">
        <v>1350</v>
      </c>
      <c r="J883" s="120" t="n">
        <v>9</v>
      </c>
      <c r="K883" s="121" t="n">
        <v>5</v>
      </c>
      <c r="L883" s="126"/>
      <c r="M883" s="123"/>
      <c r="N883" s="127"/>
      <c r="O883" s="123"/>
      <c r="P883" s="127"/>
      <c r="Q883" s="124"/>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BC883" s="0"/>
      <c r="BD883" s="0"/>
      <c r="BE883" s="0"/>
      <c r="BF883" s="0"/>
      <c r="BG883" s="0"/>
      <c r="BH883" s="0"/>
      <c r="BI883" s="0"/>
      <c r="BJ883" s="0"/>
      <c r="BK883" s="0"/>
      <c r="BL883" s="0"/>
      <c r="BM883" s="0"/>
      <c r="BN883" s="0"/>
      <c r="BO883" s="0"/>
      <c r="BP883" s="0"/>
      <c r="BQ883" s="0"/>
      <c r="BR883" s="0"/>
      <c r="BS883" s="0"/>
      <c r="BT883" s="0"/>
      <c r="BU883" s="0"/>
      <c r="BV883" s="0"/>
      <c r="BW883" s="0"/>
      <c r="BX883" s="0"/>
      <c r="BY883" s="0"/>
      <c r="BZ883" s="0"/>
      <c r="CA883" s="0"/>
      <c r="CB883" s="0"/>
      <c r="CC883" s="0"/>
      <c r="CD883" s="0"/>
      <c r="CE883" s="0"/>
      <c r="CF883" s="0"/>
      <c r="CG883" s="0"/>
      <c r="CH883" s="0"/>
      <c r="CI883" s="0"/>
      <c r="CJ883" s="0"/>
      <c r="CK883" s="0"/>
      <c r="CL883" s="0"/>
      <c r="CM883" s="0"/>
      <c r="CN883" s="0"/>
      <c r="CO883" s="0"/>
      <c r="CP883" s="0"/>
      <c r="CQ883" s="0"/>
      <c r="CR883" s="0"/>
      <c r="CS883" s="0"/>
      <c r="CT883" s="0"/>
      <c r="CU883" s="0"/>
      <c r="CV883" s="0"/>
      <c r="CW883" s="0"/>
      <c r="CX883" s="0"/>
      <c r="CY883" s="0"/>
      <c r="CZ883" s="0"/>
      <c r="DA883" s="0"/>
      <c r="DB883" s="0"/>
      <c r="DC883" s="0"/>
      <c r="DD883" s="0"/>
      <c r="DE883" s="0"/>
      <c r="DF883" s="0"/>
      <c r="DG883" s="0"/>
      <c r="DH883" s="0"/>
      <c r="DI883" s="0"/>
      <c r="DJ883" s="0"/>
      <c r="DK883" s="0"/>
      <c r="DL883" s="0"/>
      <c r="DM883" s="0"/>
      <c r="DN883" s="0"/>
      <c r="DO883" s="0"/>
      <c r="DP883" s="0"/>
      <c r="DQ883" s="0"/>
      <c r="DR883" s="0"/>
      <c r="DS883" s="0"/>
      <c r="DT883" s="0"/>
      <c r="DU883" s="0"/>
      <c r="DV883" s="0"/>
      <c r="DW883" s="0"/>
      <c r="DX883" s="0"/>
      <c r="DY883" s="0"/>
      <c r="DZ883" s="0"/>
      <c r="EA883" s="0"/>
      <c r="EB883" s="0"/>
      <c r="EC883" s="0"/>
      <c r="ED883" s="0"/>
      <c r="EE883" s="0"/>
      <c r="EF883" s="0"/>
      <c r="EG883" s="0"/>
      <c r="EH883" s="0"/>
      <c r="EI883" s="0"/>
      <c r="EJ883" s="0"/>
      <c r="EK883" s="0"/>
      <c r="EL883" s="0"/>
      <c r="EM883" s="0"/>
      <c r="EN883" s="0"/>
      <c r="EO883" s="0"/>
      <c r="EP883" s="0"/>
      <c r="EQ883" s="0"/>
      <c r="ER883" s="0"/>
      <c r="ES883" s="0"/>
      <c r="ET883" s="0"/>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row>
    <row r="884" customFormat="false" ht="15" hidden="true" customHeight="false" outlineLevel="0" collapsed="false">
      <c r="A884" s="150" t="s">
        <v>2624</v>
      </c>
      <c r="B884" s="151" t="s">
        <v>2625</v>
      </c>
      <c r="C884" s="147" t="s">
        <v>2626</v>
      </c>
      <c r="D884" s="117"/>
      <c r="E884" s="117" t="n">
        <v>0</v>
      </c>
      <c r="F884" s="118" t="s">
        <v>47</v>
      </c>
      <c r="G884" s="118" t="s">
        <v>47</v>
      </c>
      <c r="H884" s="141" t="n">
        <v>34435</v>
      </c>
      <c r="I884" s="125" t="s">
        <v>1350</v>
      </c>
      <c r="J884" s="120" t="n">
        <v>9</v>
      </c>
      <c r="K884" s="121" t="n">
        <v>5</v>
      </c>
      <c r="L884" s="126"/>
      <c r="M884" s="123"/>
      <c r="N884" s="127"/>
      <c r="O884" s="123"/>
      <c r="P884" s="127"/>
      <c r="Q884" s="124"/>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0"/>
      <c r="BR884" s="0"/>
      <c r="BS884" s="0"/>
      <c r="BT884" s="0"/>
      <c r="BU884" s="0"/>
      <c r="BV884" s="0"/>
      <c r="BW884" s="0"/>
      <c r="BX884" s="0"/>
      <c r="BY884" s="0"/>
      <c r="BZ884" s="0"/>
      <c r="CA884" s="0"/>
      <c r="CB884" s="0"/>
      <c r="CC884" s="0"/>
      <c r="CD884" s="0"/>
      <c r="CE884" s="0"/>
      <c r="CF884" s="0"/>
      <c r="CG884" s="0"/>
      <c r="CH884" s="0"/>
      <c r="CI884" s="0"/>
      <c r="CJ884" s="0"/>
      <c r="CK884" s="0"/>
      <c r="CL884" s="0"/>
      <c r="CM884" s="0"/>
      <c r="CN884" s="0"/>
      <c r="CO884" s="0"/>
      <c r="CP884" s="0"/>
      <c r="CQ884" s="0"/>
      <c r="CR884" s="0"/>
      <c r="CS884" s="0"/>
      <c r="CT884" s="0"/>
      <c r="CU884" s="0"/>
      <c r="CV884" s="0"/>
      <c r="CW884" s="0"/>
      <c r="CX884" s="0"/>
      <c r="CY884" s="0"/>
      <c r="CZ884" s="0"/>
      <c r="DA884" s="0"/>
      <c r="DB884" s="0"/>
      <c r="DC884" s="0"/>
      <c r="DD884" s="0"/>
      <c r="DE884" s="0"/>
      <c r="DF884" s="0"/>
      <c r="DG884" s="0"/>
      <c r="DH884" s="0"/>
      <c r="DI884" s="0"/>
      <c r="DJ884" s="0"/>
      <c r="DK884" s="0"/>
      <c r="DL884" s="0"/>
      <c r="DM884" s="0"/>
      <c r="DN884" s="0"/>
      <c r="DO884" s="0"/>
      <c r="DP884" s="0"/>
      <c r="DQ884" s="0"/>
      <c r="DR884" s="0"/>
      <c r="DS884" s="0"/>
      <c r="DT884" s="0"/>
      <c r="DU884" s="0"/>
      <c r="DV884" s="0"/>
      <c r="DW884" s="0"/>
      <c r="DX884" s="0"/>
      <c r="DY884" s="0"/>
      <c r="DZ884" s="0"/>
      <c r="EA884" s="0"/>
      <c r="EB884" s="0"/>
      <c r="EC884" s="0"/>
      <c r="ED884" s="0"/>
      <c r="EE884" s="0"/>
      <c r="EF884" s="0"/>
      <c r="EG884" s="0"/>
      <c r="EH884" s="0"/>
      <c r="EI884" s="0"/>
      <c r="EJ884" s="0"/>
      <c r="EK884" s="0"/>
      <c r="EL884" s="0"/>
      <c r="EM884" s="0"/>
      <c r="EN884" s="0"/>
      <c r="EO884" s="0"/>
      <c r="EP884" s="0"/>
      <c r="EQ884" s="0"/>
      <c r="ER884" s="0"/>
      <c r="ES884" s="0"/>
      <c r="ET884" s="0"/>
      <c r="EU884" s="0"/>
      <c r="EV884" s="0"/>
      <c r="EW884" s="0"/>
      <c r="EX884" s="0"/>
      <c r="EY884" s="0"/>
      <c r="EZ884" s="0"/>
      <c r="FA884" s="0"/>
      <c r="FB884" s="0"/>
      <c r="FC884" s="0"/>
      <c r="FD884" s="0"/>
      <c r="FE884" s="0"/>
      <c r="FF884" s="0"/>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row>
    <row r="885" customFormat="false" ht="15" hidden="true" customHeight="false" outlineLevel="0" collapsed="false">
      <c r="A885" s="150" t="s">
        <v>2627</v>
      </c>
      <c r="B885" s="151" t="s">
        <v>2628</v>
      </c>
      <c r="C885" s="147" t="s">
        <v>2629</v>
      </c>
      <c r="D885" s="117"/>
      <c r="E885" s="117" t="n">
        <v>0</v>
      </c>
      <c r="F885" s="118" t="s">
        <v>47</v>
      </c>
      <c r="G885" s="118" t="s">
        <v>47</v>
      </c>
      <c r="H885" s="141" t="n">
        <v>1619</v>
      </c>
      <c r="I885" s="125" t="s">
        <v>1350</v>
      </c>
      <c r="J885" s="120" t="n">
        <v>9</v>
      </c>
      <c r="K885" s="121" t="n">
        <v>5</v>
      </c>
      <c r="L885" s="126" t="s">
        <v>2630</v>
      </c>
      <c r="M885" s="123" t="s">
        <v>2631</v>
      </c>
      <c r="N885" s="127"/>
      <c r="O885" s="123"/>
      <c r="P885" s="127"/>
      <c r="Q885" s="124"/>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0"/>
      <c r="BR885" s="0"/>
      <c r="BS885" s="0"/>
      <c r="BT885" s="0"/>
      <c r="BU885" s="0"/>
      <c r="BV885" s="0"/>
      <c r="BW885" s="0"/>
      <c r="BX885" s="0"/>
      <c r="BY885" s="0"/>
      <c r="BZ885" s="0"/>
      <c r="CA885" s="0"/>
      <c r="CB885" s="0"/>
      <c r="CC885" s="0"/>
      <c r="CD885" s="0"/>
      <c r="CE885" s="0"/>
      <c r="CF885" s="0"/>
      <c r="CG885" s="0"/>
      <c r="CH885" s="0"/>
      <c r="CI885" s="0"/>
      <c r="CJ885" s="0"/>
      <c r="CK885" s="0"/>
      <c r="CL885" s="0"/>
      <c r="CM885" s="0"/>
      <c r="CN885" s="0"/>
      <c r="CO885" s="0"/>
      <c r="CP885" s="0"/>
      <c r="CQ885" s="0"/>
      <c r="CR885" s="0"/>
      <c r="CS885" s="0"/>
      <c r="CT885" s="0"/>
      <c r="CU885" s="0"/>
      <c r="CV885" s="0"/>
      <c r="CW885" s="0"/>
      <c r="CX885" s="0"/>
      <c r="CY885" s="0"/>
      <c r="CZ885" s="0"/>
      <c r="DA885" s="0"/>
      <c r="DB885" s="0"/>
      <c r="DC885" s="0"/>
      <c r="DD885" s="0"/>
      <c r="DE885" s="0"/>
      <c r="DF885" s="0"/>
      <c r="DG885" s="0"/>
      <c r="DH885" s="0"/>
      <c r="DI885" s="0"/>
      <c r="DJ885" s="0"/>
      <c r="DK885" s="0"/>
      <c r="DL885" s="0"/>
      <c r="DM885" s="0"/>
      <c r="DN885" s="0"/>
      <c r="DO885" s="0"/>
      <c r="DP885" s="0"/>
      <c r="DQ885" s="0"/>
      <c r="DR885" s="0"/>
      <c r="DS885" s="0"/>
      <c r="DT885" s="0"/>
      <c r="DU885" s="0"/>
      <c r="DV885" s="0"/>
      <c r="DW885" s="0"/>
      <c r="DX885" s="0"/>
      <c r="DY885" s="0"/>
      <c r="DZ885" s="0"/>
      <c r="EA885" s="0"/>
      <c r="EB885" s="0"/>
      <c r="EC885" s="0"/>
      <c r="ED885" s="0"/>
      <c r="EE885" s="0"/>
      <c r="EF885" s="0"/>
      <c r="EG885" s="0"/>
      <c r="EH885" s="0"/>
      <c r="EI885" s="0"/>
      <c r="EJ885" s="0"/>
      <c r="EK885" s="0"/>
      <c r="EL885" s="0"/>
      <c r="EM885" s="0"/>
      <c r="EN885" s="0"/>
      <c r="EO885" s="0"/>
      <c r="EP885" s="0"/>
      <c r="EQ885" s="0"/>
      <c r="ER885" s="0"/>
      <c r="ES885" s="0"/>
      <c r="ET885" s="0"/>
      <c r="EU885" s="0"/>
      <c r="EV885" s="0"/>
      <c r="EW885" s="0"/>
      <c r="EX885" s="0"/>
      <c r="EY885" s="0"/>
      <c r="EZ885" s="0"/>
      <c r="FA885" s="0"/>
      <c r="FB885" s="0"/>
      <c r="FC885" s="0"/>
      <c r="FD885" s="0"/>
      <c r="FE885" s="0"/>
      <c r="FF885" s="0"/>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row>
    <row r="886" customFormat="false" ht="15" hidden="true" customHeight="false" outlineLevel="0" collapsed="false">
      <c r="A886" s="150" t="s">
        <v>2632</v>
      </c>
      <c r="B886" s="151" t="s">
        <v>2633</v>
      </c>
      <c r="C886" s="116" t="s">
        <v>122</v>
      </c>
      <c r="D886" s="117"/>
      <c r="E886" s="117" t="n">
        <v>0</v>
      </c>
      <c r="F886" s="118" t="s">
        <v>47</v>
      </c>
      <c r="G886" s="118" t="s">
        <v>47</v>
      </c>
      <c r="H886" s="118" t="n">
        <v>1606</v>
      </c>
      <c r="I886" s="125" t="s">
        <v>1350</v>
      </c>
      <c r="J886" s="120" t="n">
        <v>9</v>
      </c>
      <c r="K886" s="121" t="n">
        <v>5</v>
      </c>
      <c r="L886" s="126"/>
      <c r="M886" s="123"/>
      <c r="N886" s="127"/>
      <c r="O886" s="123"/>
      <c r="P886" s="127"/>
      <c r="Q886" s="124"/>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0"/>
      <c r="BR886" s="0"/>
      <c r="BS886" s="0"/>
      <c r="BT886" s="0"/>
      <c r="BU886" s="0"/>
      <c r="BV886" s="0"/>
      <c r="BW886" s="0"/>
      <c r="BX886" s="0"/>
      <c r="BY886" s="0"/>
      <c r="BZ886" s="0"/>
      <c r="CA886" s="0"/>
      <c r="CB886" s="0"/>
      <c r="CC886" s="0"/>
      <c r="CD886" s="0"/>
      <c r="CE886" s="0"/>
      <c r="CF886" s="0"/>
      <c r="CG886" s="0"/>
      <c r="CH886" s="0"/>
      <c r="CI886" s="0"/>
      <c r="CJ886" s="0"/>
      <c r="CK886" s="0"/>
      <c r="CL886" s="0"/>
      <c r="CM886" s="0"/>
      <c r="CN886" s="0"/>
      <c r="CO886" s="0"/>
      <c r="CP886" s="0"/>
      <c r="CQ886" s="0"/>
      <c r="CR886" s="0"/>
      <c r="CS886" s="0"/>
      <c r="CT886" s="0"/>
      <c r="CU886" s="0"/>
      <c r="CV886" s="0"/>
      <c r="CW886" s="0"/>
      <c r="CX886" s="0"/>
      <c r="CY886" s="0"/>
      <c r="CZ886" s="0"/>
      <c r="DA886" s="0"/>
      <c r="DB886" s="0"/>
      <c r="DC886" s="0"/>
      <c r="DD886" s="0"/>
      <c r="DE886" s="0"/>
      <c r="DF886" s="0"/>
      <c r="DG886" s="0"/>
      <c r="DH886" s="0"/>
      <c r="DI886" s="0"/>
      <c r="DJ886" s="0"/>
      <c r="DK886" s="0"/>
      <c r="DL886" s="0"/>
      <c r="DM886" s="0"/>
      <c r="DN886" s="0"/>
      <c r="DO886" s="0"/>
      <c r="DP886" s="0"/>
      <c r="DQ886" s="0"/>
      <c r="DR886" s="0"/>
      <c r="DS886" s="0"/>
      <c r="DT886" s="0"/>
      <c r="DU886" s="0"/>
      <c r="DV886" s="0"/>
      <c r="DW886" s="0"/>
      <c r="DX886" s="0"/>
      <c r="DY886" s="0"/>
      <c r="DZ886" s="0"/>
      <c r="EA886" s="0"/>
      <c r="EB886" s="0"/>
      <c r="EC886" s="0"/>
      <c r="ED886" s="0"/>
      <c r="EE886" s="0"/>
      <c r="EF886" s="0"/>
      <c r="EG886" s="0"/>
      <c r="EH886" s="0"/>
      <c r="EI886" s="0"/>
      <c r="EJ886" s="0"/>
      <c r="EK886" s="0"/>
      <c r="EL886" s="0"/>
      <c r="EM886" s="0"/>
      <c r="EN886" s="0"/>
      <c r="EO886" s="0"/>
      <c r="EP886" s="0"/>
      <c r="EQ886" s="0"/>
      <c r="ER886" s="0"/>
      <c r="ES886" s="0"/>
      <c r="ET886" s="0"/>
      <c r="EU886" s="0"/>
      <c r="EV886" s="0"/>
      <c r="EW886" s="0"/>
      <c r="EX886" s="0"/>
      <c r="EY886" s="0"/>
      <c r="EZ886" s="0"/>
      <c r="FA886" s="0"/>
      <c r="FB886" s="0"/>
      <c r="FC886" s="0"/>
      <c r="FD886" s="0"/>
      <c r="FE886" s="0"/>
      <c r="FF886" s="0"/>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row>
    <row r="887" customFormat="false" ht="15" hidden="false" customHeight="false" outlineLevel="0" collapsed="false">
      <c r="A887" s="114" t="s">
        <v>2634</v>
      </c>
      <c r="B887" s="115" t="s">
        <v>2635</v>
      </c>
      <c r="C887" s="147" t="s">
        <v>78</v>
      </c>
      <c r="D887" s="117" t="s">
        <v>11</v>
      </c>
      <c r="E887" s="117" t="n">
        <v>0</v>
      </c>
      <c r="F887" s="118" t="n">
        <v>17</v>
      </c>
      <c r="G887" s="118" t="n">
        <v>3</v>
      </c>
      <c r="H887" s="141" t="n">
        <v>1622</v>
      </c>
      <c r="I887" s="119" t="s">
        <v>1350</v>
      </c>
      <c r="J887" s="120" t="n">
        <v>9</v>
      </c>
      <c r="K887" s="121" t="n">
        <v>4</v>
      </c>
      <c r="L887" s="122" t="s">
        <v>2636</v>
      </c>
      <c r="M887" s="123" t="s">
        <v>2637</v>
      </c>
      <c r="N887" s="123"/>
      <c r="O887" s="123"/>
      <c r="P887" s="123"/>
      <c r="Q887" s="124"/>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0"/>
      <c r="BR887" s="0"/>
      <c r="BS887" s="0"/>
      <c r="BT887" s="0"/>
      <c r="BU887" s="0"/>
      <c r="BV887" s="0"/>
      <c r="BW887" s="0"/>
      <c r="BX887" s="0"/>
      <c r="BY887" s="0"/>
      <c r="BZ887" s="0"/>
      <c r="CA887" s="0"/>
      <c r="CB887" s="0"/>
      <c r="CC887" s="0"/>
      <c r="CD887" s="0"/>
      <c r="CE887" s="0"/>
      <c r="CF887" s="0"/>
      <c r="CG887" s="0"/>
      <c r="CH887" s="0"/>
      <c r="CI887" s="0"/>
      <c r="CJ887" s="0"/>
      <c r="CK887" s="0"/>
      <c r="CL887" s="0"/>
      <c r="CM887" s="0"/>
      <c r="CN887" s="0"/>
      <c r="CO887" s="0"/>
      <c r="CP887" s="0"/>
      <c r="CQ887" s="0"/>
      <c r="CR887" s="0"/>
      <c r="CS887" s="0"/>
      <c r="CT887" s="0"/>
      <c r="CU887" s="0"/>
      <c r="CV887" s="0"/>
      <c r="CW887" s="0"/>
      <c r="CX887" s="0"/>
      <c r="CY887" s="0"/>
      <c r="CZ887" s="0"/>
      <c r="DA887" s="0"/>
      <c r="DB887" s="0"/>
      <c r="DC887" s="0"/>
      <c r="DD887" s="0"/>
      <c r="DE887" s="0"/>
      <c r="DF887" s="0"/>
      <c r="DG887" s="0"/>
      <c r="DH887" s="0"/>
      <c r="DI887" s="0"/>
      <c r="DJ887" s="0"/>
      <c r="DK887" s="0"/>
      <c r="DL887" s="0"/>
      <c r="DM887" s="0"/>
      <c r="DN887" s="0"/>
      <c r="DO887" s="0"/>
      <c r="DP887" s="0"/>
      <c r="DQ887" s="0"/>
      <c r="DR887" s="0"/>
      <c r="DS887" s="0"/>
      <c r="DT887" s="0"/>
      <c r="DU887" s="0"/>
      <c r="DV887" s="0"/>
      <c r="DW887" s="0"/>
      <c r="DX887" s="0"/>
      <c r="DY887" s="0"/>
      <c r="DZ887" s="0"/>
      <c r="EA887" s="0"/>
      <c r="EB887" s="0"/>
      <c r="EC887" s="0"/>
      <c r="ED887" s="0"/>
      <c r="EE887" s="0"/>
      <c r="EF887" s="0"/>
      <c r="EG887" s="0"/>
      <c r="EH887" s="0"/>
      <c r="EI887" s="0"/>
      <c r="EJ887" s="0"/>
      <c r="EK887" s="0"/>
      <c r="EL887" s="0"/>
      <c r="EM887" s="0"/>
      <c r="EN887" s="0"/>
      <c r="EO887" s="0"/>
      <c r="EP887" s="0"/>
      <c r="EQ887" s="0"/>
      <c r="ER887" s="0"/>
      <c r="ES887" s="0"/>
      <c r="ET887" s="0"/>
      <c r="EU887" s="0"/>
      <c r="EV887" s="0"/>
      <c r="EW887" s="0"/>
      <c r="EX887" s="0"/>
      <c r="EY887" s="0"/>
      <c r="EZ887" s="0"/>
      <c r="FA887" s="0"/>
      <c r="FB887" s="0"/>
      <c r="FC887" s="0"/>
      <c r="FD887" s="0"/>
      <c r="FE887" s="0"/>
      <c r="FF887" s="0"/>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row>
    <row r="888" customFormat="false" ht="15" hidden="true" customHeight="false" outlineLevel="0" collapsed="false">
      <c r="A888" s="150" t="s">
        <v>2638</v>
      </c>
      <c r="B888" s="151" t="s">
        <v>2639</v>
      </c>
      <c r="C888" s="116" t="s">
        <v>2640</v>
      </c>
      <c r="D888" s="117"/>
      <c r="E888" s="117" t="n">
        <v>0</v>
      </c>
      <c r="F888" s="118" t="s">
        <v>47</v>
      </c>
      <c r="G888" s="118" t="s">
        <v>47</v>
      </c>
      <c r="H888" s="118" t="n">
        <v>20716</v>
      </c>
      <c r="I888" s="125" t="s">
        <v>1350</v>
      </c>
      <c r="J888" s="120" t="n">
        <v>9</v>
      </c>
      <c r="K888" s="121" t="n">
        <v>5</v>
      </c>
      <c r="L888" s="126"/>
      <c r="M888" s="123"/>
      <c r="N888" s="127"/>
      <c r="O888" s="123"/>
      <c r="P888" s="127"/>
      <c r="Q888" s="124"/>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0"/>
      <c r="BR888" s="0"/>
      <c r="BS888" s="0"/>
      <c r="BT888" s="0"/>
      <c r="BU888" s="0"/>
      <c r="BV888" s="0"/>
      <c r="BW888" s="0"/>
      <c r="BX888" s="0"/>
      <c r="BY888" s="0"/>
      <c r="BZ888" s="0"/>
      <c r="CA888" s="0"/>
      <c r="CB888" s="0"/>
      <c r="CC888" s="0"/>
      <c r="CD888" s="0"/>
      <c r="CE888" s="0"/>
      <c r="CF888" s="0"/>
      <c r="CG888" s="0"/>
      <c r="CH888" s="0"/>
      <c r="CI888" s="0"/>
      <c r="CJ888" s="0"/>
      <c r="CK888" s="0"/>
      <c r="CL888" s="0"/>
      <c r="CM888" s="0"/>
      <c r="CN888" s="0"/>
      <c r="CO888" s="0"/>
      <c r="CP888" s="0"/>
      <c r="CQ888" s="0"/>
      <c r="CR888" s="0"/>
      <c r="CS888" s="0"/>
      <c r="CT888" s="0"/>
      <c r="CU888" s="0"/>
      <c r="CV888" s="0"/>
      <c r="CW888" s="0"/>
      <c r="CX888" s="0"/>
      <c r="CY888" s="0"/>
      <c r="CZ888" s="0"/>
      <c r="DA888" s="0"/>
      <c r="DB888" s="0"/>
      <c r="DC888" s="0"/>
      <c r="DD888" s="0"/>
      <c r="DE888" s="0"/>
      <c r="DF888" s="0"/>
      <c r="DG888" s="0"/>
      <c r="DH888" s="0"/>
      <c r="DI888" s="0"/>
      <c r="DJ888" s="0"/>
      <c r="DK888" s="0"/>
      <c r="DL888" s="0"/>
      <c r="DM888" s="0"/>
      <c r="DN888" s="0"/>
      <c r="DO888" s="0"/>
      <c r="DP888" s="0"/>
      <c r="DQ888" s="0"/>
      <c r="DR888" s="0"/>
      <c r="DS888" s="0"/>
      <c r="DT888" s="0"/>
      <c r="DU888" s="0"/>
      <c r="DV888" s="0"/>
      <c r="DW888" s="0"/>
      <c r="DX888" s="0"/>
      <c r="DY888" s="0"/>
      <c r="DZ888" s="0"/>
      <c r="EA888" s="0"/>
      <c r="EB888" s="0"/>
      <c r="EC888" s="0"/>
      <c r="ED888" s="0"/>
      <c r="EE888" s="0"/>
      <c r="EF888" s="0"/>
      <c r="EG888" s="0"/>
      <c r="EH888" s="0"/>
      <c r="EI888" s="0"/>
      <c r="EJ888" s="0"/>
      <c r="EK888" s="0"/>
      <c r="EL888" s="0"/>
      <c r="EM888" s="0"/>
      <c r="EN888" s="0"/>
      <c r="EO888" s="0"/>
      <c r="EP888" s="0"/>
      <c r="EQ888" s="0"/>
      <c r="ER888" s="0"/>
      <c r="ES888" s="0"/>
      <c r="ET888" s="0"/>
      <c r="EU888" s="0"/>
      <c r="EV888" s="0"/>
      <c r="EW888" s="0"/>
      <c r="EX888" s="0"/>
      <c r="EY888" s="0"/>
      <c r="EZ888" s="0"/>
      <c r="FA888" s="0"/>
      <c r="FB888" s="0"/>
      <c r="FC888" s="0"/>
      <c r="FD888" s="0"/>
      <c r="FE888" s="0"/>
      <c r="FF888" s="0"/>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row>
    <row r="889" customFormat="false" ht="15" hidden="true" customHeight="true" outlineLevel="0" collapsed="false">
      <c r="A889" s="150" t="s">
        <v>2641</v>
      </c>
      <c r="B889" s="151" t="s">
        <v>2642</v>
      </c>
      <c r="C889" s="147" t="s">
        <v>1303</v>
      </c>
      <c r="D889" s="117"/>
      <c r="E889" s="117" t="n">
        <v>0</v>
      </c>
      <c r="F889" s="118" t="s">
        <v>47</v>
      </c>
      <c r="G889" s="118" t="s">
        <v>47</v>
      </c>
      <c r="H889" s="141" t="n">
        <v>32212</v>
      </c>
      <c r="I889" s="125" t="s">
        <v>1350</v>
      </c>
      <c r="J889" s="120" t="n">
        <v>9</v>
      </c>
      <c r="K889" s="121" t="n">
        <v>5</v>
      </c>
      <c r="L889" s="126"/>
      <c r="M889" s="123"/>
      <c r="N889" s="127"/>
      <c r="O889" s="123"/>
      <c r="P889" s="127"/>
      <c r="Q889" s="124"/>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0"/>
      <c r="BR889" s="0"/>
      <c r="BS889" s="0"/>
      <c r="BT889" s="0"/>
      <c r="BU889" s="0"/>
      <c r="BV889" s="0"/>
      <c r="BW889" s="0"/>
      <c r="BX889" s="0"/>
      <c r="BY889" s="0"/>
      <c r="BZ889" s="0"/>
      <c r="CA889" s="0"/>
      <c r="CB889" s="0"/>
      <c r="CC889" s="0"/>
      <c r="CD889" s="0"/>
      <c r="CE889" s="0"/>
      <c r="CF889" s="0"/>
      <c r="CG889" s="0"/>
      <c r="CH889" s="0"/>
      <c r="CI889" s="0"/>
      <c r="CJ889" s="0"/>
      <c r="CK889" s="0"/>
      <c r="CL889" s="0"/>
      <c r="CM889" s="0"/>
      <c r="CN889" s="0"/>
      <c r="CO889" s="0"/>
      <c r="CP889" s="0"/>
      <c r="CQ889" s="0"/>
      <c r="CR889" s="0"/>
      <c r="CS889" s="0"/>
      <c r="CT889" s="0"/>
      <c r="CU889" s="0"/>
      <c r="CV889" s="0"/>
      <c r="CW889" s="0"/>
      <c r="CX889" s="0"/>
      <c r="CY889" s="0"/>
      <c r="CZ889" s="0"/>
      <c r="DA889" s="0"/>
      <c r="DB889" s="0"/>
      <c r="DC889" s="0"/>
      <c r="DD889" s="0"/>
      <c r="DE889" s="0"/>
      <c r="DF889" s="0"/>
      <c r="DG889" s="0"/>
      <c r="DH889" s="0"/>
      <c r="DI889" s="0"/>
      <c r="DJ889" s="0"/>
      <c r="DK889" s="0"/>
      <c r="DL889" s="0"/>
      <c r="DM889" s="0"/>
      <c r="DN889" s="0"/>
      <c r="DO889" s="0"/>
      <c r="DP889" s="0"/>
      <c r="DQ889" s="0"/>
      <c r="DR889" s="0"/>
      <c r="DS889" s="0"/>
      <c r="DT889" s="0"/>
      <c r="DU889" s="0"/>
      <c r="DV889" s="0"/>
      <c r="DW889" s="0"/>
      <c r="DX889" s="0"/>
      <c r="DY889" s="0"/>
      <c r="DZ889" s="0"/>
      <c r="EA889" s="0"/>
      <c r="EB889" s="0"/>
      <c r="EC889" s="0"/>
      <c r="ED889" s="0"/>
      <c r="EE889" s="0"/>
      <c r="EF889" s="0"/>
      <c r="EG889" s="0"/>
      <c r="EH889" s="0"/>
      <c r="EI889" s="0"/>
      <c r="EJ889" s="0"/>
      <c r="EK889" s="0"/>
      <c r="EL889" s="0"/>
      <c r="EM889" s="0"/>
      <c r="EN889" s="0"/>
      <c r="EO889" s="0"/>
      <c r="EP889" s="0"/>
      <c r="EQ889" s="0"/>
      <c r="ER889" s="0"/>
      <c r="ES889" s="0"/>
      <c r="ET889" s="0"/>
      <c r="EU889" s="0"/>
      <c r="EV889" s="0"/>
      <c r="EW889" s="0"/>
      <c r="EX889" s="0"/>
      <c r="EY889" s="0"/>
      <c r="EZ889" s="0"/>
      <c r="FA889" s="0"/>
      <c r="FB889" s="0"/>
      <c r="FC889" s="0"/>
      <c r="FD889" s="0"/>
      <c r="FE889" s="0"/>
      <c r="FF889" s="0"/>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row>
    <row r="890" customFormat="false" ht="15" hidden="true" customHeight="false" outlineLevel="0" collapsed="false">
      <c r="A890" s="150" t="s">
        <v>2643</v>
      </c>
      <c r="B890" s="151" t="s">
        <v>2644</v>
      </c>
      <c r="C890" s="116" t="s">
        <v>2645</v>
      </c>
      <c r="D890" s="117"/>
      <c r="E890" s="117" t="n">
        <v>0</v>
      </c>
      <c r="F890" s="118" t="s">
        <v>47</v>
      </c>
      <c r="G890" s="118" t="s">
        <v>47</v>
      </c>
      <c r="H890" s="118" t="n">
        <v>1569</v>
      </c>
      <c r="I890" s="125" t="s">
        <v>1350</v>
      </c>
      <c r="J890" s="120" t="n">
        <v>9</v>
      </c>
      <c r="K890" s="121" t="n">
        <v>5</v>
      </c>
      <c r="L890" s="126"/>
      <c r="M890" s="123"/>
      <c r="N890" s="127"/>
      <c r="O890" s="123"/>
      <c r="P890" s="127"/>
      <c r="Q890" s="124"/>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0"/>
      <c r="BR890" s="0"/>
      <c r="BS890" s="0"/>
      <c r="BT890" s="0"/>
      <c r="BU890" s="0"/>
      <c r="BV890" s="0"/>
      <c r="BW890" s="0"/>
      <c r="BX890" s="0"/>
      <c r="BY890" s="0"/>
      <c r="BZ890" s="0"/>
      <c r="CA890" s="0"/>
      <c r="CB890" s="0"/>
      <c r="CC890" s="0"/>
      <c r="CD890" s="0"/>
      <c r="CE890" s="0"/>
      <c r="CF890" s="0"/>
      <c r="CG890" s="0"/>
      <c r="CH890" s="0"/>
      <c r="CI890" s="0"/>
      <c r="CJ890" s="0"/>
      <c r="CK890" s="0"/>
      <c r="CL890" s="0"/>
      <c r="CM890" s="0"/>
      <c r="CN890" s="0"/>
      <c r="CO890" s="0"/>
      <c r="CP890" s="0"/>
      <c r="CQ890" s="0"/>
      <c r="CR890" s="0"/>
      <c r="CS890" s="0"/>
      <c r="CT890" s="0"/>
      <c r="CU890" s="0"/>
      <c r="CV890" s="0"/>
      <c r="CW890" s="0"/>
      <c r="CX890" s="0"/>
      <c r="CY890" s="0"/>
      <c r="CZ890" s="0"/>
      <c r="DA890" s="0"/>
      <c r="DB890" s="0"/>
      <c r="DC890" s="0"/>
      <c r="DD890" s="0"/>
      <c r="DE890" s="0"/>
      <c r="DF890" s="0"/>
      <c r="DG890" s="0"/>
      <c r="DH890" s="0"/>
      <c r="DI890" s="0"/>
      <c r="DJ890" s="0"/>
      <c r="DK890" s="0"/>
      <c r="DL890" s="0"/>
      <c r="DM890" s="0"/>
      <c r="DN890" s="0"/>
      <c r="DO890" s="0"/>
      <c r="DP890" s="0"/>
      <c r="DQ890" s="0"/>
      <c r="DR890" s="0"/>
      <c r="DS890" s="0"/>
      <c r="DT890" s="0"/>
      <c r="DU890" s="0"/>
      <c r="DV890" s="0"/>
      <c r="DW890" s="0"/>
      <c r="DX890" s="0"/>
      <c r="DY890" s="0"/>
      <c r="DZ890" s="0"/>
      <c r="EA890" s="0"/>
      <c r="EB890" s="0"/>
      <c r="EC890" s="0"/>
      <c r="ED890" s="0"/>
      <c r="EE890" s="0"/>
      <c r="EF890" s="0"/>
      <c r="EG890" s="0"/>
      <c r="EH890" s="0"/>
      <c r="EI890" s="0"/>
      <c r="EJ890" s="0"/>
      <c r="EK890" s="0"/>
      <c r="EL890" s="0"/>
      <c r="EM890" s="0"/>
      <c r="EN890" s="0"/>
      <c r="EO890" s="0"/>
      <c r="EP890" s="0"/>
      <c r="EQ890" s="0"/>
      <c r="ER890" s="0"/>
      <c r="ES890" s="0"/>
      <c r="ET890" s="0"/>
      <c r="EU890" s="0"/>
      <c r="EV890" s="0"/>
      <c r="EW890" s="0"/>
      <c r="EX890" s="0"/>
      <c r="EY890" s="0"/>
      <c r="EZ890" s="0"/>
      <c r="FA890" s="0"/>
      <c r="FB890" s="0"/>
      <c r="FC890" s="0"/>
      <c r="FD890" s="0"/>
      <c r="FE890" s="0"/>
      <c r="FF890" s="0"/>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row>
    <row r="891" customFormat="false" ht="15" hidden="true" customHeight="false" outlineLevel="0" collapsed="false">
      <c r="A891" s="150" t="s">
        <v>2646</v>
      </c>
      <c r="B891" s="151" t="s">
        <v>2647</v>
      </c>
      <c r="C891" s="116" t="s">
        <v>122</v>
      </c>
      <c r="D891" s="117"/>
      <c r="E891" s="117" t="n">
        <v>0</v>
      </c>
      <c r="F891" s="118" t="s">
        <v>47</v>
      </c>
      <c r="G891" s="118" t="s">
        <v>47</v>
      </c>
      <c r="H891" s="118" t="n">
        <v>19836</v>
      </c>
      <c r="I891" s="125" t="s">
        <v>1350</v>
      </c>
      <c r="J891" s="120" t="n">
        <v>9</v>
      </c>
      <c r="K891" s="121" t="n">
        <v>5</v>
      </c>
      <c r="L891" s="126"/>
      <c r="M891" s="123"/>
      <c r="N891" s="127"/>
      <c r="O891" s="123"/>
      <c r="P891" s="127"/>
      <c r="Q891" s="124"/>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0"/>
      <c r="BR891" s="0"/>
      <c r="BS891" s="0"/>
      <c r="BT891" s="0"/>
      <c r="BU891" s="0"/>
      <c r="BV891" s="0"/>
      <c r="BW891" s="0"/>
      <c r="BX891" s="0"/>
      <c r="BY891" s="0"/>
      <c r="BZ891" s="0"/>
      <c r="CA891" s="0"/>
      <c r="CB891" s="0"/>
      <c r="CC891" s="0"/>
      <c r="CD891" s="0"/>
      <c r="CE891" s="0"/>
      <c r="CF891" s="0"/>
      <c r="CG891" s="0"/>
      <c r="CH891" s="0"/>
      <c r="CI891" s="0"/>
      <c r="CJ891" s="0"/>
      <c r="CK891" s="0"/>
      <c r="CL891" s="0"/>
      <c r="CM891" s="0"/>
      <c r="CN891" s="0"/>
      <c r="CO891" s="0"/>
      <c r="CP891" s="0"/>
      <c r="CQ891" s="0"/>
      <c r="CR891" s="0"/>
      <c r="CS891" s="0"/>
      <c r="CT891" s="0"/>
      <c r="CU891" s="0"/>
      <c r="CV891" s="0"/>
      <c r="CW891" s="0"/>
      <c r="CX891" s="0"/>
      <c r="CY891" s="0"/>
      <c r="CZ891" s="0"/>
      <c r="DA891" s="0"/>
      <c r="DB891" s="0"/>
      <c r="DC891" s="0"/>
      <c r="DD891" s="0"/>
      <c r="DE891" s="0"/>
      <c r="DF891" s="0"/>
      <c r="DG891" s="0"/>
      <c r="DH891" s="0"/>
      <c r="DI891" s="0"/>
      <c r="DJ891" s="0"/>
      <c r="DK891" s="0"/>
      <c r="DL891" s="0"/>
      <c r="DM891" s="0"/>
      <c r="DN891" s="0"/>
      <c r="DO891" s="0"/>
      <c r="DP891" s="0"/>
      <c r="DQ891" s="0"/>
      <c r="DR891" s="0"/>
      <c r="DS891" s="0"/>
      <c r="DT891" s="0"/>
      <c r="DU891" s="0"/>
      <c r="DV891" s="0"/>
      <c r="DW891" s="0"/>
      <c r="DX891" s="0"/>
      <c r="DY891" s="0"/>
      <c r="DZ891" s="0"/>
      <c r="EA891" s="0"/>
      <c r="EB891" s="0"/>
      <c r="EC891" s="0"/>
      <c r="ED891" s="0"/>
      <c r="EE891" s="0"/>
      <c r="EF891" s="0"/>
      <c r="EG891" s="0"/>
      <c r="EH891" s="0"/>
      <c r="EI891" s="0"/>
      <c r="EJ891" s="0"/>
      <c r="EK891" s="0"/>
      <c r="EL891" s="0"/>
      <c r="EM891" s="0"/>
      <c r="EN891" s="0"/>
      <c r="EO891" s="0"/>
      <c r="EP891" s="0"/>
      <c r="EQ891" s="0"/>
      <c r="ER891" s="0"/>
      <c r="ES891" s="0"/>
      <c r="ET891" s="0"/>
      <c r="EU891" s="0"/>
      <c r="EV891" s="0"/>
      <c r="EW891" s="0"/>
      <c r="EX891" s="0"/>
      <c r="EY891" s="0"/>
      <c r="EZ891" s="0"/>
      <c r="FA891" s="0"/>
      <c r="FB891" s="0"/>
      <c r="FC891" s="0"/>
      <c r="FD891" s="0"/>
      <c r="FE891" s="0"/>
      <c r="FF891" s="0"/>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row>
    <row r="892" customFormat="false" ht="15" hidden="true" customHeight="false" outlineLevel="0" collapsed="false">
      <c r="A892" s="150" t="s">
        <v>2648</v>
      </c>
      <c r="B892" s="151" t="s">
        <v>2649</v>
      </c>
      <c r="C892" s="147" t="s">
        <v>2650</v>
      </c>
      <c r="D892" s="117"/>
      <c r="E892" s="117" t="n">
        <v>0</v>
      </c>
      <c r="F892" s="118" t="s">
        <v>47</v>
      </c>
      <c r="G892" s="118" t="s">
        <v>47</v>
      </c>
      <c r="H892" s="141" t="n">
        <v>19838</v>
      </c>
      <c r="I892" s="125" t="s">
        <v>1350</v>
      </c>
      <c r="J892" s="120" t="n">
        <v>9</v>
      </c>
      <c r="K892" s="121" t="n">
        <v>5</v>
      </c>
      <c r="L892" s="126"/>
      <c r="M892" s="123"/>
      <c r="N892" s="127"/>
      <c r="O892" s="123"/>
      <c r="P892" s="127"/>
      <c r="Q892" s="124"/>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0"/>
      <c r="BR892" s="0"/>
      <c r="BS892" s="0"/>
      <c r="BT892" s="0"/>
      <c r="BU892" s="0"/>
      <c r="BV892" s="0"/>
      <c r="BW892" s="0"/>
      <c r="BX892" s="0"/>
      <c r="BY892" s="0"/>
      <c r="BZ892" s="0"/>
      <c r="CA892" s="0"/>
      <c r="CB892" s="0"/>
      <c r="CC892" s="0"/>
      <c r="CD892" s="0"/>
      <c r="CE892" s="0"/>
      <c r="CF892" s="0"/>
      <c r="CG892" s="0"/>
      <c r="CH892" s="0"/>
      <c r="CI892" s="0"/>
      <c r="CJ892" s="0"/>
      <c r="CK892" s="0"/>
      <c r="CL892" s="0"/>
      <c r="CM892" s="0"/>
      <c r="CN892" s="0"/>
      <c r="CO892" s="0"/>
      <c r="CP892" s="0"/>
      <c r="CQ892" s="0"/>
      <c r="CR892" s="0"/>
      <c r="CS892" s="0"/>
      <c r="CT892" s="0"/>
      <c r="CU892" s="0"/>
      <c r="CV892" s="0"/>
      <c r="CW892" s="0"/>
      <c r="CX892" s="0"/>
      <c r="CY892" s="0"/>
      <c r="CZ892" s="0"/>
      <c r="DA892" s="0"/>
      <c r="DB892" s="0"/>
      <c r="DC892" s="0"/>
      <c r="DD892" s="0"/>
      <c r="DE892" s="0"/>
      <c r="DF892" s="0"/>
      <c r="DG892" s="0"/>
      <c r="DH892" s="0"/>
      <c r="DI892" s="0"/>
      <c r="DJ892" s="0"/>
      <c r="DK892" s="0"/>
      <c r="DL892" s="0"/>
      <c r="DM892" s="0"/>
      <c r="DN892" s="0"/>
      <c r="DO892" s="0"/>
      <c r="DP892" s="0"/>
      <c r="DQ892" s="0"/>
      <c r="DR892" s="0"/>
      <c r="DS892" s="0"/>
      <c r="DT892" s="0"/>
      <c r="DU892" s="0"/>
      <c r="DV892" s="0"/>
      <c r="DW892" s="0"/>
      <c r="DX892" s="0"/>
      <c r="DY892" s="0"/>
      <c r="DZ892" s="0"/>
      <c r="EA892" s="0"/>
      <c r="EB892" s="0"/>
      <c r="EC892" s="0"/>
      <c r="ED892" s="0"/>
      <c r="EE892" s="0"/>
      <c r="EF892" s="0"/>
      <c r="EG892" s="0"/>
      <c r="EH892" s="0"/>
      <c r="EI892" s="0"/>
      <c r="EJ892" s="0"/>
      <c r="EK892" s="0"/>
      <c r="EL892" s="0"/>
      <c r="EM892" s="0"/>
      <c r="EN892" s="0"/>
      <c r="EO892" s="0"/>
      <c r="EP892" s="0"/>
      <c r="EQ892" s="0"/>
      <c r="ER892" s="0"/>
      <c r="ES892" s="0"/>
      <c r="ET892" s="0"/>
      <c r="EU892" s="0"/>
      <c r="EV892" s="0"/>
      <c r="EW892" s="0"/>
      <c r="EX892" s="0"/>
      <c r="EY892" s="0"/>
      <c r="EZ892" s="0"/>
      <c r="FA892" s="0"/>
      <c r="FB892" s="0"/>
      <c r="FC892" s="0"/>
      <c r="FD892" s="0"/>
      <c r="FE892" s="0"/>
      <c r="FF892" s="0"/>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row>
    <row r="893" customFormat="false" ht="15" hidden="true" customHeight="false" outlineLevel="0" collapsed="false">
      <c r="A893" s="150" t="s">
        <v>2651</v>
      </c>
      <c r="B893" s="151" t="s">
        <v>2652</v>
      </c>
      <c r="C893" s="147" t="s">
        <v>122</v>
      </c>
      <c r="D893" s="117"/>
      <c r="E893" s="117" t="n">
        <v>0</v>
      </c>
      <c r="F893" s="118" t="s">
        <v>47</v>
      </c>
      <c r="G893" s="118" t="s">
        <v>47</v>
      </c>
      <c r="H893" s="141" t="n">
        <v>19839</v>
      </c>
      <c r="I893" s="125" t="s">
        <v>1350</v>
      </c>
      <c r="J893" s="120" t="n">
        <v>9</v>
      </c>
      <c r="K893" s="121" t="n">
        <v>5</v>
      </c>
      <c r="L893" s="126"/>
      <c r="M893" s="123"/>
      <c r="N893" s="127"/>
      <c r="O893" s="123"/>
      <c r="P893" s="127"/>
      <c r="Q893" s="124"/>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0"/>
      <c r="BR893" s="0"/>
      <c r="BS893" s="0"/>
      <c r="BT893" s="0"/>
      <c r="BU893" s="0"/>
      <c r="BV893" s="0"/>
      <c r="BW893" s="0"/>
      <c r="BX893" s="0"/>
      <c r="BY893" s="0"/>
      <c r="BZ893" s="0"/>
      <c r="CA893" s="0"/>
      <c r="CB893" s="0"/>
      <c r="CC893" s="0"/>
      <c r="CD893" s="0"/>
      <c r="CE893" s="0"/>
      <c r="CF893" s="0"/>
      <c r="CG893" s="0"/>
      <c r="CH893" s="0"/>
      <c r="CI893" s="0"/>
      <c r="CJ893" s="0"/>
      <c r="CK893" s="0"/>
      <c r="CL893" s="0"/>
      <c r="CM893" s="0"/>
      <c r="CN893" s="0"/>
      <c r="CO893" s="0"/>
      <c r="CP893" s="0"/>
      <c r="CQ893" s="0"/>
      <c r="CR893" s="0"/>
      <c r="CS893" s="0"/>
      <c r="CT893" s="0"/>
      <c r="CU893" s="0"/>
      <c r="CV893" s="0"/>
      <c r="CW893" s="0"/>
      <c r="CX893" s="0"/>
      <c r="CY893" s="0"/>
      <c r="CZ893" s="0"/>
      <c r="DA893" s="0"/>
      <c r="DB893" s="0"/>
      <c r="DC893" s="0"/>
      <c r="DD893" s="0"/>
      <c r="DE893" s="0"/>
      <c r="DF893" s="0"/>
      <c r="DG893" s="0"/>
      <c r="DH893" s="0"/>
      <c r="DI893" s="0"/>
      <c r="DJ893" s="0"/>
      <c r="DK893" s="0"/>
      <c r="DL893" s="0"/>
      <c r="DM893" s="0"/>
      <c r="DN893" s="0"/>
      <c r="DO893" s="0"/>
      <c r="DP893" s="0"/>
      <c r="DQ893" s="0"/>
      <c r="DR893" s="0"/>
      <c r="DS893" s="0"/>
      <c r="DT893" s="0"/>
      <c r="DU893" s="0"/>
      <c r="DV893" s="0"/>
      <c r="DW893" s="0"/>
      <c r="DX893" s="0"/>
      <c r="DY893" s="0"/>
      <c r="DZ893" s="0"/>
      <c r="EA893" s="0"/>
      <c r="EB893" s="0"/>
      <c r="EC893" s="0"/>
      <c r="ED893" s="0"/>
      <c r="EE893" s="0"/>
      <c r="EF893" s="0"/>
      <c r="EG893" s="0"/>
      <c r="EH893" s="0"/>
      <c r="EI893" s="0"/>
      <c r="EJ893" s="0"/>
      <c r="EK893" s="0"/>
      <c r="EL893" s="0"/>
      <c r="EM893" s="0"/>
      <c r="EN893" s="0"/>
      <c r="EO893" s="0"/>
      <c r="EP893" s="0"/>
      <c r="EQ893" s="0"/>
      <c r="ER893" s="0"/>
      <c r="ES893" s="0"/>
      <c r="ET893" s="0"/>
      <c r="EU893" s="0"/>
      <c r="EV893" s="0"/>
      <c r="EW893" s="0"/>
      <c r="EX893" s="0"/>
      <c r="EY893" s="0"/>
      <c r="EZ893" s="0"/>
      <c r="FA893" s="0"/>
      <c r="FB893" s="0"/>
      <c r="FC893" s="0"/>
      <c r="FD893" s="0"/>
      <c r="FE893" s="0"/>
      <c r="FF893" s="0"/>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row>
    <row r="894" customFormat="false" ht="15" hidden="true" customHeight="false" outlineLevel="0" collapsed="false">
      <c r="A894" s="150" t="s">
        <v>2653</v>
      </c>
      <c r="B894" s="151" t="s">
        <v>2654</v>
      </c>
      <c r="C894" s="147" t="s">
        <v>1468</v>
      </c>
      <c r="D894" s="117"/>
      <c r="E894" s="117" t="n">
        <v>0</v>
      </c>
      <c r="F894" s="118" t="s">
        <v>47</v>
      </c>
      <c r="G894" s="118" t="s">
        <v>47</v>
      </c>
      <c r="H894" s="141" t="n">
        <v>19840</v>
      </c>
      <c r="I894" s="125" t="s">
        <v>1350</v>
      </c>
      <c r="J894" s="120" t="n">
        <v>9</v>
      </c>
      <c r="K894" s="121" t="n">
        <v>5</v>
      </c>
      <c r="L894" s="126"/>
      <c r="M894" s="123"/>
      <c r="N894" s="127"/>
      <c r="O894" s="123"/>
      <c r="P894" s="127"/>
      <c r="Q894" s="124"/>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0"/>
      <c r="BR894" s="0"/>
      <c r="BS894" s="0"/>
      <c r="BT894" s="0"/>
      <c r="BU894" s="0"/>
      <c r="BV894" s="0"/>
      <c r="BW894" s="0"/>
      <c r="BX894" s="0"/>
      <c r="BY894" s="0"/>
      <c r="BZ894" s="0"/>
      <c r="CA894" s="0"/>
      <c r="CB894" s="0"/>
      <c r="CC894" s="0"/>
      <c r="CD894" s="0"/>
      <c r="CE894" s="0"/>
      <c r="CF894" s="0"/>
      <c r="CG894" s="0"/>
      <c r="CH894" s="0"/>
      <c r="CI894" s="0"/>
      <c r="CJ894" s="0"/>
      <c r="CK894" s="0"/>
      <c r="CL894" s="0"/>
      <c r="CM894" s="0"/>
      <c r="CN894" s="0"/>
      <c r="CO894" s="0"/>
      <c r="CP894" s="0"/>
      <c r="CQ894" s="0"/>
      <c r="CR894" s="0"/>
      <c r="CS894" s="0"/>
      <c r="CT894" s="0"/>
      <c r="CU894" s="0"/>
      <c r="CV894" s="0"/>
      <c r="CW894" s="0"/>
      <c r="CX894" s="0"/>
      <c r="CY894" s="0"/>
      <c r="CZ894" s="0"/>
      <c r="DA894" s="0"/>
      <c r="DB894" s="0"/>
      <c r="DC894" s="0"/>
      <c r="DD894" s="0"/>
      <c r="DE894" s="0"/>
      <c r="DF894" s="0"/>
      <c r="DG894" s="0"/>
      <c r="DH894" s="0"/>
      <c r="DI894" s="0"/>
      <c r="DJ894" s="0"/>
      <c r="DK894" s="0"/>
      <c r="DL894" s="0"/>
      <c r="DM894" s="0"/>
      <c r="DN894" s="0"/>
      <c r="DO894" s="0"/>
      <c r="DP894" s="0"/>
      <c r="DQ894" s="0"/>
      <c r="DR894" s="0"/>
      <c r="DS894" s="0"/>
      <c r="DT894" s="0"/>
      <c r="DU894" s="0"/>
      <c r="DV894" s="0"/>
      <c r="DW894" s="0"/>
      <c r="DX894" s="0"/>
      <c r="DY894" s="0"/>
      <c r="DZ894" s="0"/>
      <c r="EA894" s="0"/>
      <c r="EB894" s="0"/>
      <c r="EC894" s="0"/>
      <c r="ED894" s="0"/>
      <c r="EE894" s="0"/>
      <c r="EF894" s="0"/>
      <c r="EG894" s="0"/>
      <c r="EH894" s="0"/>
      <c r="EI894" s="0"/>
      <c r="EJ894" s="0"/>
      <c r="EK894" s="0"/>
      <c r="EL894" s="0"/>
      <c r="EM894" s="0"/>
      <c r="EN894" s="0"/>
      <c r="EO894" s="0"/>
      <c r="EP894" s="0"/>
      <c r="EQ894" s="0"/>
      <c r="ER894" s="0"/>
      <c r="ES894" s="0"/>
      <c r="ET894" s="0"/>
      <c r="EU894" s="0"/>
      <c r="EV894" s="0"/>
      <c r="EW894" s="0"/>
      <c r="EX894" s="0"/>
      <c r="EY894" s="0"/>
      <c r="EZ894" s="0"/>
      <c r="FA894" s="0"/>
      <c r="FB894" s="0"/>
      <c r="FC894" s="0"/>
      <c r="FD894" s="0"/>
      <c r="FE894" s="0"/>
      <c r="FF894" s="0"/>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row>
    <row r="895" customFormat="false" ht="15" hidden="true" customHeight="false" outlineLevel="0" collapsed="false">
      <c r="A895" s="150" t="s">
        <v>2655</v>
      </c>
      <c r="B895" s="151" t="s">
        <v>2656</v>
      </c>
      <c r="C895" s="116" t="s">
        <v>2657</v>
      </c>
      <c r="D895" s="117"/>
      <c r="E895" s="117" t="n">
        <v>0</v>
      </c>
      <c r="F895" s="118" t="s">
        <v>47</v>
      </c>
      <c r="G895" s="118" t="s">
        <v>47</v>
      </c>
      <c r="H895" s="118" t="n">
        <v>19841</v>
      </c>
      <c r="I895" s="125" t="s">
        <v>1350</v>
      </c>
      <c r="J895" s="120" t="n">
        <v>9</v>
      </c>
      <c r="K895" s="121" t="n">
        <v>5</v>
      </c>
      <c r="L895" s="126"/>
      <c r="M895" s="123"/>
      <c r="N895" s="127"/>
      <c r="O895" s="123"/>
      <c r="P895" s="127"/>
      <c r="Q895" s="124"/>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0"/>
      <c r="BR895" s="0"/>
      <c r="BS895" s="0"/>
      <c r="BT895" s="0"/>
      <c r="BU895" s="0"/>
      <c r="BV895" s="0"/>
      <c r="BW895" s="0"/>
      <c r="BX895" s="0"/>
      <c r="BY895" s="0"/>
      <c r="BZ895" s="0"/>
      <c r="CA895" s="0"/>
      <c r="CB895" s="0"/>
      <c r="CC895" s="0"/>
      <c r="CD895" s="0"/>
      <c r="CE895" s="0"/>
      <c r="CF895" s="0"/>
      <c r="CG895" s="0"/>
      <c r="CH895" s="0"/>
      <c r="CI895" s="0"/>
      <c r="CJ895" s="0"/>
      <c r="CK895" s="0"/>
      <c r="CL895" s="0"/>
      <c r="CM895" s="0"/>
      <c r="CN895" s="0"/>
      <c r="CO895" s="0"/>
      <c r="CP895" s="0"/>
      <c r="CQ895" s="0"/>
      <c r="CR895" s="0"/>
      <c r="CS895" s="0"/>
      <c r="CT895" s="0"/>
      <c r="CU895" s="0"/>
      <c r="CV895" s="0"/>
      <c r="CW895" s="0"/>
      <c r="CX895" s="0"/>
      <c r="CY895" s="0"/>
      <c r="CZ895" s="0"/>
      <c r="DA895" s="0"/>
      <c r="DB895" s="0"/>
      <c r="DC895" s="0"/>
      <c r="DD895" s="0"/>
      <c r="DE895" s="0"/>
      <c r="DF895" s="0"/>
      <c r="DG895" s="0"/>
      <c r="DH895" s="0"/>
      <c r="DI895" s="0"/>
      <c r="DJ895" s="0"/>
      <c r="DK895" s="0"/>
      <c r="DL895" s="0"/>
      <c r="DM895" s="0"/>
      <c r="DN895" s="0"/>
      <c r="DO895" s="0"/>
      <c r="DP895" s="0"/>
      <c r="DQ895" s="0"/>
      <c r="DR895" s="0"/>
      <c r="DS895" s="0"/>
      <c r="DT895" s="0"/>
      <c r="DU895" s="0"/>
      <c r="DV895" s="0"/>
      <c r="DW895" s="0"/>
      <c r="DX895" s="0"/>
      <c r="DY895" s="0"/>
      <c r="DZ895" s="0"/>
      <c r="EA895" s="0"/>
      <c r="EB895" s="0"/>
      <c r="EC895" s="0"/>
      <c r="ED895" s="0"/>
      <c r="EE895" s="0"/>
      <c r="EF895" s="0"/>
      <c r="EG895" s="0"/>
      <c r="EH895" s="0"/>
      <c r="EI895" s="0"/>
      <c r="EJ895" s="0"/>
      <c r="EK895" s="0"/>
      <c r="EL895" s="0"/>
      <c r="EM895" s="0"/>
      <c r="EN895" s="0"/>
      <c r="EO895" s="0"/>
      <c r="EP895" s="0"/>
      <c r="EQ895" s="0"/>
      <c r="ER895" s="0"/>
      <c r="ES895" s="0"/>
      <c r="ET895" s="0"/>
      <c r="EU895" s="0"/>
      <c r="EV895" s="0"/>
      <c r="EW895" s="0"/>
      <c r="EX895" s="0"/>
      <c r="EY895" s="0"/>
      <c r="EZ895" s="0"/>
      <c r="FA895" s="0"/>
      <c r="FB895" s="0"/>
      <c r="FC895" s="0"/>
      <c r="FD895" s="0"/>
      <c r="FE895" s="0"/>
      <c r="FF895" s="0"/>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row>
    <row r="896" customFormat="false" ht="15" hidden="true" customHeight="false" outlineLevel="0" collapsed="false">
      <c r="A896" s="150" t="s">
        <v>2658</v>
      </c>
      <c r="B896" s="151" t="s">
        <v>2659</v>
      </c>
      <c r="C896" s="147" t="s">
        <v>2660</v>
      </c>
      <c r="D896" s="117"/>
      <c r="E896" s="117" t="n">
        <v>0</v>
      </c>
      <c r="F896" s="118" t="s">
        <v>47</v>
      </c>
      <c r="G896" s="118" t="s">
        <v>47</v>
      </c>
      <c r="H896" s="141" t="n">
        <v>31554</v>
      </c>
      <c r="I896" s="125" t="s">
        <v>1350</v>
      </c>
      <c r="J896" s="120" t="n">
        <v>9</v>
      </c>
      <c r="K896" s="121" t="n">
        <v>5</v>
      </c>
      <c r="L896" s="126" t="s">
        <v>2661</v>
      </c>
      <c r="M896" s="123" t="s">
        <v>2662</v>
      </c>
      <c r="N896" s="127"/>
      <c r="O896" s="123"/>
      <c r="P896" s="127"/>
      <c r="Q896" s="124"/>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0"/>
      <c r="BR896" s="0"/>
      <c r="BS896" s="0"/>
      <c r="BT896" s="0"/>
      <c r="BU896" s="0"/>
      <c r="BV896" s="0"/>
      <c r="BW896" s="0"/>
      <c r="BX896" s="0"/>
      <c r="BY896" s="0"/>
      <c r="BZ896" s="0"/>
      <c r="CA896" s="0"/>
      <c r="CB896" s="0"/>
      <c r="CC896" s="0"/>
      <c r="CD896" s="0"/>
      <c r="CE896" s="0"/>
      <c r="CF896" s="0"/>
      <c r="CG896" s="0"/>
      <c r="CH896" s="0"/>
      <c r="CI896" s="0"/>
      <c r="CJ896" s="0"/>
      <c r="CK896" s="0"/>
      <c r="CL896" s="0"/>
      <c r="CM896" s="0"/>
      <c r="CN896" s="0"/>
      <c r="CO896" s="0"/>
      <c r="CP896" s="0"/>
      <c r="CQ896" s="0"/>
      <c r="CR896" s="0"/>
      <c r="CS896" s="0"/>
      <c r="CT896" s="0"/>
      <c r="CU896" s="0"/>
      <c r="CV896" s="0"/>
      <c r="CW896" s="0"/>
      <c r="CX896" s="0"/>
      <c r="CY896" s="0"/>
      <c r="CZ896" s="0"/>
      <c r="DA896" s="0"/>
      <c r="DB896" s="0"/>
      <c r="DC896" s="0"/>
      <c r="DD896" s="0"/>
      <c r="DE896" s="0"/>
      <c r="DF896" s="0"/>
      <c r="DG896" s="0"/>
      <c r="DH896" s="0"/>
      <c r="DI896" s="0"/>
      <c r="DJ896" s="0"/>
      <c r="DK896" s="0"/>
      <c r="DL896" s="0"/>
      <c r="DM896" s="0"/>
      <c r="DN896" s="0"/>
      <c r="DO896" s="0"/>
      <c r="DP896" s="0"/>
      <c r="DQ896" s="0"/>
      <c r="DR896" s="0"/>
      <c r="DS896" s="0"/>
      <c r="DT896" s="0"/>
      <c r="DU896" s="0"/>
      <c r="DV896" s="0"/>
      <c r="DW896" s="0"/>
      <c r="DX896" s="0"/>
      <c r="DY896" s="0"/>
      <c r="DZ896" s="0"/>
      <c r="EA896" s="0"/>
      <c r="EB896" s="0"/>
      <c r="EC896" s="0"/>
      <c r="ED896" s="0"/>
      <c r="EE896" s="0"/>
      <c r="EF896" s="0"/>
      <c r="EG896" s="0"/>
      <c r="EH896" s="0"/>
      <c r="EI896" s="0"/>
      <c r="EJ896" s="0"/>
      <c r="EK896" s="0"/>
      <c r="EL896" s="0"/>
      <c r="EM896" s="0"/>
      <c r="EN896" s="0"/>
      <c r="EO896" s="0"/>
      <c r="EP896" s="0"/>
      <c r="EQ896" s="0"/>
      <c r="ER896" s="0"/>
      <c r="ES896" s="0"/>
      <c r="ET896" s="0"/>
      <c r="EU896" s="0"/>
      <c r="EV896" s="0"/>
      <c r="EW896" s="0"/>
      <c r="EX896" s="0"/>
      <c r="EY896" s="0"/>
      <c r="EZ896" s="0"/>
      <c r="FA896" s="0"/>
      <c r="FB896" s="0"/>
      <c r="FC896" s="0"/>
      <c r="FD896" s="0"/>
      <c r="FE896" s="0"/>
      <c r="FF896" s="0"/>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row>
    <row r="897" customFormat="false" ht="15" hidden="true" customHeight="false" outlineLevel="0" collapsed="false">
      <c r="A897" s="150" t="s">
        <v>2663</v>
      </c>
      <c r="B897" s="151" t="s">
        <v>2664</v>
      </c>
      <c r="C897" s="116" t="s">
        <v>122</v>
      </c>
      <c r="D897" s="117"/>
      <c r="E897" s="117" t="n">
        <v>0</v>
      </c>
      <c r="F897" s="118" t="s">
        <v>47</v>
      </c>
      <c r="G897" s="118" t="s">
        <v>47</v>
      </c>
      <c r="H897" s="118" t="n">
        <v>19843</v>
      </c>
      <c r="I897" s="119" t="s">
        <v>1350</v>
      </c>
      <c r="J897" s="120" t="n">
        <v>9</v>
      </c>
      <c r="K897" s="121" t="n">
        <v>5</v>
      </c>
      <c r="L897" s="154"/>
      <c r="M897" s="123"/>
      <c r="N897" s="123"/>
      <c r="O897" s="123"/>
      <c r="P897" s="123"/>
      <c r="Q897" s="124"/>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0"/>
      <c r="BR897" s="0"/>
      <c r="BS897" s="0"/>
      <c r="BT897" s="0"/>
      <c r="BU897" s="0"/>
      <c r="BV897" s="0"/>
      <c r="BW897" s="0"/>
      <c r="BX897" s="0"/>
      <c r="BY897" s="0"/>
      <c r="BZ897" s="0"/>
      <c r="CA897" s="0"/>
      <c r="CB897" s="0"/>
      <c r="CC897" s="0"/>
      <c r="CD897" s="0"/>
      <c r="CE897" s="0"/>
      <c r="CF897" s="0"/>
      <c r="CG897" s="0"/>
      <c r="CH897" s="0"/>
      <c r="CI897" s="0"/>
      <c r="CJ897" s="0"/>
      <c r="CK897" s="0"/>
      <c r="CL897" s="0"/>
      <c r="CM897" s="0"/>
      <c r="CN897" s="0"/>
      <c r="CO897" s="0"/>
      <c r="CP897" s="0"/>
      <c r="CQ897" s="0"/>
      <c r="CR897" s="0"/>
      <c r="CS897" s="0"/>
      <c r="CT897" s="0"/>
      <c r="CU897" s="0"/>
      <c r="CV897" s="0"/>
      <c r="CW897" s="0"/>
      <c r="CX897" s="0"/>
      <c r="CY897" s="0"/>
      <c r="CZ897" s="0"/>
      <c r="DA897" s="0"/>
      <c r="DB897" s="0"/>
      <c r="DC897" s="0"/>
      <c r="DD897" s="0"/>
      <c r="DE897" s="0"/>
      <c r="DF897" s="0"/>
      <c r="DG897" s="0"/>
      <c r="DH897" s="0"/>
      <c r="DI897" s="0"/>
      <c r="DJ897" s="0"/>
      <c r="DK897" s="0"/>
      <c r="DL897" s="0"/>
      <c r="DM897" s="0"/>
      <c r="DN897" s="0"/>
      <c r="DO897" s="0"/>
      <c r="DP897" s="0"/>
      <c r="DQ897" s="0"/>
      <c r="DR897" s="0"/>
      <c r="DS897" s="0"/>
      <c r="DT897" s="0"/>
      <c r="DU897" s="0"/>
      <c r="DV897" s="0"/>
      <c r="DW897" s="0"/>
      <c r="DX897" s="0"/>
      <c r="DY897" s="0"/>
      <c r="DZ897" s="0"/>
      <c r="EA897" s="0"/>
      <c r="EB897" s="0"/>
      <c r="EC897" s="0"/>
      <c r="ED897" s="0"/>
      <c r="EE897" s="0"/>
      <c r="EF897" s="0"/>
      <c r="EG897" s="0"/>
      <c r="EH897" s="0"/>
      <c r="EI897" s="0"/>
      <c r="EJ897" s="0"/>
      <c r="EK897" s="0"/>
      <c r="EL897" s="0"/>
      <c r="EM897" s="0"/>
      <c r="EN897" s="0"/>
      <c r="EO897" s="0"/>
      <c r="EP897" s="0"/>
      <c r="EQ897" s="0"/>
      <c r="ER897" s="0"/>
      <c r="ES897" s="0"/>
      <c r="ET897" s="0"/>
      <c r="EU897" s="0"/>
      <c r="EV897" s="0"/>
      <c r="EW897" s="0"/>
      <c r="EX897" s="0"/>
      <c r="EY897" s="0"/>
      <c r="EZ897" s="0"/>
      <c r="FA897" s="0"/>
      <c r="FB897" s="0"/>
      <c r="FC897" s="0"/>
      <c r="FD897" s="0"/>
      <c r="FE897" s="0"/>
      <c r="FF897" s="0"/>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row>
    <row r="898" customFormat="false" ht="15" hidden="true" customHeight="false" outlineLevel="0" collapsed="false">
      <c r="A898" s="150" t="s">
        <v>2665</v>
      </c>
      <c r="B898" s="151" t="s">
        <v>2666</v>
      </c>
      <c r="C898" s="147" t="s">
        <v>2667</v>
      </c>
      <c r="D898" s="117"/>
      <c r="E898" s="117" t="n">
        <v>0</v>
      </c>
      <c r="F898" s="118" t="s">
        <v>47</v>
      </c>
      <c r="G898" s="118" t="s">
        <v>47</v>
      </c>
      <c r="H898" s="141" t="n">
        <v>19844</v>
      </c>
      <c r="I898" s="119" t="s">
        <v>1350</v>
      </c>
      <c r="J898" s="120" t="n">
        <v>9</v>
      </c>
      <c r="K898" s="121" t="n">
        <v>5</v>
      </c>
      <c r="L898" s="122" t="s">
        <v>2668</v>
      </c>
      <c r="M898" s="123" t="s">
        <v>2669</v>
      </c>
      <c r="N898" s="160"/>
      <c r="O898" s="123"/>
      <c r="P898" s="123"/>
      <c r="Q898" s="124"/>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0"/>
      <c r="BR898" s="0"/>
      <c r="BS898" s="0"/>
      <c r="BT898" s="0"/>
      <c r="BU898" s="0"/>
      <c r="BV898" s="0"/>
      <c r="BW898" s="0"/>
      <c r="BX898" s="0"/>
      <c r="BY898" s="0"/>
      <c r="BZ898" s="0"/>
      <c r="CA898" s="0"/>
      <c r="CB898" s="0"/>
      <c r="CC898" s="0"/>
      <c r="CD898" s="0"/>
      <c r="CE898" s="0"/>
      <c r="CF898" s="0"/>
      <c r="CG898" s="0"/>
      <c r="CH898" s="0"/>
      <c r="CI898" s="0"/>
      <c r="CJ898" s="0"/>
      <c r="CK898" s="0"/>
      <c r="CL898" s="0"/>
      <c r="CM898" s="0"/>
      <c r="CN898" s="0"/>
      <c r="CO898" s="0"/>
      <c r="CP898" s="0"/>
      <c r="CQ898" s="0"/>
      <c r="CR898" s="0"/>
      <c r="CS898" s="0"/>
      <c r="CT898" s="0"/>
      <c r="CU898" s="0"/>
      <c r="CV898" s="0"/>
      <c r="CW898" s="0"/>
      <c r="CX898" s="0"/>
      <c r="CY898" s="0"/>
      <c r="CZ898" s="0"/>
      <c r="DA898" s="0"/>
      <c r="DB898" s="0"/>
      <c r="DC898" s="0"/>
      <c r="DD898" s="0"/>
      <c r="DE898" s="0"/>
      <c r="DF898" s="0"/>
      <c r="DG898" s="0"/>
      <c r="DH898" s="0"/>
      <c r="DI898" s="0"/>
      <c r="DJ898" s="0"/>
      <c r="DK898" s="0"/>
      <c r="DL898" s="0"/>
      <c r="DM898" s="0"/>
      <c r="DN898" s="0"/>
      <c r="DO898" s="0"/>
      <c r="DP898" s="0"/>
      <c r="DQ898" s="0"/>
      <c r="DR898" s="0"/>
      <c r="DS898" s="0"/>
      <c r="DT898" s="0"/>
      <c r="DU898" s="0"/>
      <c r="DV898" s="0"/>
      <c r="DW898" s="0"/>
      <c r="DX898" s="0"/>
      <c r="DY898" s="0"/>
      <c r="DZ898" s="0"/>
      <c r="EA898" s="0"/>
      <c r="EB898" s="0"/>
      <c r="EC898" s="0"/>
      <c r="ED898" s="0"/>
      <c r="EE898" s="0"/>
      <c r="EF898" s="0"/>
      <c r="EG898" s="0"/>
      <c r="EH898" s="0"/>
      <c r="EI898" s="0"/>
      <c r="EJ898" s="0"/>
      <c r="EK898" s="0"/>
      <c r="EL898" s="0"/>
      <c r="EM898" s="0"/>
      <c r="EN898" s="0"/>
      <c r="EO898" s="0"/>
      <c r="EP898" s="0"/>
      <c r="EQ898" s="0"/>
      <c r="ER898" s="0"/>
      <c r="ES898" s="0"/>
      <c r="ET898" s="0"/>
      <c r="EU898" s="0"/>
      <c r="EV898" s="0"/>
      <c r="EW898" s="0"/>
      <c r="EX898" s="0"/>
      <c r="EY898" s="0"/>
      <c r="EZ898" s="0"/>
      <c r="FA898" s="0"/>
      <c r="FB898" s="0"/>
      <c r="FC898" s="0"/>
      <c r="FD898" s="0"/>
      <c r="FE898" s="0"/>
      <c r="FF898" s="0"/>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row>
    <row r="899" customFormat="false" ht="15" hidden="true" customHeight="false" outlineLevel="0" collapsed="false">
      <c r="A899" s="150" t="s">
        <v>2670</v>
      </c>
      <c r="B899" s="151" t="s">
        <v>2671</v>
      </c>
      <c r="C899" s="147" t="s">
        <v>2672</v>
      </c>
      <c r="D899" s="117"/>
      <c r="E899" s="117" t="n">
        <v>0</v>
      </c>
      <c r="F899" s="118" t="s">
        <v>47</v>
      </c>
      <c r="G899" s="118" t="s">
        <v>47</v>
      </c>
      <c r="H899" s="141" t="n">
        <v>19846</v>
      </c>
      <c r="I899" s="125" t="s">
        <v>1350</v>
      </c>
      <c r="J899" s="120" t="n">
        <v>9</v>
      </c>
      <c r="K899" s="121" t="n">
        <v>5</v>
      </c>
      <c r="L899" s="126"/>
      <c r="M899" s="123"/>
      <c r="N899" s="127"/>
      <c r="O899" s="123"/>
      <c r="P899" s="127"/>
      <c r="Q899" s="124"/>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0"/>
      <c r="BR899" s="0"/>
      <c r="BS899" s="0"/>
      <c r="BT899" s="0"/>
      <c r="BU899" s="0"/>
      <c r="BV899" s="0"/>
      <c r="BW899" s="0"/>
      <c r="BX899" s="0"/>
      <c r="BY899" s="0"/>
      <c r="BZ899" s="0"/>
      <c r="CA899" s="0"/>
      <c r="CB899" s="0"/>
      <c r="CC899" s="0"/>
      <c r="CD899" s="0"/>
      <c r="CE899" s="0"/>
      <c r="CF899" s="0"/>
      <c r="CG899" s="0"/>
      <c r="CH899" s="0"/>
      <c r="CI899" s="0"/>
      <c r="CJ899" s="0"/>
      <c r="CK899" s="0"/>
      <c r="CL899" s="0"/>
      <c r="CM899" s="0"/>
      <c r="CN899" s="0"/>
      <c r="CO899" s="0"/>
      <c r="CP899" s="0"/>
      <c r="CQ899" s="0"/>
      <c r="CR899" s="0"/>
      <c r="CS899" s="0"/>
      <c r="CT899" s="0"/>
      <c r="CU899" s="0"/>
      <c r="CV899" s="0"/>
      <c r="CW899" s="0"/>
      <c r="CX899" s="0"/>
      <c r="CY899" s="0"/>
      <c r="CZ899" s="0"/>
      <c r="DA899" s="0"/>
      <c r="DB899" s="0"/>
      <c r="DC899" s="0"/>
      <c r="DD899" s="0"/>
      <c r="DE899" s="0"/>
      <c r="DF899" s="0"/>
      <c r="DG899" s="0"/>
      <c r="DH899" s="0"/>
      <c r="DI899" s="0"/>
      <c r="DJ899" s="0"/>
      <c r="DK899" s="0"/>
      <c r="DL899" s="0"/>
      <c r="DM899" s="0"/>
      <c r="DN899" s="0"/>
      <c r="DO899" s="0"/>
      <c r="DP899" s="0"/>
      <c r="DQ899" s="0"/>
      <c r="DR899" s="0"/>
      <c r="DS899" s="0"/>
      <c r="DT899" s="0"/>
      <c r="DU899" s="0"/>
      <c r="DV899" s="0"/>
      <c r="DW899" s="0"/>
      <c r="DX899" s="0"/>
      <c r="DY899" s="0"/>
      <c r="DZ899" s="0"/>
      <c r="EA899" s="0"/>
      <c r="EB899" s="0"/>
      <c r="EC899" s="0"/>
      <c r="ED899" s="0"/>
      <c r="EE899" s="0"/>
      <c r="EF899" s="0"/>
      <c r="EG899" s="0"/>
      <c r="EH899" s="0"/>
      <c r="EI899" s="0"/>
      <c r="EJ899" s="0"/>
      <c r="EK899" s="0"/>
      <c r="EL899" s="0"/>
      <c r="EM899" s="0"/>
      <c r="EN899" s="0"/>
      <c r="EO899" s="0"/>
      <c r="EP899" s="0"/>
      <c r="EQ899" s="0"/>
      <c r="ER899" s="0"/>
      <c r="ES899" s="0"/>
      <c r="ET899" s="0"/>
      <c r="EU899" s="0"/>
      <c r="EV899" s="0"/>
      <c r="EW899" s="0"/>
      <c r="EX899" s="0"/>
      <c r="EY899" s="0"/>
      <c r="EZ899" s="0"/>
      <c r="FA899" s="0"/>
      <c r="FB899" s="0"/>
      <c r="FC899" s="0"/>
      <c r="FD899" s="0"/>
      <c r="FE899" s="0"/>
      <c r="FF899" s="0"/>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row>
    <row r="900" customFormat="false" ht="15" hidden="true" customHeight="false" outlineLevel="0" collapsed="false">
      <c r="A900" s="150" t="s">
        <v>2673</v>
      </c>
      <c r="B900" s="151" t="s">
        <v>2674</v>
      </c>
      <c r="C900" s="116" t="s">
        <v>2675</v>
      </c>
      <c r="D900" s="117"/>
      <c r="E900" s="117" t="n">
        <v>0</v>
      </c>
      <c r="F900" s="118" t="s">
        <v>47</v>
      </c>
      <c r="G900" s="118" t="s">
        <v>47</v>
      </c>
      <c r="H900" s="118" t="n">
        <v>29982</v>
      </c>
      <c r="I900" s="125" t="s">
        <v>1350</v>
      </c>
      <c r="J900" s="120" t="n">
        <v>9</v>
      </c>
      <c r="K900" s="121" t="n">
        <v>5</v>
      </c>
      <c r="L900" s="126" t="s">
        <v>2676</v>
      </c>
      <c r="M900" s="123" t="s">
        <v>2677</v>
      </c>
      <c r="N900" s="127"/>
      <c r="O900" s="123"/>
      <c r="P900" s="127"/>
      <c r="Q900" s="124"/>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0"/>
      <c r="BR900" s="0"/>
      <c r="BS900" s="0"/>
      <c r="BT900" s="0"/>
      <c r="BU900" s="0"/>
      <c r="BV900" s="0"/>
      <c r="BW900" s="0"/>
      <c r="BX900" s="0"/>
      <c r="BY900" s="0"/>
      <c r="BZ900" s="0"/>
      <c r="CA900" s="0"/>
      <c r="CB900" s="0"/>
      <c r="CC900" s="0"/>
      <c r="CD900" s="0"/>
      <c r="CE900" s="0"/>
      <c r="CF900" s="0"/>
      <c r="CG900" s="0"/>
      <c r="CH900" s="0"/>
      <c r="CI900" s="0"/>
      <c r="CJ900" s="0"/>
      <c r="CK900" s="0"/>
      <c r="CL900" s="0"/>
      <c r="CM900" s="0"/>
      <c r="CN900" s="0"/>
      <c r="CO900" s="0"/>
      <c r="CP900" s="0"/>
      <c r="CQ900" s="0"/>
      <c r="CR900" s="0"/>
      <c r="CS900" s="0"/>
      <c r="CT900" s="0"/>
      <c r="CU900" s="0"/>
      <c r="CV900" s="0"/>
      <c r="CW900" s="0"/>
      <c r="CX900" s="0"/>
      <c r="CY900" s="0"/>
      <c r="CZ900" s="0"/>
      <c r="DA900" s="0"/>
      <c r="DB900" s="0"/>
      <c r="DC900" s="0"/>
      <c r="DD900" s="0"/>
      <c r="DE900" s="0"/>
      <c r="DF900" s="0"/>
      <c r="DG900" s="0"/>
      <c r="DH900" s="0"/>
      <c r="DI900" s="0"/>
      <c r="DJ900" s="0"/>
      <c r="DK900" s="0"/>
      <c r="DL900" s="0"/>
      <c r="DM900" s="0"/>
      <c r="DN900" s="0"/>
      <c r="DO900" s="0"/>
      <c r="DP900" s="0"/>
      <c r="DQ900" s="0"/>
      <c r="DR900" s="0"/>
      <c r="DS900" s="0"/>
      <c r="DT900" s="0"/>
      <c r="DU900" s="0"/>
      <c r="DV900" s="0"/>
      <c r="DW900" s="0"/>
      <c r="DX900" s="0"/>
      <c r="DY900" s="0"/>
      <c r="DZ900" s="0"/>
      <c r="EA900" s="0"/>
      <c r="EB900" s="0"/>
      <c r="EC900" s="0"/>
      <c r="ED900" s="0"/>
      <c r="EE900" s="0"/>
      <c r="EF900" s="0"/>
      <c r="EG900" s="0"/>
      <c r="EH900" s="0"/>
      <c r="EI900" s="0"/>
      <c r="EJ900" s="0"/>
      <c r="EK900" s="0"/>
      <c r="EL900" s="0"/>
      <c r="EM900" s="0"/>
      <c r="EN900" s="0"/>
      <c r="EO900" s="0"/>
      <c r="EP900" s="0"/>
      <c r="EQ900" s="0"/>
      <c r="ER900" s="0"/>
      <c r="ES900" s="0"/>
      <c r="ET900" s="0"/>
      <c r="EU900" s="0"/>
      <c r="EV900" s="0"/>
      <c r="EW900" s="0"/>
      <c r="EX900" s="0"/>
      <c r="EY900" s="0"/>
      <c r="EZ900" s="0"/>
      <c r="FA900" s="0"/>
      <c r="FB900" s="0"/>
      <c r="FC900" s="0"/>
      <c r="FD900" s="0"/>
      <c r="FE900" s="0"/>
      <c r="FF900" s="0"/>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row>
    <row r="901" customFormat="false" ht="15" hidden="true" customHeight="false" outlineLevel="0" collapsed="false">
      <c r="A901" s="150" t="s">
        <v>2678</v>
      </c>
      <c r="B901" s="151" t="s">
        <v>2679</v>
      </c>
      <c r="C901" s="147" t="s">
        <v>122</v>
      </c>
      <c r="D901" s="117"/>
      <c r="E901" s="117" t="n">
        <v>0</v>
      </c>
      <c r="F901" s="118" t="s">
        <v>47</v>
      </c>
      <c r="G901" s="118" t="s">
        <v>47</v>
      </c>
      <c r="H901" s="141" t="n">
        <v>1884</v>
      </c>
      <c r="I901" s="125" t="s">
        <v>1350</v>
      </c>
      <c r="J901" s="120" t="n">
        <v>9</v>
      </c>
      <c r="K901" s="121" t="n">
        <v>5</v>
      </c>
      <c r="L901" s="126"/>
      <c r="M901" s="123"/>
      <c r="N901" s="127"/>
      <c r="O901" s="123"/>
      <c r="P901" s="127"/>
      <c r="Q901" s="124"/>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0"/>
      <c r="BR901" s="0"/>
      <c r="BS901" s="0"/>
      <c r="BT901" s="0"/>
      <c r="BU901" s="0"/>
      <c r="BV901" s="0"/>
      <c r="BW901" s="0"/>
      <c r="BX901" s="0"/>
      <c r="BY901" s="0"/>
      <c r="BZ901" s="0"/>
      <c r="CA901" s="0"/>
      <c r="CB901" s="0"/>
      <c r="CC901" s="0"/>
      <c r="CD901" s="0"/>
      <c r="CE901" s="0"/>
      <c r="CF901" s="0"/>
      <c r="CG901" s="0"/>
      <c r="CH901" s="0"/>
      <c r="CI901" s="0"/>
      <c r="CJ901" s="0"/>
      <c r="CK901" s="0"/>
      <c r="CL901" s="0"/>
      <c r="CM901" s="0"/>
      <c r="CN901" s="0"/>
      <c r="CO901" s="0"/>
      <c r="CP901" s="0"/>
      <c r="CQ901" s="0"/>
      <c r="CR901" s="0"/>
      <c r="CS901" s="0"/>
      <c r="CT901" s="0"/>
      <c r="CU901" s="0"/>
      <c r="CV901" s="0"/>
      <c r="CW901" s="0"/>
      <c r="CX901" s="0"/>
      <c r="CY901" s="0"/>
      <c r="CZ901" s="0"/>
      <c r="DA901" s="0"/>
      <c r="DB901" s="0"/>
      <c r="DC901" s="0"/>
      <c r="DD901" s="0"/>
      <c r="DE901" s="0"/>
      <c r="DF901" s="0"/>
      <c r="DG901" s="0"/>
      <c r="DH901" s="0"/>
      <c r="DI901" s="0"/>
      <c r="DJ901" s="0"/>
      <c r="DK901" s="0"/>
      <c r="DL901" s="0"/>
      <c r="DM901" s="0"/>
      <c r="DN901" s="0"/>
      <c r="DO901" s="0"/>
      <c r="DP901" s="0"/>
      <c r="DQ901" s="0"/>
      <c r="DR901" s="0"/>
      <c r="DS901" s="0"/>
      <c r="DT901" s="0"/>
      <c r="DU901" s="0"/>
      <c r="DV901" s="0"/>
      <c r="DW901" s="0"/>
      <c r="DX901" s="0"/>
      <c r="DY901" s="0"/>
      <c r="DZ901" s="0"/>
      <c r="EA901" s="0"/>
      <c r="EB901" s="0"/>
      <c r="EC901" s="0"/>
      <c r="ED901" s="0"/>
      <c r="EE901" s="0"/>
      <c r="EF901" s="0"/>
      <c r="EG901" s="0"/>
      <c r="EH901" s="0"/>
      <c r="EI901" s="0"/>
      <c r="EJ901" s="0"/>
      <c r="EK901" s="0"/>
      <c r="EL901" s="0"/>
      <c r="EM901" s="0"/>
      <c r="EN901" s="0"/>
      <c r="EO901" s="0"/>
      <c r="EP901" s="0"/>
      <c r="EQ901" s="0"/>
      <c r="ER901" s="0"/>
      <c r="ES901" s="0"/>
      <c r="ET901" s="0"/>
      <c r="EU901" s="0"/>
      <c r="EV901" s="0"/>
      <c r="EW901" s="0"/>
      <c r="EX901" s="0"/>
      <c r="EY901" s="0"/>
      <c r="EZ901" s="0"/>
      <c r="FA901" s="0"/>
      <c r="FB901" s="0"/>
      <c r="FC901" s="0"/>
      <c r="FD901" s="0"/>
      <c r="FE901" s="0"/>
      <c r="FF901" s="0"/>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row>
    <row r="902" customFormat="false" ht="15" hidden="true" customHeight="false" outlineLevel="0" collapsed="false">
      <c r="A902" s="150" t="s">
        <v>2680</v>
      </c>
      <c r="B902" s="151" t="s">
        <v>2681</v>
      </c>
      <c r="C902" s="147" t="s">
        <v>122</v>
      </c>
      <c r="D902" s="117"/>
      <c r="E902" s="117" t="n">
        <v>0</v>
      </c>
      <c r="F902" s="118" t="s">
        <v>47</v>
      </c>
      <c r="G902" s="118" t="s">
        <v>47</v>
      </c>
      <c r="H902" s="141" t="n">
        <v>1885</v>
      </c>
      <c r="I902" s="125" t="s">
        <v>1350</v>
      </c>
      <c r="J902" s="120" t="n">
        <v>9</v>
      </c>
      <c r="K902" s="121" t="n">
        <v>5</v>
      </c>
      <c r="L902" s="126"/>
      <c r="M902" s="123"/>
      <c r="N902" s="127"/>
      <c r="O902" s="123"/>
      <c r="P902" s="127"/>
      <c r="Q902" s="124"/>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0"/>
      <c r="BR902" s="0"/>
      <c r="BS902" s="0"/>
      <c r="BT902" s="0"/>
      <c r="BU902" s="0"/>
      <c r="BV902" s="0"/>
      <c r="BW902" s="0"/>
      <c r="BX902" s="0"/>
      <c r="BY902" s="0"/>
      <c r="BZ902" s="0"/>
      <c r="CA902" s="0"/>
      <c r="CB902" s="0"/>
      <c r="CC902" s="0"/>
      <c r="CD902" s="0"/>
      <c r="CE902" s="0"/>
      <c r="CF902" s="0"/>
      <c r="CG902" s="0"/>
      <c r="CH902" s="0"/>
      <c r="CI902" s="0"/>
      <c r="CJ902" s="0"/>
      <c r="CK902" s="0"/>
      <c r="CL902" s="0"/>
      <c r="CM902" s="0"/>
      <c r="CN902" s="0"/>
      <c r="CO902" s="0"/>
      <c r="CP902" s="0"/>
      <c r="CQ902" s="0"/>
      <c r="CR902" s="0"/>
      <c r="CS902" s="0"/>
      <c r="CT902" s="0"/>
      <c r="CU902" s="0"/>
      <c r="CV902" s="0"/>
      <c r="CW902" s="0"/>
      <c r="CX902" s="0"/>
      <c r="CY902" s="0"/>
      <c r="CZ902" s="0"/>
      <c r="DA902" s="0"/>
      <c r="DB902" s="0"/>
      <c r="DC902" s="0"/>
      <c r="DD902" s="0"/>
      <c r="DE902" s="0"/>
      <c r="DF902" s="0"/>
      <c r="DG902" s="0"/>
      <c r="DH902" s="0"/>
      <c r="DI902" s="0"/>
      <c r="DJ902" s="0"/>
      <c r="DK902" s="0"/>
      <c r="DL902" s="0"/>
      <c r="DM902" s="0"/>
      <c r="DN902" s="0"/>
      <c r="DO902" s="0"/>
      <c r="DP902" s="0"/>
      <c r="DQ902" s="0"/>
      <c r="DR902" s="0"/>
      <c r="DS902" s="0"/>
      <c r="DT902" s="0"/>
      <c r="DU902" s="0"/>
      <c r="DV902" s="0"/>
      <c r="DW902" s="0"/>
      <c r="DX902" s="0"/>
      <c r="DY902" s="0"/>
      <c r="DZ902" s="0"/>
      <c r="EA902" s="0"/>
      <c r="EB902" s="0"/>
      <c r="EC902" s="0"/>
      <c r="ED902" s="0"/>
      <c r="EE902" s="0"/>
      <c r="EF902" s="0"/>
      <c r="EG902" s="0"/>
      <c r="EH902" s="0"/>
      <c r="EI902" s="0"/>
      <c r="EJ902" s="0"/>
      <c r="EK902" s="0"/>
      <c r="EL902" s="0"/>
      <c r="EM902" s="0"/>
      <c r="EN902" s="0"/>
      <c r="EO902" s="0"/>
      <c r="EP902" s="0"/>
      <c r="EQ902" s="0"/>
      <c r="ER902" s="0"/>
      <c r="ES902" s="0"/>
      <c r="ET902" s="0"/>
      <c r="EU902" s="0"/>
      <c r="EV902" s="0"/>
      <c r="EW902" s="0"/>
      <c r="EX902" s="0"/>
      <c r="EY902" s="0"/>
      <c r="EZ902" s="0"/>
      <c r="FA902" s="0"/>
      <c r="FB902" s="0"/>
      <c r="FC902" s="0"/>
      <c r="FD902" s="0"/>
      <c r="FE902" s="0"/>
      <c r="FF902" s="0"/>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row>
    <row r="903" customFormat="false" ht="15" hidden="true" customHeight="false" outlineLevel="0" collapsed="false">
      <c r="A903" s="150" t="s">
        <v>2682</v>
      </c>
      <c r="B903" s="151" t="s">
        <v>2683</v>
      </c>
      <c r="C903" s="116" t="s">
        <v>122</v>
      </c>
      <c r="D903" s="117"/>
      <c r="E903" s="117" t="n">
        <v>0</v>
      </c>
      <c r="F903" s="118" t="s">
        <v>47</v>
      </c>
      <c r="G903" s="118" t="s">
        <v>47</v>
      </c>
      <c r="H903" s="118" t="n">
        <v>31558</v>
      </c>
      <c r="I903" s="125" t="s">
        <v>1350</v>
      </c>
      <c r="J903" s="120" t="n">
        <v>9</v>
      </c>
      <c r="K903" s="121" t="n">
        <v>5</v>
      </c>
      <c r="L903" s="126" t="s">
        <v>2684</v>
      </c>
      <c r="M903" s="123" t="s">
        <v>2685</v>
      </c>
      <c r="N903" s="127"/>
      <c r="O903" s="123"/>
      <c r="P903" s="127"/>
      <c r="Q903" s="124"/>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0"/>
      <c r="BR903" s="0"/>
      <c r="BS903" s="0"/>
      <c r="BT903" s="0"/>
      <c r="BU903" s="0"/>
      <c r="BV903" s="0"/>
      <c r="BW903" s="0"/>
      <c r="BX903" s="0"/>
      <c r="BY903" s="0"/>
      <c r="BZ903" s="0"/>
      <c r="CA903" s="0"/>
      <c r="CB903" s="0"/>
      <c r="CC903" s="0"/>
      <c r="CD903" s="0"/>
      <c r="CE903" s="0"/>
      <c r="CF903" s="0"/>
      <c r="CG903" s="0"/>
      <c r="CH903" s="0"/>
      <c r="CI903" s="0"/>
      <c r="CJ903" s="0"/>
      <c r="CK903" s="0"/>
      <c r="CL903" s="0"/>
      <c r="CM903" s="0"/>
      <c r="CN903" s="0"/>
      <c r="CO903" s="0"/>
      <c r="CP903" s="0"/>
      <c r="CQ903" s="0"/>
      <c r="CR903" s="0"/>
      <c r="CS903" s="0"/>
      <c r="CT903" s="0"/>
      <c r="CU903" s="0"/>
      <c r="CV903" s="0"/>
      <c r="CW903" s="0"/>
      <c r="CX903" s="0"/>
      <c r="CY903" s="0"/>
      <c r="CZ903" s="0"/>
      <c r="DA903" s="0"/>
      <c r="DB903" s="0"/>
      <c r="DC903" s="0"/>
      <c r="DD903" s="0"/>
      <c r="DE903" s="0"/>
      <c r="DF903" s="0"/>
      <c r="DG903" s="0"/>
      <c r="DH903" s="0"/>
      <c r="DI903" s="0"/>
      <c r="DJ903" s="0"/>
      <c r="DK903" s="0"/>
      <c r="DL903" s="0"/>
      <c r="DM903" s="0"/>
      <c r="DN903" s="0"/>
      <c r="DO903" s="0"/>
      <c r="DP903" s="0"/>
      <c r="DQ903" s="0"/>
      <c r="DR903" s="0"/>
      <c r="DS903" s="0"/>
      <c r="DT903" s="0"/>
      <c r="DU903" s="0"/>
      <c r="DV903" s="0"/>
      <c r="DW903" s="0"/>
      <c r="DX903" s="0"/>
      <c r="DY903" s="0"/>
      <c r="DZ903" s="0"/>
      <c r="EA903" s="0"/>
      <c r="EB903" s="0"/>
      <c r="EC903" s="0"/>
      <c r="ED903" s="0"/>
      <c r="EE903" s="0"/>
      <c r="EF903" s="0"/>
      <c r="EG903" s="0"/>
      <c r="EH903" s="0"/>
      <c r="EI903" s="0"/>
      <c r="EJ903" s="0"/>
      <c r="EK903" s="0"/>
      <c r="EL903" s="0"/>
      <c r="EM903" s="0"/>
      <c r="EN903" s="0"/>
      <c r="EO903" s="0"/>
      <c r="EP903" s="0"/>
      <c r="EQ903" s="0"/>
      <c r="ER903" s="0"/>
      <c r="ES903" s="0"/>
      <c r="ET903" s="0"/>
      <c r="EU903" s="0"/>
      <c r="EV903" s="0"/>
      <c r="EW903" s="0"/>
      <c r="EX903" s="0"/>
      <c r="EY903" s="0"/>
      <c r="EZ903" s="0"/>
      <c r="FA903" s="0"/>
      <c r="FB903" s="0"/>
      <c r="FC903" s="0"/>
      <c r="FD903" s="0"/>
      <c r="FE903" s="0"/>
      <c r="FF903" s="0"/>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row>
    <row r="904" customFormat="false" ht="15" hidden="true" customHeight="false" outlineLevel="0" collapsed="false">
      <c r="A904" s="150" t="s">
        <v>2686</v>
      </c>
      <c r="B904" s="151" t="s">
        <v>2687</v>
      </c>
      <c r="C904" s="116" t="s">
        <v>122</v>
      </c>
      <c r="D904" s="117"/>
      <c r="E904" s="117" t="n">
        <v>0</v>
      </c>
      <c r="F904" s="118" t="s">
        <v>47</v>
      </c>
      <c r="G904" s="118" t="s">
        <v>47</v>
      </c>
      <c r="H904" s="118" t="n">
        <v>1887</v>
      </c>
      <c r="I904" s="125" t="s">
        <v>1350</v>
      </c>
      <c r="J904" s="120" t="n">
        <v>9</v>
      </c>
      <c r="K904" s="121" t="n">
        <v>5</v>
      </c>
      <c r="L904" s="126"/>
      <c r="M904" s="123"/>
      <c r="N904" s="127"/>
      <c r="O904" s="123"/>
      <c r="P904" s="127"/>
      <c r="Q904" s="124"/>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0"/>
      <c r="BR904" s="0"/>
      <c r="BS904" s="0"/>
      <c r="BT904" s="0"/>
      <c r="BU904" s="0"/>
      <c r="BV904" s="0"/>
      <c r="BW904" s="0"/>
      <c r="BX904" s="0"/>
      <c r="BY904" s="0"/>
      <c r="BZ904" s="0"/>
      <c r="CA904" s="0"/>
      <c r="CB904" s="0"/>
      <c r="CC904" s="0"/>
      <c r="CD904" s="0"/>
      <c r="CE904" s="0"/>
      <c r="CF904" s="0"/>
      <c r="CG904" s="0"/>
      <c r="CH904" s="0"/>
      <c r="CI904" s="0"/>
      <c r="CJ904" s="0"/>
      <c r="CK904" s="0"/>
      <c r="CL904" s="0"/>
      <c r="CM904" s="0"/>
      <c r="CN904" s="0"/>
      <c r="CO904" s="0"/>
      <c r="CP904" s="0"/>
      <c r="CQ904" s="0"/>
      <c r="CR904" s="0"/>
      <c r="CS904" s="0"/>
      <c r="CT904" s="0"/>
      <c r="CU904" s="0"/>
      <c r="CV904" s="0"/>
      <c r="CW904" s="0"/>
      <c r="CX904" s="0"/>
      <c r="CY904" s="0"/>
      <c r="CZ904" s="0"/>
      <c r="DA904" s="0"/>
      <c r="DB904" s="0"/>
      <c r="DC904" s="0"/>
      <c r="DD904" s="0"/>
      <c r="DE904" s="0"/>
      <c r="DF904" s="0"/>
      <c r="DG904" s="0"/>
      <c r="DH904" s="0"/>
      <c r="DI904" s="0"/>
      <c r="DJ904" s="0"/>
      <c r="DK904" s="0"/>
      <c r="DL904" s="0"/>
      <c r="DM904" s="0"/>
      <c r="DN904" s="0"/>
      <c r="DO904" s="0"/>
      <c r="DP904" s="0"/>
      <c r="DQ904" s="0"/>
      <c r="DR904" s="0"/>
      <c r="DS904" s="0"/>
      <c r="DT904" s="0"/>
      <c r="DU904" s="0"/>
      <c r="DV904" s="0"/>
      <c r="DW904" s="0"/>
      <c r="DX904" s="0"/>
      <c r="DY904" s="0"/>
      <c r="DZ904" s="0"/>
      <c r="EA904" s="0"/>
      <c r="EB904" s="0"/>
      <c r="EC904" s="0"/>
      <c r="ED904" s="0"/>
      <c r="EE904" s="0"/>
      <c r="EF904" s="0"/>
      <c r="EG904" s="0"/>
      <c r="EH904" s="0"/>
      <c r="EI904" s="0"/>
      <c r="EJ904" s="0"/>
      <c r="EK904" s="0"/>
      <c r="EL904" s="0"/>
      <c r="EM904" s="0"/>
      <c r="EN904" s="0"/>
      <c r="EO904" s="0"/>
      <c r="EP904" s="0"/>
      <c r="EQ904" s="0"/>
      <c r="ER904" s="0"/>
      <c r="ES904" s="0"/>
      <c r="ET904" s="0"/>
      <c r="EU904" s="0"/>
      <c r="EV904" s="0"/>
      <c r="EW904" s="0"/>
      <c r="EX904" s="0"/>
      <c r="EY904" s="0"/>
      <c r="EZ904" s="0"/>
      <c r="FA904" s="0"/>
      <c r="FB904" s="0"/>
      <c r="FC904" s="0"/>
      <c r="FD904" s="0"/>
      <c r="FE904" s="0"/>
      <c r="FF904" s="0"/>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row>
    <row r="905" customFormat="false" ht="15" hidden="true" customHeight="false" outlineLevel="0" collapsed="false">
      <c r="A905" s="150" t="s">
        <v>2688</v>
      </c>
      <c r="B905" s="151" t="s">
        <v>2689</v>
      </c>
      <c r="C905" s="116" t="s">
        <v>122</v>
      </c>
      <c r="D905" s="117"/>
      <c r="E905" s="117" t="n">
        <v>0</v>
      </c>
      <c r="F905" s="118" t="s">
        <v>47</v>
      </c>
      <c r="G905" s="118" t="s">
        <v>47</v>
      </c>
      <c r="H905" s="118" t="n">
        <v>19847</v>
      </c>
      <c r="I905" s="125" t="s">
        <v>1350</v>
      </c>
      <c r="J905" s="120" t="n">
        <v>9</v>
      </c>
      <c r="K905" s="121" t="n">
        <v>5</v>
      </c>
      <c r="L905" s="126"/>
      <c r="M905" s="123"/>
      <c r="N905" s="127"/>
      <c r="O905" s="123"/>
      <c r="P905" s="127"/>
      <c r="Q905" s="124"/>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0"/>
      <c r="BR905" s="0"/>
      <c r="BS905" s="0"/>
      <c r="BT905" s="0"/>
      <c r="BU905" s="0"/>
      <c r="BV905" s="0"/>
      <c r="BW905" s="0"/>
      <c r="BX905" s="0"/>
      <c r="BY905" s="0"/>
      <c r="BZ905" s="0"/>
      <c r="CA905" s="0"/>
      <c r="CB905" s="0"/>
      <c r="CC905" s="0"/>
      <c r="CD905" s="0"/>
      <c r="CE905" s="0"/>
      <c r="CF905" s="0"/>
      <c r="CG905" s="0"/>
      <c r="CH905" s="0"/>
      <c r="CI905" s="0"/>
      <c r="CJ905" s="0"/>
      <c r="CK905" s="0"/>
      <c r="CL905" s="0"/>
      <c r="CM905" s="0"/>
      <c r="CN905" s="0"/>
      <c r="CO905" s="0"/>
      <c r="CP905" s="0"/>
      <c r="CQ905" s="0"/>
      <c r="CR905" s="0"/>
      <c r="CS905" s="0"/>
      <c r="CT905" s="0"/>
      <c r="CU905" s="0"/>
      <c r="CV905" s="0"/>
      <c r="CW905" s="0"/>
      <c r="CX905" s="0"/>
      <c r="CY905" s="0"/>
      <c r="CZ905" s="0"/>
      <c r="DA905" s="0"/>
      <c r="DB905" s="0"/>
      <c r="DC905" s="0"/>
      <c r="DD905" s="0"/>
      <c r="DE905" s="0"/>
      <c r="DF905" s="0"/>
      <c r="DG905" s="0"/>
      <c r="DH905" s="0"/>
      <c r="DI905" s="0"/>
      <c r="DJ905" s="0"/>
      <c r="DK905" s="0"/>
      <c r="DL905" s="0"/>
      <c r="DM905" s="0"/>
      <c r="DN905" s="0"/>
      <c r="DO905" s="0"/>
      <c r="DP905" s="0"/>
      <c r="DQ905" s="0"/>
      <c r="DR905" s="0"/>
      <c r="DS905" s="0"/>
      <c r="DT905" s="0"/>
      <c r="DU905" s="0"/>
      <c r="DV905" s="0"/>
      <c r="DW905" s="0"/>
      <c r="DX905" s="0"/>
      <c r="DY905" s="0"/>
      <c r="DZ905" s="0"/>
      <c r="EA905" s="0"/>
      <c r="EB905" s="0"/>
      <c r="EC905" s="0"/>
      <c r="ED905" s="0"/>
      <c r="EE905" s="0"/>
      <c r="EF905" s="0"/>
      <c r="EG905" s="0"/>
      <c r="EH905" s="0"/>
      <c r="EI905" s="0"/>
      <c r="EJ905" s="0"/>
      <c r="EK905" s="0"/>
      <c r="EL905" s="0"/>
      <c r="EM905" s="0"/>
      <c r="EN905" s="0"/>
      <c r="EO905" s="0"/>
      <c r="EP905" s="0"/>
      <c r="EQ905" s="0"/>
      <c r="ER905" s="0"/>
      <c r="ES905" s="0"/>
      <c r="ET905" s="0"/>
      <c r="EU905" s="0"/>
      <c r="EV905" s="0"/>
      <c r="EW905" s="0"/>
      <c r="EX905" s="0"/>
      <c r="EY905" s="0"/>
      <c r="EZ905" s="0"/>
      <c r="FA905" s="0"/>
      <c r="FB905" s="0"/>
      <c r="FC905" s="0"/>
      <c r="FD905" s="0"/>
      <c r="FE905" s="0"/>
      <c r="FF905" s="0"/>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row>
    <row r="906" customFormat="false" ht="15" hidden="true" customHeight="false" outlineLevel="0" collapsed="false">
      <c r="A906" s="150" t="s">
        <v>2690</v>
      </c>
      <c r="B906" s="151" t="s">
        <v>2691</v>
      </c>
      <c r="C906" s="147" t="s">
        <v>2692</v>
      </c>
      <c r="D906" s="117"/>
      <c r="E906" s="117" t="n">
        <v>0</v>
      </c>
      <c r="F906" s="118" t="s">
        <v>47</v>
      </c>
      <c r="G906" s="118" t="s">
        <v>47</v>
      </c>
      <c r="H906" s="141" t="n">
        <v>1822</v>
      </c>
      <c r="I906" s="125" t="s">
        <v>1350</v>
      </c>
      <c r="J906" s="120" t="n">
        <v>9</v>
      </c>
      <c r="K906" s="121" t="n">
        <v>5</v>
      </c>
      <c r="L906" s="126" t="s">
        <v>2693</v>
      </c>
      <c r="M906" s="123" t="s">
        <v>2694</v>
      </c>
      <c r="N906" s="127" t="s">
        <v>2695</v>
      </c>
      <c r="O906" s="123" t="s">
        <v>2696</v>
      </c>
      <c r="P906" s="127"/>
      <c r="Q906" s="124"/>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0"/>
      <c r="BR906" s="0"/>
      <c r="BS906" s="0"/>
      <c r="BT906" s="0"/>
      <c r="BU906" s="0"/>
      <c r="BV906" s="0"/>
      <c r="BW906" s="0"/>
      <c r="BX906" s="0"/>
      <c r="BY906" s="0"/>
      <c r="BZ906" s="0"/>
      <c r="CA906" s="0"/>
      <c r="CB906" s="0"/>
      <c r="CC906" s="0"/>
      <c r="CD906" s="0"/>
      <c r="CE906" s="0"/>
      <c r="CF906" s="0"/>
      <c r="CG906" s="0"/>
      <c r="CH906" s="0"/>
      <c r="CI906" s="0"/>
      <c r="CJ906" s="0"/>
      <c r="CK906" s="0"/>
      <c r="CL906" s="0"/>
      <c r="CM906" s="0"/>
      <c r="CN906" s="0"/>
      <c r="CO906" s="0"/>
      <c r="CP906" s="0"/>
      <c r="CQ906" s="0"/>
      <c r="CR906" s="0"/>
      <c r="CS906" s="0"/>
      <c r="CT906" s="0"/>
      <c r="CU906" s="0"/>
      <c r="CV906" s="0"/>
      <c r="CW906" s="0"/>
      <c r="CX906" s="0"/>
      <c r="CY906" s="0"/>
      <c r="CZ906" s="0"/>
      <c r="DA906" s="0"/>
      <c r="DB906" s="0"/>
      <c r="DC906" s="0"/>
      <c r="DD906" s="0"/>
      <c r="DE906" s="0"/>
      <c r="DF906" s="0"/>
      <c r="DG906" s="0"/>
      <c r="DH906" s="0"/>
      <c r="DI906" s="0"/>
      <c r="DJ906" s="0"/>
      <c r="DK906" s="0"/>
      <c r="DL906" s="0"/>
      <c r="DM906" s="0"/>
      <c r="DN906" s="0"/>
      <c r="DO906" s="0"/>
      <c r="DP906" s="0"/>
      <c r="DQ906" s="0"/>
      <c r="DR906" s="0"/>
      <c r="DS906" s="0"/>
      <c r="DT906" s="0"/>
      <c r="DU906" s="0"/>
      <c r="DV906" s="0"/>
      <c r="DW906" s="0"/>
      <c r="DX906" s="0"/>
      <c r="DY906" s="0"/>
      <c r="DZ906" s="0"/>
      <c r="EA906" s="0"/>
      <c r="EB906" s="0"/>
      <c r="EC906" s="0"/>
      <c r="ED906" s="0"/>
      <c r="EE906" s="0"/>
      <c r="EF906" s="0"/>
      <c r="EG906" s="0"/>
      <c r="EH906" s="0"/>
      <c r="EI906" s="0"/>
      <c r="EJ906" s="0"/>
      <c r="EK906" s="0"/>
      <c r="EL906" s="0"/>
      <c r="EM906" s="0"/>
      <c r="EN906" s="0"/>
      <c r="EO906" s="0"/>
      <c r="EP906" s="0"/>
      <c r="EQ906" s="0"/>
      <c r="ER906" s="0"/>
      <c r="ES906" s="0"/>
      <c r="ET906" s="0"/>
      <c r="EU906" s="0"/>
      <c r="EV906" s="0"/>
      <c r="EW906" s="0"/>
      <c r="EX906" s="0"/>
      <c r="EY906" s="0"/>
      <c r="EZ906" s="0"/>
      <c r="FA906" s="0"/>
      <c r="FB906" s="0"/>
      <c r="FC906" s="0"/>
      <c r="FD906" s="0"/>
      <c r="FE906" s="0"/>
      <c r="FF906" s="0"/>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row>
    <row r="907" customFormat="false" ht="15" hidden="true" customHeight="false" outlineLevel="0" collapsed="false">
      <c r="A907" s="150" t="s">
        <v>2697</v>
      </c>
      <c r="B907" s="151" t="s">
        <v>2698</v>
      </c>
      <c r="C907" s="147" t="s">
        <v>122</v>
      </c>
      <c r="D907" s="117"/>
      <c r="E907" s="117" t="n">
        <v>0</v>
      </c>
      <c r="F907" s="118" t="s">
        <v>47</v>
      </c>
      <c r="G907" s="118" t="s">
        <v>47</v>
      </c>
      <c r="H907" s="141" t="n">
        <v>1823</v>
      </c>
      <c r="I907" s="125" t="s">
        <v>1350</v>
      </c>
      <c r="J907" s="120" t="n">
        <v>9</v>
      </c>
      <c r="K907" s="121" t="n">
        <v>5</v>
      </c>
      <c r="L907" s="126"/>
      <c r="M907" s="123"/>
      <c r="N907" s="127"/>
      <c r="O907" s="123"/>
      <c r="P907" s="127"/>
      <c r="Q907" s="124"/>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0"/>
      <c r="BR907" s="0"/>
      <c r="BS907" s="0"/>
      <c r="BT907" s="0"/>
      <c r="BU907" s="0"/>
      <c r="BV907" s="0"/>
      <c r="BW907" s="0"/>
      <c r="BX907" s="0"/>
      <c r="BY907" s="0"/>
      <c r="BZ907" s="0"/>
      <c r="CA907" s="0"/>
      <c r="CB907" s="0"/>
      <c r="CC907" s="0"/>
      <c r="CD907" s="0"/>
      <c r="CE907" s="0"/>
      <c r="CF907" s="0"/>
      <c r="CG907" s="0"/>
      <c r="CH907" s="0"/>
      <c r="CI907" s="0"/>
      <c r="CJ907" s="0"/>
      <c r="CK907" s="0"/>
      <c r="CL907" s="0"/>
      <c r="CM907" s="0"/>
      <c r="CN907" s="0"/>
      <c r="CO907" s="0"/>
      <c r="CP907" s="0"/>
      <c r="CQ907" s="0"/>
      <c r="CR907" s="0"/>
      <c r="CS907" s="0"/>
      <c r="CT907" s="0"/>
      <c r="CU907" s="0"/>
      <c r="CV907" s="0"/>
      <c r="CW907" s="0"/>
      <c r="CX907" s="0"/>
      <c r="CY907" s="0"/>
      <c r="CZ907" s="0"/>
      <c r="DA907" s="0"/>
      <c r="DB907" s="0"/>
      <c r="DC907" s="0"/>
      <c r="DD907" s="0"/>
      <c r="DE907" s="0"/>
      <c r="DF907" s="0"/>
      <c r="DG907" s="0"/>
      <c r="DH907" s="0"/>
      <c r="DI907" s="0"/>
      <c r="DJ907" s="0"/>
      <c r="DK907" s="0"/>
      <c r="DL907" s="0"/>
      <c r="DM907" s="0"/>
      <c r="DN907" s="0"/>
      <c r="DO907" s="0"/>
      <c r="DP907" s="0"/>
      <c r="DQ907" s="0"/>
      <c r="DR907" s="0"/>
      <c r="DS907" s="0"/>
      <c r="DT907" s="0"/>
      <c r="DU907" s="0"/>
      <c r="DV907" s="0"/>
      <c r="DW907" s="0"/>
      <c r="DX907" s="0"/>
      <c r="DY907" s="0"/>
      <c r="DZ907" s="0"/>
      <c r="EA907" s="0"/>
      <c r="EB907" s="0"/>
      <c r="EC907" s="0"/>
      <c r="ED907" s="0"/>
      <c r="EE907" s="0"/>
      <c r="EF907" s="0"/>
      <c r="EG907" s="0"/>
      <c r="EH907" s="0"/>
      <c r="EI907" s="0"/>
      <c r="EJ907" s="0"/>
      <c r="EK907" s="0"/>
      <c r="EL907" s="0"/>
      <c r="EM907" s="0"/>
      <c r="EN907" s="0"/>
      <c r="EO907" s="0"/>
      <c r="EP907" s="0"/>
      <c r="EQ907" s="0"/>
      <c r="ER907" s="0"/>
      <c r="ES907" s="0"/>
      <c r="ET907" s="0"/>
      <c r="EU907" s="0"/>
      <c r="EV907" s="0"/>
      <c r="EW907" s="0"/>
      <c r="EX907" s="0"/>
      <c r="EY907" s="0"/>
      <c r="EZ907" s="0"/>
      <c r="FA907" s="0"/>
      <c r="FB907" s="0"/>
      <c r="FC907" s="0"/>
      <c r="FD907" s="0"/>
      <c r="FE907" s="0"/>
      <c r="FF907" s="0"/>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row>
    <row r="908" customFormat="false" ht="15" hidden="true" customHeight="false" outlineLevel="0" collapsed="false">
      <c r="A908" s="150" t="s">
        <v>2699</v>
      </c>
      <c r="B908" s="151" t="s">
        <v>2700</v>
      </c>
      <c r="C908" s="147" t="s">
        <v>122</v>
      </c>
      <c r="D908" s="117"/>
      <c r="E908" s="117" t="n">
        <v>0</v>
      </c>
      <c r="F908" s="118" t="s">
        <v>47</v>
      </c>
      <c r="G908" s="118" t="s">
        <v>47</v>
      </c>
      <c r="H908" s="141" t="n">
        <v>19855</v>
      </c>
      <c r="I908" s="125" t="s">
        <v>1350</v>
      </c>
      <c r="J908" s="120" t="n">
        <v>9</v>
      </c>
      <c r="K908" s="121" t="n">
        <v>5</v>
      </c>
      <c r="L908" s="126"/>
      <c r="M908" s="123"/>
      <c r="N908" s="127"/>
      <c r="O908" s="123"/>
      <c r="P908" s="127"/>
      <c r="Q908" s="124"/>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0"/>
      <c r="BR908" s="0"/>
      <c r="BS908" s="0"/>
      <c r="BT908" s="0"/>
      <c r="BU908" s="0"/>
      <c r="BV908" s="0"/>
      <c r="BW908" s="0"/>
      <c r="BX908" s="0"/>
      <c r="BY908" s="0"/>
      <c r="BZ908" s="0"/>
      <c r="CA908" s="0"/>
      <c r="CB908" s="0"/>
      <c r="CC908" s="0"/>
      <c r="CD908" s="0"/>
      <c r="CE908" s="0"/>
      <c r="CF908" s="0"/>
      <c r="CG908" s="0"/>
      <c r="CH908" s="0"/>
      <c r="CI908" s="0"/>
      <c r="CJ908" s="0"/>
      <c r="CK908" s="0"/>
      <c r="CL908" s="0"/>
      <c r="CM908" s="0"/>
      <c r="CN908" s="0"/>
      <c r="CO908" s="0"/>
      <c r="CP908" s="0"/>
      <c r="CQ908" s="0"/>
      <c r="CR908" s="0"/>
      <c r="CS908" s="0"/>
      <c r="CT908" s="0"/>
      <c r="CU908" s="0"/>
      <c r="CV908" s="0"/>
      <c r="CW908" s="0"/>
      <c r="CX908" s="0"/>
      <c r="CY908" s="0"/>
      <c r="CZ908" s="0"/>
      <c r="DA908" s="0"/>
      <c r="DB908" s="0"/>
      <c r="DC908" s="0"/>
      <c r="DD908" s="0"/>
      <c r="DE908" s="0"/>
      <c r="DF908" s="0"/>
      <c r="DG908" s="0"/>
      <c r="DH908" s="0"/>
      <c r="DI908" s="0"/>
      <c r="DJ908" s="0"/>
      <c r="DK908" s="0"/>
      <c r="DL908" s="0"/>
      <c r="DM908" s="0"/>
      <c r="DN908" s="0"/>
      <c r="DO908" s="0"/>
      <c r="DP908" s="0"/>
      <c r="DQ908" s="0"/>
      <c r="DR908" s="0"/>
      <c r="DS908" s="0"/>
      <c r="DT908" s="0"/>
      <c r="DU908" s="0"/>
      <c r="DV908" s="0"/>
      <c r="DW908" s="0"/>
      <c r="DX908" s="0"/>
      <c r="DY908" s="0"/>
      <c r="DZ908" s="0"/>
      <c r="EA908" s="0"/>
      <c r="EB908" s="0"/>
      <c r="EC908" s="0"/>
      <c r="ED908" s="0"/>
      <c r="EE908" s="0"/>
      <c r="EF908" s="0"/>
      <c r="EG908" s="0"/>
      <c r="EH908" s="0"/>
      <c r="EI908" s="0"/>
      <c r="EJ908" s="0"/>
      <c r="EK908" s="0"/>
      <c r="EL908" s="0"/>
      <c r="EM908" s="0"/>
      <c r="EN908" s="0"/>
      <c r="EO908" s="0"/>
      <c r="EP908" s="0"/>
      <c r="EQ908" s="0"/>
      <c r="ER908" s="0"/>
      <c r="ES908" s="0"/>
      <c r="ET908" s="0"/>
      <c r="EU908" s="0"/>
      <c r="EV908" s="0"/>
      <c r="EW908" s="0"/>
      <c r="EX908" s="0"/>
      <c r="EY908" s="0"/>
      <c r="EZ908" s="0"/>
      <c r="FA908" s="0"/>
      <c r="FB908" s="0"/>
      <c r="FC908" s="0"/>
      <c r="FD908" s="0"/>
      <c r="FE908" s="0"/>
      <c r="FF908" s="0"/>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row>
    <row r="909" customFormat="false" ht="15" hidden="true" customHeight="false" outlineLevel="0" collapsed="false">
      <c r="A909" s="150" t="s">
        <v>2701</v>
      </c>
      <c r="B909" s="151" t="s">
        <v>2702</v>
      </c>
      <c r="C909" s="147" t="s">
        <v>122</v>
      </c>
      <c r="D909" s="117"/>
      <c r="E909" s="117" t="n">
        <v>0</v>
      </c>
      <c r="F909" s="118" t="s">
        <v>47</v>
      </c>
      <c r="G909" s="118" t="s">
        <v>47</v>
      </c>
      <c r="H909" s="141" t="n">
        <v>10239</v>
      </c>
      <c r="I909" s="125" t="s">
        <v>1350</v>
      </c>
      <c r="J909" s="120" t="n">
        <v>9</v>
      </c>
      <c r="K909" s="121" t="n">
        <v>5</v>
      </c>
      <c r="L909" s="126"/>
      <c r="M909" s="123"/>
      <c r="N909" s="127"/>
      <c r="O909" s="123"/>
      <c r="P909" s="127"/>
      <c r="Q909" s="124"/>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0"/>
      <c r="BR909" s="0"/>
      <c r="BS909" s="0"/>
      <c r="BT909" s="0"/>
      <c r="BU909" s="0"/>
      <c r="BV909" s="0"/>
      <c r="BW909" s="0"/>
      <c r="BX909" s="0"/>
      <c r="BY909" s="0"/>
      <c r="BZ909" s="0"/>
      <c r="CA909" s="0"/>
      <c r="CB909" s="0"/>
      <c r="CC909" s="0"/>
      <c r="CD909" s="0"/>
      <c r="CE909" s="0"/>
      <c r="CF909" s="0"/>
      <c r="CG909" s="0"/>
      <c r="CH909" s="0"/>
      <c r="CI909" s="0"/>
      <c r="CJ909" s="0"/>
      <c r="CK909" s="0"/>
      <c r="CL909" s="0"/>
      <c r="CM909" s="0"/>
      <c r="CN909" s="0"/>
      <c r="CO909" s="0"/>
      <c r="CP909" s="0"/>
      <c r="CQ909" s="0"/>
      <c r="CR909" s="0"/>
      <c r="CS909" s="0"/>
      <c r="CT909" s="0"/>
      <c r="CU909" s="0"/>
      <c r="CV909" s="0"/>
      <c r="CW909" s="0"/>
      <c r="CX909" s="0"/>
      <c r="CY909" s="0"/>
      <c r="CZ909" s="0"/>
      <c r="DA909" s="0"/>
      <c r="DB909" s="0"/>
      <c r="DC909" s="0"/>
      <c r="DD909" s="0"/>
      <c r="DE909" s="0"/>
      <c r="DF909" s="0"/>
      <c r="DG909" s="0"/>
      <c r="DH909" s="0"/>
      <c r="DI909" s="0"/>
      <c r="DJ909" s="0"/>
      <c r="DK909" s="0"/>
      <c r="DL909" s="0"/>
      <c r="DM909" s="0"/>
      <c r="DN909" s="0"/>
      <c r="DO909" s="0"/>
      <c r="DP909" s="0"/>
      <c r="DQ909" s="0"/>
      <c r="DR909" s="0"/>
      <c r="DS909" s="0"/>
      <c r="DT909" s="0"/>
      <c r="DU909" s="0"/>
      <c r="DV909" s="0"/>
      <c r="DW909" s="0"/>
      <c r="DX909" s="0"/>
      <c r="DY909" s="0"/>
      <c r="DZ909" s="0"/>
      <c r="EA909" s="0"/>
      <c r="EB909" s="0"/>
      <c r="EC909" s="0"/>
      <c r="ED909" s="0"/>
      <c r="EE909" s="0"/>
      <c r="EF909" s="0"/>
      <c r="EG909" s="0"/>
      <c r="EH909" s="0"/>
      <c r="EI909" s="0"/>
      <c r="EJ909" s="0"/>
      <c r="EK909" s="0"/>
      <c r="EL909" s="0"/>
      <c r="EM909" s="0"/>
      <c r="EN909" s="0"/>
      <c r="EO909" s="0"/>
      <c r="EP909" s="0"/>
      <c r="EQ909" s="0"/>
      <c r="ER909" s="0"/>
      <c r="ES909" s="0"/>
      <c r="ET909" s="0"/>
      <c r="EU909" s="0"/>
      <c r="EV909" s="0"/>
      <c r="EW909" s="0"/>
      <c r="EX909" s="0"/>
      <c r="EY909" s="0"/>
      <c r="EZ909" s="0"/>
      <c r="FA909" s="0"/>
      <c r="FB909" s="0"/>
      <c r="FC909" s="0"/>
      <c r="FD909" s="0"/>
      <c r="FE909" s="0"/>
      <c r="FF909" s="0"/>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row>
    <row r="910" customFormat="false" ht="15" hidden="true" customHeight="false" outlineLevel="0" collapsed="false">
      <c r="A910" s="150" t="s">
        <v>2703</v>
      </c>
      <c r="B910" s="151" t="s">
        <v>2704</v>
      </c>
      <c r="C910" s="147" t="s">
        <v>1267</v>
      </c>
      <c r="D910" s="117"/>
      <c r="E910" s="117" t="n">
        <v>0</v>
      </c>
      <c r="F910" s="118" t="s">
        <v>47</v>
      </c>
      <c r="G910" s="118" t="s">
        <v>47</v>
      </c>
      <c r="H910" s="141" t="n">
        <v>29952</v>
      </c>
      <c r="I910" s="125" t="s">
        <v>1350</v>
      </c>
      <c r="J910" s="120" t="n">
        <v>9</v>
      </c>
      <c r="K910" s="121" t="n">
        <v>5</v>
      </c>
      <c r="L910" s="126"/>
      <c r="M910" s="123"/>
      <c r="N910" s="127"/>
      <c r="O910" s="123"/>
      <c r="P910" s="127"/>
      <c r="Q910" s="124"/>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0"/>
      <c r="BR910" s="0"/>
      <c r="BS910" s="0"/>
      <c r="BT910" s="0"/>
      <c r="BU910" s="0"/>
      <c r="BV910" s="0"/>
      <c r="BW910" s="0"/>
      <c r="BX910" s="0"/>
      <c r="BY910" s="0"/>
      <c r="BZ910" s="0"/>
      <c r="CA910" s="0"/>
      <c r="CB910" s="0"/>
      <c r="CC910" s="0"/>
      <c r="CD910" s="0"/>
      <c r="CE910" s="0"/>
      <c r="CF910" s="0"/>
      <c r="CG910" s="0"/>
      <c r="CH910" s="0"/>
      <c r="CI910" s="0"/>
      <c r="CJ910" s="0"/>
      <c r="CK910" s="0"/>
      <c r="CL910" s="0"/>
      <c r="CM910" s="0"/>
      <c r="CN910" s="0"/>
      <c r="CO910" s="0"/>
      <c r="CP910" s="0"/>
      <c r="CQ910" s="0"/>
      <c r="CR910" s="0"/>
      <c r="CS910" s="0"/>
      <c r="CT910" s="0"/>
      <c r="CU910" s="0"/>
      <c r="CV910" s="0"/>
      <c r="CW910" s="0"/>
      <c r="CX910" s="0"/>
      <c r="CY910" s="0"/>
      <c r="CZ910" s="0"/>
      <c r="DA910" s="0"/>
      <c r="DB910" s="0"/>
      <c r="DC910" s="0"/>
      <c r="DD910" s="0"/>
      <c r="DE910" s="0"/>
      <c r="DF910" s="0"/>
      <c r="DG910" s="0"/>
      <c r="DH910" s="0"/>
      <c r="DI910" s="0"/>
      <c r="DJ910" s="0"/>
      <c r="DK910" s="0"/>
      <c r="DL910" s="0"/>
      <c r="DM910" s="0"/>
      <c r="DN910" s="0"/>
      <c r="DO910" s="0"/>
      <c r="DP910" s="0"/>
      <c r="DQ910" s="0"/>
      <c r="DR910" s="0"/>
      <c r="DS910" s="0"/>
      <c r="DT910" s="0"/>
      <c r="DU910" s="0"/>
      <c r="DV910" s="0"/>
      <c r="DW910" s="0"/>
      <c r="DX910" s="0"/>
      <c r="DY910" s="0"/>
      <c r="DZ910" s="0"/>
      <c r="EA910" s="0"/>
      <c r="EB910" s="0"/>
      <c r="EC910" s="0"/>
      <c r="ED910" s="0"/>
      <c r="EE910" s="0"/>
      <c r="EF910" s="0"/>
      <c r="EG910" s="0"/>
      <c r="EH910" s="0"/>
      <c r="EI910" s="0"/>
      <c r="EJ910" s="0"/>
      <c r="EK910" s="0"/>
      <c r="EL910" s="0"/>
      <c r="EM910" s="0"/>
      <c r="EN910" s="0"/>
      <c r="EO910" s="0"/>
      <c r="EP910" s="0"/>
      <c r="EQ910" s="0"/>
      <c r="ER910" s="0"/>
      <c r="ES910" s="0"/>
      <c r="ET910" s="0"/>
      <c r="EU910" s="0"/>
      <c r="EV910" s="0"/>
      <c r="EW910" s="0"/>
      <c r="EX910" s="0"/>
      <c r="EY910" s="0"/>
      <c r="EZ910" s="0"/>
      <c r="FA910" s="0"/>
      <c r="FB910" s="0"/>
      <c r="FC910" s="0"/>
      <c r="FD910" s="0"/>
      <c r="FE910" s="0"/>
      <c r="FF910" s="0"/>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row>
    <row r="911" customFormat="false" ht="15" hidden="true" customHeight="false" outlineLevel="0" collapsed="false">
      <c r="A911" s="150" t="s">
        <v>2705</v>
      </c>
      <c r="B911" s="151" t="s">
        <v>2706</v>
      </c>
      <c r="C911" s="147" t="s">
        <v>2707</v>
      </c>
      <c r="D911" s="117"/>
      <c r="E911" s="117" t="n">
        <v>0</v>
      </c>
      <c r="F911" s="118" t="s">
        <v>47</v>
      </c>
      <c r="G911" s="118" t="s">
        <v>47</v>
      </c>
      <c r="H911" s="141" t="n">
        <v>31668</v>
      </c>
      <c r="I911" s="125" t="s">
        <v>1350</v>
      </c>
      <c r="J911" s="120" t="n">
        <v>9</v>
      </c>
      <c r="K911" s="121" t="n">
        <v>5</v>
      </c>
      <c r="L911" s="126" t="s">
        <v>2708</v>
      </c>
      <c r="M911" s="123" t="s">
        <v>2709</v>
      </c>
      <c r="N911" s="127"/>
      <c r="O911" s="123"/>
      <c r="P911" s="127"/>
      <c r="Q911" s="124"/>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0"/>
      <c r="BR911" s="0"/>
      <c r="BS911" s="0"/>
      <c r="BT911" s="0"/>
      <c r="BU911" s="0"/>
      <c r="BV911" s="0"/>
      <c r="BW911" s="0"/>
      <c r="BX911" s="0"/>
      <c r="BY911" s="0"/>
      <c r="BZ911" s="0"/>
      <c r="CA911" s="0"/>
      <c r="CB911" s="0"/>
      <c r="CC911" s="0"/>
      <c r="CD911" s="0"/>
      <c r="CE911" s="0"/>
      <c r="CF911" s="0"/>
      <c r="CG911" s="0"/>
      <c r="CH911" s="0"/>
      <c r="CI911" s="0"/>
      <c r="CJ911" s="0"/>
      <c r="CK911" s="0"/>
      <c r="CL911" s="0"/>
      <c r="CM911" s="0"/>
      <c r="CN911" s="0"/>
      <c r="CO911" s="0"/>
      <c r="CP911" s="0"/>
      <c r="CQ911" s="0"/>
      <c r="CR911" s="0"/>
      <c r="CS911" s="0"/>
      <c r="CT911" s="0"/>
      <c r="CU911" s="0"/>
      <c r="CV911" s="0"/>
      <c r="CW911" s="0"/>
      <c r="CX911" s="0"/>
      <c r="CY911" s="0"/>
      <c r="CZ911" s="0"/>
      <c r="DA911" s="0"/>
      <c r="DB911" s="0"/>
      <c r="DC911" s="0"/>
      <c r="DD911" s="0"/>
      <c r="DE911" s="0"/>
      <c r="DF911" s="0"/>
      <c r="DG911" s="0"/>
      <c r="DH911" s="0"/>
      <c r="DI911" s="0"/>
      <c r="DJ911" s="0"/>
      <c r="DK911" s="0"/>
      <c r="DL911" s="0"/>
      <c r="DM911" s="0"/>
      <c r="DN911" s="0"/>
      <c r="DO911" s="0"/>
      <c r="DP911" s="0"/>
      <c r="DQ911" s="0"/>
      <c r="DR911" s="0"/>
      <c r="DS911" s="0"/>
      <c r="DT911" s="0"/>
      <c r="DU911" s="0"/>
      <c r="DV911" s="0"/>
      <c r="DW911" s="0"/>
      <c r="DX911" s="0"/>
      <c r="DY911" s="0"/>
      <c r="DZ911" s="0"/>
      <c r="EA911" s="0"/>
      <c r="EB911" s="0"/>
      <c r="EC911" s="0"/>
      <c r="ED911" s="0"/>
      <c r="EE911" s="0"/>
      <c r="EF911" s="0"/>
      <c r="EG911" s="0"/>
      <c r="EH911" s="0"/>
      <c r="EI911" s="0"/>
      <c r="EJ911" s="0"/>
      <c r="EK911" s="0"/>
      <c r="EL911" s="0"/>
      <c r="EM911" s="0"/>
      <c r="EN911" s="0"/>
      <c r="EO911" s="0"/>
      <c r="EP911" s="0"/>
      <c r="EQ911" s="0"/>
      <c r="ER911" s="0"/>
      <c r="ES911" s="0"/>
      <c r="ET911" s="0"/>
      <c r="EU911" s="0"/>
      <c r="EV911" s="0"/>
      <c r="EW911" s="0"/>
      <c r="EX911" s="0"/>
      <c r="EY911" s="0"/>
      <c r="EZ911" s="0"/>
      <c r="FA911" s="0"/>
      <c r="FB911" s="0"/>
      <c r="FC911" s="0"/>
      <c r="FD911" s="0"/>
      <c r="FE911" s="0"/>
      <c r="FF911" s="0"/>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row>
    <row r="912" customFormat="false" ht="15" hidden="true" customHeight="false" outlineLevel="0" collapsed="false">
      <c r="A912" s="150" t="s">
        <v>2710</v>
      </c>
      <c r="B912" s="151" t="s">
        <v>2711</v>
      </c>
      <c r="C912" s="147" t="s">
        <v>122</v>
      </c>
      <c r="D912" s="117"/>
      <c r="E912" s="117" t="n">
        <v>0</v>
      </c>
      <c r="F912" s="118" t="s">
        <v>47</v>
      </c>
      <c r="G912" s="118" t="s">
        <v>47</v>
      </c>
      <c r="H912" s="141" t="n">
        <v>19858</v>
      </c>
      <c r="I912" s="119" t="s">
        <v>1350</v>
      </c>
      <c r="J912" s="120" t="n">
        <v>9</v>
      </c>
      <c r="K912" s="121" t="n">
        <v>5</v>
      </c>
      <c r="L912" s="122"/>
      <c r="M912" s="123"/>
      <c r="N912" s="123"/>
      <c r="O912" s="123"/>
      <c r="P912" s="123"/>
      <c r="Q912" s="124"/>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0"/>
      <c r="BR912" s="0"/>
      <c r="BS912" s="0"/>
      <c r="BT912" s="0"/>
      <c r="BU912" s="0"/>
      <c r="BV912" s="0"/>
      <c r="BW912" s="0"/>
      <c r="BX912" s="0"/>
      <c r="BY912" s="0"/>
      <c r="BZ912" s="0"/>
      <c r="CA912" s="0"/>
      <c r="CB912" s="0"/>
      <c r="CC912" s="0"/>
      <c r="CD912" s="0"/>
      <c r="CE912" s="0"/>
      <c r="CF912" s="0"/>
      <c r="CG912" s="0"/>
      <c r="CH912" s="0"/>
      <c r="CI912" s="0"/>
      <c r="CJ912" s="0"/>
      <c r="CK912" s="0"/>
      <c r="CL912" s="0"/>
      <c r="CM912" s="0"/>
      <c r="CN912" s="0"/>
      <c r="CO912" s="0"/>
      <c r="CP912" s="0"/>
      <c r="CQ912" s="0"/>
      <c r="CR912" s="0"/>
      <c r="CS912" s="0"/>
      <c r="CT912" s="0"/>
      <c r="CU912" s="0"/>
      <c r="CV912" s="0"/>
      <c r="CW912" s="0"/>
      <c r="CX912" s="0"/>
      <c r="CY912" s="0"/>
      <c r="CZ912" s="0"/>
      <c r="DA912" s="0"/>
      <c r="DB912" s="0"/>
      <c r="DC912" s="0"/>
      <c r="DD912" s="0"/>
      <c r="DE912" s="0"/>
      <c r="DF912" s="0"/>
      <c r="DG912" s="0"/>
      <c r="DH912" s="0"/>
      <c r="DI912" s="0"/>
      <c r="DJ912" s="0"/>
      <c r="DK912" s="0"/>
      <c r="DL912" s="0"/>
      <c r="DM912" s="0"/>
      <c r="DN912" s="0"/>
      <c r="DO912" s="0"/>
      <c r="DP912" s="0"/>
      <c r="DQ912" s="0"/>
      <c r="DR912" s="0"/>
      <c r="DS912" s="0"/>
      <c r="DT912" s="0"/>
      <c r="DU912" s="0"/>
      <c r="DV912" s="0"/>
      <c r="DW912" s="0"/>
      <c r="DX912" s="0"/>
      <c r="DY912" s="0"/>
      <c r="DZ912" s="0"/>
      <c r="EA912" s="0"/>
      <c r="EB912" s="0"/>
      <c r="EC912" s="0"/>
      <c r="ED912" s="0"/>
      <c r="EE912" s="0"/>
      <c r="EF912" s="0"/>
      <c r="EG912" s="0"/>
      <c r="EH912" s="0"/>
      <c r="EI912" s="0"/>
      <c r="EJ912" s="0"/>
      <c r="EK912" s="0"/>
      <c r="EL912" s="0"/>
      <c r="EM912" s="0"/>
      <c r="EN912" s="0"/>
      <c r="EO912" s="0"/>
      <c r="EP912" s="0"/>
      <c r="EQ912" s="0"/>
      <c r="ER912" s="0"/>
      <c r="ES912" s="0"/>
      <c r="ET912" s="0"/>
      <c r="EU912" s="0"/>
      <c r="EV912" s="0"/>
      <c r="EW912" s="0"/>
      <c r="EX912" s="0"/>
      <c r="EY912" s="0"/>
      <c r="EZ912" s="0"/>
      <c r="FA912" s="0"/>
      <c r="FB912" s="0"/>
      <c r="FC912" s="0"/>
      <c r="FD912" s="0"/>
      <c r="FE912" s="0"/>
      <c r="FF912" s="0"/>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row>
    <row r="913" customFormat="false" ht="12.75" hidden="true" customHeight="true" outlineLevel="0" collapsed="false">
      <c r="A913" s="150" t="s">
        <v>2712</v>
      </c>
      <c r="B913" s="151" t="s">
        <v>2713</v>
      </c>
      <c r="C913" s="147" t="s">
        <v>122</v>
      </c>
      <c r="D913" s="117"/>
      <c r="E913" s="117" t="n">
        <v>0</v>
      </c>
      <c r="F913" s="118" t="s">
        <v>47</v>
      </c>
      <c r="G913" s="118" t="s">
        <v>47</v>
      </c>
      <c r="H913" s="141" t="n">
        <v>29983</v>
      </c>
      <c r="I913" s="125" t="s">
        <v>1350</v>
      </c>
      <c r="J913" s="120" t="n">
        <v>9</v>
      </c>
      <c r="K913" s="121" t="n">
        <v>5</v>
      </c>
      <c r="L913" s="126"/>
      <c r="M913" s="123"/>
      <c r="N913" s="127"/>
      <c r="O913" s="123"/>
      <c r="P913" s="127"/>
      <c r="Q913" s="124"/>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0"/>
      <c r="BR913" s="0"/>
      <c r="BS913" s="0"/>
      <c r="BT913" s="0"/>
      <c r="BU913" s="0"/>
      <c r="BV913" s="0"/>
      <c r="BW913" s="0"/>
      <c r="BX913" s="0"/>
      <c r="BY913" s="0"/>
      <c r="BZ913" s="0"/>
      <c r="CA913" s="0"/>
      <c r="CB913" s="0"/>
      <c r="CC913" s="0"/>
      <c r="CD913" s="0"/>
      <c r="CE913" s="0"/>
      <c r="CF913" s="0"/>
      <c r="CG913" s="0"/>
      <c r="CH913" s="0"/>
      <c r="CI913" s="0"/>
      <c r="CJ913" s="0"/>
      <c r="CK913" s="0"/>
      <c r="CL913" s="0"/>
      <c r="CM913" s="0"/>
      <c r="CN913" s="0"/>
      <c r="CO913" s="0"/>
      <c r="CP913" s="0"/>
      <c r="CQ913" s="0"/>
      <c r="CR913" s="0"/>
      <c r="CS913" s="0"/>
      <c r="CT913" s="0"/>
      <c r="CU913" s="0"/>
      <c r="CV913" s="0"/>
      <c r="CW913" s="0"/>
      <c r="CX913" s="0"/>
      <c r="CY913" s="0"/>
      <c r="CZ913" s="0"/>
      <c r="DA913" s="0"/>
      <c r="DB913" s="0"/>
      <c r="DC913" s="0"/>
      <c r="DD913" s="0"/>
      <c r="DE913" s="0"/>
      <c r="DF913" s="0"/>
      <c r="DG913" s="0"/>
      <c r="DH913" s="0"/>
      <c r="DI913" s="0"/>
      <c r="DJ913" s="0"/>
      <c r="DK913" s="0"/>
      <c r="DL913" s="0"/>
      <c r="DM913" s="0"/>
      <c r="DN913" s="0"/>
      <c r="DO913" s="0"/>
      <c r="DP913" s="0"/>
      <c r="DQ913" s="0"/>
      <c r="DR913" s="0"/>
      <c r="DS913" s="0"/>
      <c r="DT913" s="0"/>
      <c r="DU913" s="0"/>
      <c r="DV913" s="0"/>
      <c r="DW913" s="0"/>
      <c r="DX913" s="0"/>
      <c r="DY913" s="0"/>
      <c r="DZ913" s="0"/>
      <c r="EA913" s="0"/>
      <c r="EB913" s="0"/>
      <c r="EC913" s="0"/>
      <c r="ED913" s="0"/>
      <c r="EE913" s="0"/>
      <c r="EF913" s="0"/>
      <c r="EG913" s="0"/>
      <c r="EH913" s="0"/>
      <c r="EI913" s="0"/>
      <c r="EJ913" s="0"/>
      <c r="EK913" s="0"/>
      <c r="EL913" s="0"/>
      <c r="EM913" s="0"/>
      <c r="EN913" s="0"/>
      <c r="EO913" s="0"/>
      <c r="EP913" s="0"/>
      <c r="EQ913" s="0"/>
      <c r="ER913" s="0"/>
      <c r="ES913" s="0"/>
      <c r="ET913" s="0"/>
      <c r="EU913" s="0"/>
      <c r="EV913" s="0"/>
      <c r="EW913" s="0"/>
      <c r="EX913" s="0"/>
      <c r="EY913" s="0"/>
      <c r="EZ913" s="0"/>
      <c r="FA913" s="0"/>
      <c r="FB913" s="0"/>
      <c r="FC913" s="0"/>
      <c r="FD913" s="0"/>
      <c r="FE913" s="0"/>
      <c r="FF913" s="0"/>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row>
    <row r="914" customFormat="false" ht="15" hidden="true" customHeight="false" outlineLevel="0" collapsed="false">
      <c r="A914" s="150" t="s">
        <v>2714</v>
      </c>
      <c r="B914" s="151" t="s">
        <v>2715</v>
      </c>
      <c r="C914" s="147" t="s">
        <v>395</v>
      </c>
      <c r="D914" s="117"/>
      <c r="E914" s="117" t="n">
        <v>0</v>
      </c>
      <c r="F914" s="118" t="s">
        <v>47</v>
      </c>
      <c r="G914" s="118" t="s">
        <v>47</v>
      </c>
      <c r="H914" s="141" t="n">
        <v>1946</v>
      </c>
      <c r="I914" s="125" t="s">
        <v>1350</v>
      </c>
      <c r="J914" s="120" t="n">
        <v>9</v>
      </c>
      <c r="K914" s="121" t="n">
        <v>5</v>
      </c>
      <c r="L914" s="126"/>
      <c r="M914" s="123"/>
      <c r="N914" s="127"/>
      <c r="O914" s="123"/>
      <c r="P914" s="127"/>
      <c r="Q914" s="124"/>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0"/>
      <c r="BR914" s="0"/>
      <c r="BS914" s="0"/>
      <c r="BT914" s="0"/>
      <c r="BU914" s="0"/>
      <c r="BV914" s="0"/>
      <c r="BW914" s="0"/>
      <c r="BX914" s="0"/>
      <c r="BY914" s="0"/>
      <c r="BZ914" s="0"/>
      <c r="CA914" s="0"/>
      <c r="CB914" s="0"/>
      <c r="CC914" s="0"/>
      <c r="CD914" s="0"/>
      <c r="CE914" s="0"/>
      <c r="CF914" s="0"/>
      <c r="CG914" s="0"/>
      <c r="CH914" s="0"/>
      <c r="CI914" s="0"/>
      <c r="CJ914" s="0"/>
      <c r="CK914" s="0"/>
      <c r="CL914" s="0"/>
      <c r="CM914" s="0"/>
      <c r="CN914" s="0"/>
      <c r="CO914" s="0"/>
      <c r="CP914" s="0"/>
      <c r="CQ914" s="0"/>
      <c r="CR914" s="0"/>
      <c r="CS914" s="0"/>
      <c r="CT914" s="0"/>
      <c r="CU914" s="0"/>
      <c r="CV914" s="0"/>
      <c r="CW914" s="0"/>
      <c r="CX914" s="0"/>
      <c r="CY914" s="0"/>
      <c r="CZ914" s="0"/>
      <c r="DA914" s="0"/>
      <c r="DB914" s="0"/>
      <c r="DC914" s="0"/>
      <c r="DD914" s="0"/>
      <c r="DE914" s="0"/>
      <c r="DF914" s="0"/>
      <c r="DG914" s="0"/>
      <c r="DH914" s="0"/>
      <c r="DI914" s="0"/>
      <c r="DJ914" s="0"/>
      <c r="DK914" s="0"/>
      <c r="DL914" s="0"/>
      <c r="DM914" s="0"/>
      <c r="DN914" s="0"/>
      <c r="DO914" s="0"/>
      <c r="DP914" s="0"/>
      <c r="DQ914" s="0"/>
      <c r="DR914" s="0"/>
      <c r="DS914" s="0"/>
      <c r="DT914" s="0"/>
      <c r="DU914" s="0"/>
      <c r="DV914" s="0"/>
      <c r="DW914" s="0"/>
      <c r="DX914" s="0"/>
      <c r="DY914" s="0"/>
      <c r="DZ914" s="0"/>
      <c r="EA914" s="0"/>
      <c r="EB914" s="0"/>
      <c r="EC914" s="0"/>
      <c r="ED914" s="0"/>
      <c r="EE914" s="0"/>
      <c r="EF914" s="0"/>
      <c r="EG914" s="0"/>
      <c r="EH914" s="0"/>
      <c r="EI914" s="0"/>
      <c r="EJ914" s="0"/>
      <c r="EK914" s="0"/>
      <c r="EL914" s="0"/>
      <c r="EM914" s="0"/>
      <c r="EN914" s="0"/>
      <c r="EO914" s="0"/>
      <c r="EP914" s="0"/>
      <c r="EQ914" s="0"/>
      <c r="ER914" s="0"/>
      <c r="ES914" s="0"/>
      <c r="ET914" s="0"/>
      <c r="EU914" s="0"/>
      <c r="EV914" s="0"/>
      <c r="EW914" s="0"/>
      <c r="EX914" s="0"/>
      <c r="EY914" s="0"/>
      <c r="EZ914" s="0"/>
      <c r="FA914" s="0"/>
      <c r="FB914" s="0"/>
      <c r="FC914" s="0"/>
      <c r="FD914" s="0"/>
      <c r="FE914" s="0"/>
      <c r="FF914" s="0"/>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row>
    <row r="915" customFormat="false" ht="15" hidden="true" customHeight="false" outlineLevel="0" collapsed="false">
      <c r="A915" s="150" t="s">
        <v>2716</v>
      </c>
      <c r="B915" s="151" t="s">
        <v>2717</v>
      </c>
      <c r="C915" s="147" t="s">
        <v>986</v>
      </c>
      <c r="D915" s="117"/>
      <c r="E915" s="117" t="n">
        <v>0</v>
      </c>
      <c r="F915" s="118" t="s">
        <v>47</v>
      </c>
      <c r="G915" s="118" t="s">
        <v>47</v>
      </c>
      <c r="H915" s="141" t="n">
        <v>19859</v>
      </c>
      <c r="I915" s="125" t="s">
        <v>1350</v>
      </c>
      <c r="J915" s="120" t="n">
        <v>9</v>
      </c>
      <c r="K915" s="121" t="n">
        <v>5</v>
      </c>
      <c r="L915" s="126"/>
      <c r="M915" s="123"/>
      <c r="N915" s="127"/>
      <c r="O915" s="123"/>
      <c r="P915" s="127"/>
      <c r="Q915" s="124"/>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0"/>
      <c r="BR915" s="0"/>
      <c r="BS915" s="0"/>
      <c r="BT915" s="0"/>
      <c r="BU915" s="0"/>
      <c r="BV915" s="0"/>
      <c r="BW915" s="0"/>
      <c r="BX915" s="0"/>
      <c r="BY915" s="0"/>
      <c r="BZ915" s="0"/>
      <c r="CA915" s="0"/>
      <c r="CB915" s="0"/>
      <c r="CC915" s="0"/>
      <c r="CD915" s="0"/>
      <c r="CE915" s="0"/>
      <c r="CF915" s="0"/>
      <c r="CG915" s="0"/>
      <c r="CH915" s="0"/>
      <c r="CI915" s="0"/>
      <c r="CJ915" s="0"/>
      <c r="CK915" s="0"/>
      <c r="CL915" s="0"/>
      <c r="CM915" s="0"/>
      <c r="CN915" s="0"/>
      <c r="CO915" s="0"/>
      <c r="CP915" s="0"/>
      <c r="CQ915" s="0"/>
      <c r="CR915" s="0"/>
      <c r="CS915" s="0"/>
      <c r="CT915" s="0"/>
      <c r="CU915" s="0"/>
      <c r="CV915" s="0"/>
      <c r="CW915" s="0"/>
      <c r="CX915" s="0"/>
      <c r="CY915" s="0"/>
      <c r="CZ915" s="0"/>
      <c r="DA915" s="0"/>
      <c r="DB915" s="0"/>
      <c r="DC915" s="0"/>
      <c r="DD915" s="0"/>
      <c r="DE915" s="0"/>
      <c r="DF915" s="0"/>
      <c r="DG915" s="0"/>
      <c r="DH915" s="0"/>
      <c r="DI915" s="0"/>
      <c r="DJ915" s="0"/>
      <c r="DK915" s="0"/>
      <c r="DL915" s="0"/>
      <c r="DM915" s="0"/>
      <c r="DN915" s="0"/>
      <c r="DO915" s="0"/>
      <c r="DP915" s="0"/>
      <c r="DQ915" s="0"/>
      <c r="DR915" s="0"/>
      <c r="DS915" s="0"/>
      <c r="DT915" s="0"/>
      <c r="DU915" s="0"/>
      <c r="DV915" s="0"/>
      <c r="DW915" s="0"/>
      <c r="DX915" s="0"/>
      <c r="DY915" s="0"/>
      <c r="DZ915" s="0"/>
      <c r="EA915" s="0"/>
      <c r="EB915" s="0"/>
      <c r="EC915" s="0"/>
      <c r="ED915" s="0"/>
      <c r="EE915" s="0"/>
      <c r="EF915" s="0"/>
      <c r="EG915" s="0"/>
      <c r="EH915" s="0"/>
      <c r="EI915" s="0"/>
      <c r="EJ915" s="0"/>
      <c r="EK915" s="0"/>
      <c r="EL915" s="0"/>
      <c r="EM915" s="0"/>
      <c r="EN915" s="0"/>
      <c r="EO915" s="0"/>
      <c r="EP915" s="0"/>
      <c r="EQ915" s="0"/>
      <c r="ER915" s="0"/>
      <c r="ES915" s="0"/>
      <c r="ET915" s="0"/>
      <c r="EU915" s="0"/>
      <c r="EV915" s="0"/>
      <c r="EW915" s="0"/>
      <c r="EX915" s="0"/>
      <c r="EY915" s="0"/>
      <c r="EZ915" s="0"/>
      <c r="FA915" s="0"/>
      <c r="FB915" s="0"/>
      <c r="FC915" s="0"/>
      <c r="FD915" s="0"/>
      <c r="FE915" s="0"/>
      <c r="FF915" s="0"/>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row>
    <row r="916" customFormat="false" ht="15" hidden="true" customHeight="false" outlineLevel="0" collapsed="false">
      <c r="A916" s="150" t="s">
        <v>2718</v>
      </c>
      <c r="B916" s="151" t="s">
        <v>2719</v>
      </c>
      <c r="C916" s="147" t="s">
        <v>2720</v>
      </c>
      <c r="D916" s="117"/>
      <c r="E916" s="117" t="n">
        <v>0</v>
      </c>
      <c r="F916" s="118" t="s">
        <v>47</v>
      </c>
      <c r="G916" s="118" t="s">
        <v>47</v>
      </c>
      <c r="H916" s="141" t="n">
        <v>19860</v>
      </c>
      <c r="I916" s="125" t="s">
        <v>1350</v>
      </c>
      <c r="J916" s="120" t="n">
        <v>9</v>
      </c>
      <c r="K916" s="121" t="n">
        <v>5</v>
      </c>
      <c r="L916" s="126"/>
      <c r="M916" s="123"/>
      <c r="N916" s="127"/>
      <c r="O916" s="123"/>
      <c r="P916" s="127"/>
      <c r="Q916" s="124"/>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0"/>
      <c r="BR916" s="0"/>
      <c r="BS916" s="0"/>
      <c r="BT916" s="0"/>
      <c r="BU916" s="0"/>
      <c r="BV916" s="0"/>
      <c r="BW916" s="0"/>
      <c r="BX916" s="0"/>
      <c r="BY916" s="0"/>
      <c r="BZ916" s="0"/>
      <c r="CA916" s="0"/>
      <c r="CB916" s="0"/>
      <c r="CC916" s="0"/>
      <c r="CD916" s="0"/>
      <c r="CE916" s="0"/>
      <c r="CF916" s="0"/>
      <c r="CG916" s="0"/>
      <c r="CH916" s="0"/>
      <c r="CI916" s="0"/>
      <c r="CJ916" s="0"/>
      <c r="CK916" s="0"/>
      <c r="CL916" s="0"/>
      <c r="CM916" s="0"/>
      <c r="CN916" s="0"/>
      <c r="CO916" s="0"/>
      <c r="CP916" s="0"/>
      <c r="CQ916" s="0"/>
      <c r="CR916" s="0"/>
      <c r="CS916" s="0"/>
      <c r="CT916" s="0"/>
      <c r="CU916" s="0"/>
      <c r="CV916" s="0"/>
      <c r="CW916" s="0"/>
      <c r="CX916" s="0"/>
      <c r="CY916" s="0"/>
      <c r="CZ916" s="0"/>
      <c r="DA916" s="0"/>
      <c r="DB916" s="0"/>
      <c r="DC916" s="0"/>
      <c r="DD916" s="0"/>
      <c r="DE916" s="0"/>
      <c r="DF916" s="0"/>
      <c r="DG916" s="0"/>
      <c r="DH916" s="0"/>
      <c r="DI916" s="0"/>
      <c r="DJ916" s="0"/>
      <c r="DK916" s="0"/>
      <c r="DL916" s="0"/>
      <c r="DM916" s="0"/>
      <c r="DN916" s="0"/>
      <c r="DO916" s="0"/>
      <c r="DP916" s="0"/>
      <c r="DQ916" s="0"/>
      <c r="DR916" s="0"/>
      <c r="DS916" s="0"/>
      <c r="DT916" s="0"/>
      <c r="DU916" s="0"/>
      <c r="DV916" s="0"/>
      <c r="DW916" s="0"/>
      <c r="DX916" s="0"/>
      <c r="DY916" s="0"/>
      <c r="DZ916" s="0"/>
      <c r="EA916" s="0"/>
      <c r="EB916" s="0"/>
      <c r="EC916" s="0"/>
      <c r="ED916" s="0"/>
      <c r="EE916" s="0"/>
      <c r="EF916" s="0"/>
      <c r="EG916" s="0"/>
      <c r="EH916" s="0"/>
      <c r="EI916" s="0"/>
      <c r="EJ916" s="0"/>
      <c r="EK916" s="0"/>
      <c r="EL916" s="0"/>
      <c r="EM916" s="0"/>
      <c r="EN916" s="0"/>
      <c r="EO916" s="0"/>
      <c r="EP916" s="0"/>
      <c r="EQ916" s="0"/>
      <c r="ER916" s="0"/>
      <c r="ES916" s="0"/>
      <c r="ET916" s="0"/>
      <c r="EU916" s="0"/>
      <c r="EV916" s="0"/>
      <c r="EW916" s="0"/>
      <c r="EX916" s="0"/>
      <c r="EY916" s="0"/>
      <c r="EZ916" s="0"/>
      <c r="FA916" s="0"/>
      <c r="FB916" s="0"/>
      <c r="FC916" s="0"/>
      <c r="FD916" s="0"/>
      <c r="FE916" s="0"/>
      <c r="FF916" s="0"/>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row>
    <row r="917" customFormat="false" ht="15" hidden="true" customHeight="false" outlineLevel="0" collapsed="false">
      <c r="A917" s="150" t="s">
        <v>2721</v>
      </c>
      <c r="B917" s="151" t="s">
        <v>2722</v>
      </c>
      <c r="C917" s="147" t="s">
        <v>2723</v>
      </c>
      <c r="D917" s="117"/>
      <c r="E917" s="117" t="n">
        <v>0</v>
      </c>
      <c r="F917" s="118" t="s">
        <v>47</v>
      </c>
      <c r="G917" s="118" t="s">
        <v>47</v>
      </c>
      <c r="H917" s="141" t="n">
        <v>19861</v>
      </c>
      <c r="I917" s="125" t="s">
        <v>1350</v>
      </c>
      <c r="J917" s="120" t="n">
        <v>9</v>
      </c>
      <c r="K917" s="121" t="n">
        <v>5</v>
      </c>
      <c r="L917" s="126"/>
      <c r="M917" s="123"/>
      <c r="N917" s="127"/>
      <c r="O917" s="123"/>
      <c r="P917" s="127"/>
      <c r="Q917" s="124"/>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0"/>
      <c r="BR917" s="0"/>
      <c r="BS917" s="0"/>
      <c r="BT917" s="0"/>
      <c r="BU917" s="0"/>
      <c r="BV917" s="0"/>
      <c r="BW917" s="0"/>
      <c r="BX917" s="0"/>
      <c r="BY917" s="0"/>
      <c r="BZ917" s="0"/>
      <c r="CA917" s="0"/>
      <c r="CB917" s="0"/>
      <c r="CC917" s="0"/>
      <c r="CD917" s="0"/>
      <c r="CE917" s="0"/>
      <c r="CF917" s="0"/>
      <c r="CG917" s="0"/>
      <c r="CH917" s="0"/>
      <c r="CI917" s="0"/>
      <c r="CJ917" s="0"/>
      <c r="CK917" s="0"/>
      <c r="CL917" s="0"/>
      <c r="CM917" s="0"/>
      <c r="CN917" s="0"/>
      <c r="CO917" s="0"/>
      <c r="CP917" s="0"/>
      <c r="CQ917" s="0"/>
      <c r="CR917" s="0"/>
      <c r="CS917" s="0"/>
      <c r="CT917" s="0"/>
      <c r="CU917" s="0"/>
      <c r="CV917" s="0"/>
      <c r="CW917" s="0"/>
      <c r="CX917" s="0"/>
      <c r="CY917" s="0"/>
      <c r="CZ917" s="0"/>
      <c r="DA917" s="0"/>
      <c r="DB917" s="0"/>
      <c r="DC917" s="0"/>
      <c r="DD917" s="0"/>
      <c r="DE917" s="0"/>
      <c r="DF917" s="0"/>
      <c r="DG917" s="0"/>
      <c r="DH917" s="0"/>
      <c r="DI917" s="0"/>
      <c r="DJ917" s="0"/>
      <c r="DK917" s="0"/>
      <c r="DL917" s="0"/>
      <c r="DM917" s="0"/>
      <c r="DN917" s="0"/>
      <c r="DO917" s="0"/>
      <c r="DP917" s="0"/>
      <c r="DQ917" s="0"/>
      <c r="DR917" s="0"/>
      <c r="DS917" s="0"/>
      <c r="DT917" s="0"/>
      <c r="DU917" s="0"/>
      <c r="DV917" s="0"/>
      <c r="DW917" s="0"/>
      <c r="DX917" s="0"/>
      <c r="DY917" s="0"/>
      <c r="DZ917" s="0"/>
      <c r="EA917" s="0"/>
      <c r="EB917" s="0"/>
      <c r="EC917" s="0"/>
      <c r="ED917" s="0"/>
      <c r="EE917" s="0"/>
      <c r="EF917" s="0"/>
      <c r="EG917" s="0"/>
      <c r="EH917" s="0"/>
      <c r="EI917" s="0"/>
      <c r="EJ917" s="0"/>
      <c r="EK917" s="0"/>
      <c r="EL917" s="0"/>
      <c r="EM917" s="0"/>
      <c r="EN917" s="0"/>
      <c r="EO917" s="0"/>
      <c r="EP917" s="0"/>
      <c r="EQ917" s="0"/>
      <c r="ER917" s="0"/>
      <c r="ES917" s="0"/>
      <c r="ET917" s="0"/>
      <c r="EU917" s="0"/>
      <c r="EV917" s="0"/>
      <c r="EW917" s="0"/>
      <c r="EX917" s="0"/>
      <c r="EY917" s="0"/>
      <c r="EZ917" s="0"/>
      <c r="FA917" s="0"/>
      <c r="FB917" s="0"/>
      <c r="FC917" s="0"/>
      <c r="FD917" s="0"/>
      <c r="FE917" s="0"/>
      <c r="FF917" s="0"/>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row>
    <row r="918" customFormat="false" ht="15" hidden="true" customHeight="false" outlineLevel="0" collapsed="false">
      <c r="A918" s="150" t="s">
        <v>2724</v>
      </c>
      <c r="B918" s="151" t="s">
        <v>2725</v>
      </c>
      <c r="C918" s="147" t="s">
        <v>2467</v>
      </c>
      <c r="D918" s="117"/>
      <c r="E918" s="117" t="n">
        <v>0</v>
      </c>
      <c r="F918" s="118" t="s">
        <v>47</v>
      </c>
      <c r="G918" s="118" t="s">
        <v>47</v>
      </c>
      <c r="H918" s="141" t="n">
        <v>1571</v>
      </c>
      <c r="I918" s="125" t="s">
        <v>1350</v>
      </c>
      <c r="J918" s="120" t="n">
        <v>9</v>
      </c>
      <c r="K918" s="121" t="n">
        <v>5</v>
      </c>
      <c r="L918" s="126"/>
      <c r="M918" s="123"/>
      <c r="N918" s="127"/>
      <c r="O918" s="123"/>
      <c r="P918" s="127"/>
      <c r="Q918" s="124"/>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0"/>
      <c r="BR918" s="0"/>
      <c r="BS918" s="0"/>
      <c r="BT918" s="0"/>
      <c r="BU918" s="0"/>
      <c r="BV918" s="0"/>
      <c r="BW918" s="0"/>
      <c r="BX918" s="0"/>
      <c r="BY918" s="0"/>
      <c r="BZ918" s="0"/>
      <c r="CA918" s="0"/>
      <c r="CB918" s="0"/>
      <c r="CC918" s="0"/>
      <c r="CD918" s="0"/>
      <c r="CE918" s="0"/>
      <c r="CF918" s="0"/>
      <c r="CG918" s="0"/>
      <c r="CH918" s="0"/>
      <c r="CI918" s="0"/>
      <c r="CJ918" s="0"/>
      <c r="CK918" s="0"/>
      <c r="CL918" s="0"/>
      <c r="CM918" s="0"/>
      <c r="CN918" s="0"/>
      <c r="CO918" s="0"/>
      <c r="CP918" s="0"/>
      <c r="CQ918" s="0"/>
      <c r="CR918" s="0"/>
      <c r="CS918" s="0"/>
      <c r="CT918" s="0"/>
      <c r="CU918" s="0"/>
      <c r="CV918" s="0"/>
      <c r="CW918" s="0"/>
      <c r="CX918" s="0"/>
      <c r="CY918" s="0"/>
      <c r="CZ918" s="0"/>
      <c r="DA918" s="0"/>
      <c r="DB918" s="0"/>
      <c r="DC918" s="0"/>
      <c r="DD918" s="0"/>
      <c r="DE918" s="0"/>
      <c r="DF918" s="0"/>
      <c r="DG918" s="0"/>
      <c r="DH918" s="0"/>
      <c r="DI918" s="0"/>
      <c r="DJ918" s="0"/>
      <c r="DK918" s="0"/>
      <c r="DL918" s="0"/>
      <c r="DM918" s="0"/>
      <c r="DN918" s="0"/>
      <c r="DO918" s="0"/>
      <c r="DP918" s="0"/>
      <c r="DQ918" s="0"/>
      <c r="DR918" s="0"/>
      <c r="DS918" s="0"/>
      <c r="DT918" s="0"/>
      <c r="DU918" s="0"/>
      <c r="DV918" s="0"/>
      <c r="DW918" s="0"/>
      <c r="DX918" s="0"/>
      <c r="DY918" s="0"/>
      <c r="DZ918" s="0"/>
      <c r="EA918" s="0"/>
      <c r="EB918" s="0"/>
      <c r="EC918" s="0"/>
      <c r="ED918" s="0"/>
      <c r="EE918" s="0"/>
      <c r="EF918" s="0"/>
      <c r="EG918" s="0"/>
      <c r="EH918" s="0"/>
      <c r="EI918" s="0"/>
      <c r="EJ918" s="0"/>
      <c r="EK918" s="0"/>
      <c r="EL918" s="0"/>
      <c r="EM918" s="0"/>
      <c r="EN918" s="0"/>
      <c r="EO918" s="0"/>
      <c r="EP918" s="0"/>
      <c r="EQ918" s="0"/>
      <c r="ER918" s="0"/>
      <c r="ES918" s="0"/>
      <c r="ET918" s="0"/>
      <c r="EU918" s="0"/>
      <c r="EV918" s="0"/>
      <c r="EW918" s="0"/>
      <c r="EX918" s="0"/>
      <c r="EY918" s="0"/>
      <c r="EZ918" s="0"/>
      <c r="FA918" s="0"/>
      <c r="FB918" s="0"/>
      <c r="FC918" s="0"/>
      <c r="FD918" s="0"/>
      <c r="FE918" s="0"/>
      <c r="FF918" s="0"/>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row>
    <row r="919" customFormat="false" ht="15" hidden="true" customHeight="false" outlineLevel="0" collapsed="false">
      <c r="A919" s="150" t="s">
        <v>2726</v>
      </c>
      <c r="B919" s="151" t="s">
        <v>2727</v>
      </c>
      <c r="C919" s="147" t="s">
        <v>2728</v>
      </c>
      <c r="D919" s="117"/>
      <c r="E919" s="117" t="n">
        <v>0</v>
      </c>
      <c r="F919" s="118" t="s">
        <v>47</v>
      </c>
      <c r="G919" s="118" t="s">
        <v>47</v>
      </c>
      <c r="H919" s="141" t="n">
        <v>31584</v>
      </c>
      <c r="I919" s="125" t="s">
        <v>1350</v>
      </c>
      <c r="J919" s="120" t="n">
        <v>9</v>
      </c>
      <c r="K919" s="121" t="n">
        <v>5</v>
      </c>
      <c r="L919" s="126" t="s">
        <v>2729</v>
      </c>
      <c r="M919" s="123" t="s">
        <v>2730</v>
      </c>
      <c r="N919" s="127"/>
      <c r="O919" s="123"/>
      <c r="P919" s="127"/>
      <c r="Q919" s="124"/>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0"/>
      <c r="BR919" s="0"/>
      <c r="BS919" s="0"/>
      <c r="BT919" s="0"/>
      <c r="BU919" s="0"/>
      <c r="BV919" s="0"/>
      <c r="BW919" s="0"/>
      <c r="BX919" s="0"/>
      <c r="BY919" s="0"/>
      <c r="BZ919" s="0"/>
      <c r="CA919" s="0"/>
      <c r="CB919" s="0"/>
      <c r="CC919" s="0"/>
      <c r="CD919" s="0"/>
      <c r="CE919" s="0"/>
      <c r="CF919" s="0"/>
      <c r="CG919" s="0"/>
      <c r="CH919" s="0"/>
      <c r="CI919" s="0"/>
      <c r="CJ919" s="0"/>
      <c r="CK919" s="0"/>
      <c r="CL919" s="0"/>
      <c r="CM919" s="0"/>
      <c r="CN919" s="0"/>
      <c r="CO919" s="0"/>
      <c r="CP919" s="0"/>
      <c r="CQ919" s="0"/>
      <c r="CR919" s="0"/>
      <c r="CS919" s="0"/>
      <c r="CT919" s="0"/>
      <c r="CU919" s="0"/>
      <c r="CV919" s="0"/>
      <c r="CW919" s="0"/>
      <c r="CX919" s="0"/>
      <c r="CY919" s="0"/>
      <c r="CZ919" s="0"/>
      <c r="DA919" s="0"/>
      <c r="DB919" s="0"/>
      <c r="DC919" s="0"/>
      <c r="DD919" s="0"/>
      <c r="DE919" s="0"/>
      <c r="DF919" s="0"/>
      <c r="DG919" s="0"/>
      <c r="DH919" s="0"/>
      <c r="DI919" s="0"/>
      <c r="DJ919" s="0"/>
      <c r="DK919" s="0"/>
      <c r="DL919" s="0"/>
      <c r="DM919" s="0"/>
      <c r="DN919" s="0"/>
      <c r="DO919" s="0"/>
      <c r="DP919" s="0"/>
      <c r="DQ919" s="0"/>
      <c r="DR919" s="0"/>
      <c r="DS919" s="0"/>
      <c r="DT919" s="0"/>
      <c r="DU919" s="0"/>
      <c r="DV919" s="0"/>
      <c r="DW919" s="0"/>
      <c r="DX919" s="0"/>
      <c r="DY919" s="0"/>
      <c r="DZ919" s="0"/>
      <c r="EA919" s="0"/>
      <c r="EB919" s="0"/>
      <c r="EC919" s="0"/>
      <c r="ED919" s="0"/>
      <c r="EE919" s="0"/>
      <c r="EF919" s="0"/>
      <c r="EG919" s="0"/>
      <c r="EH919" s="0"/>
      <c r="EI919" s="0"/>
      <c r="EJ919" s="0"/>
      <c r="EK919" s="0"/>
      <c r="EL919" s="0"/>
      <c r="EM919" s="0"/>
      <c r="EN919" s="0"/>
      <c r="EO919" s="0"/>
      <c r="EP919" s="0"/>
      <c r="EQ919" s="0"/>
      <c r="ER919" s="0"/>
      <c r="ES919" s="0"/>
      <c r="ET919" s="0"/>
      <c r="EU919" s="0"/>
      <c r="EV919" s="0"/>
      <c r="EW919" s="0"/>
      <c r="EX919" s="0"/>
      <c r="EY919" s="0"/>
      <c r="EZ919" s="0"/>
      <c r="FA919" s="0"/>
      <c r="FB919" s="0"/>
      <c r="FC919" s="0"/>
      <c r="FD919" s="0"/>
      <c r="FE919" s="0"/>
      <c r="FF919" s="0"/>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row>
    <row r="920" customFormat="false" ht="15" hidden="true" customHeight="false" outlineLevel="0" collapsed="false">
      <c r="A920" s="150" t="s">
        <v>2731</v>
      </c>
      <c r="B920" s="151" t="s">
        <v>2732</v>
      </c>
      <c r="C920" s="147" t="s">
        <v>2733</v>
      </c>
      <c r="D920" s="117"/>
      <c r="E920" s="117" t="n">
        <v>0</v>
      </c>
      <c r="F920" s="118" t="s">
        <v>47</v>
      </c>
      <c r="G920" s="118" t="s">
        <v>47</v>
      </c>
      <c r="H920" s="141" t="n">
        <v>31011</v>
      </c>
      <c r="I920" s="125" t="s">
        <v>1350</v>
      </c>
      <c r="J920" s="120" t="n">
        <v>9</v>
      </c>
      <c r="K920" s="121" t="n">
        <v>5</v>
      </c>
      <c r="L920" s="126" t="s">
        <v>2734</v>
      </c>
      <c r="M920" s="123" t="s">
        <v>2735</v>
      </c>
      <c r="N920" s="127"/>
      <c r="O920" s="123"/>
      <c r="P920" s="127"/>
      <c r="Q920" s="124"/>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0"/>
      <c r="BR920" s="0"/>
      <c r="BS920" s="0"/>
      <c r="BT920" s="0"/>
      <c r="BU920" s="0"/>
      <c r="BV920" s="0"/>
      <c r="BW920" s="0"/>
      <c r="BX920" s="0"/>
      <c r="BY920" s="0"/>
      <c r="BZ920" s="0"/>
      <c r="CA920" s="0"/>
      <c r="CB920" s="0"/>
      <c r="CC920" s="0"/>
      <c r="CD920" s="0"/>
      <c r="CE920" s="0"/>
      <c r="CF920" s="0"/>
      <c r="CG920" s="0"/>
      <c r="CH920" s="0"/>
      <c r="CI920" s="0"/>
      <c r="CJ920" s="0"/>
      <c r="CK920" s="0"/>
      <c r="CL920" s="0"/>
      <c r="CM920" s="0"/>
      <c r="CN920" s="0"/>
      <c r="CO920" s="0"/>
      <c r="CP920" s="0"/>
      <c r="CQ920" s="0"/>
      <c r="CR920" s="0"/>
      <c r="CS920" s="0"/>
      <c r="CT920" s="0"/>
      <c r="CU920" s="0"/>
      <c r="CV920" s="0"/>
      <c r="CW920" s="0"/>
      <c r="CX920" s="0"/>
      <c r="CY920" s="0"/>
      <c r="CZ920" s="0"/>
      <c r="DA920" s="0"/>
      <c r="DB920" s="0"/>
      <c r="DC920" s="0"/>
      <c r="DD920" s="0"/>
      <c r="DE920" s="0"/>
      <c r="DF920" s="0"/>
      <c r="DG920" s="0"/>
      <c r="DH920" s="0"/>
      <c r="DI920" s="0"/>
      <c r="DJ920" s="0"/>
      <c r="DK920" s="0"/>
      <c r="DL920" s="0"/>
      <c r="DM920" s="0"/>
      <c r="DN920" s="0"/>
      <c r="DO920" s="0"/>
      <c r="DP920" s="0"/>
      <c r="DQ920" s="0"/>
      <c r="DR920" s="0"/>
      <c r="DS920" s="0"/>
      <c r="DT920" s="0"/>
      <c r="DU920" s="0"/>
      <c r="DV920" s="0"/>
      <c r="DW920" s="0"/>
      <c r="DX920" s="0"/>
      <c r="DY920" s="0"/>
      <c r="DZ920" s="0"/>
      <c r="EA920" s="0"/>
      <c r="EB920" s="0"/>
      <c r="EC920" s="0"/>
      <c r="ED920" s="0"/>
      <c r="EE920" s="0"/>
      <c r="EF920" s="0"/>
      <c r="EG920" s="0"/>
      <c r="EH920" s="0"/>
      <c r="EI920" s="0"/>
      <c r="EJ920" s="0"/>
      <c r="EK920" s="0"/>
      <c r="EL920" s="0"/>
      <c r="EM920" s="0"/>
      <c r="EN920" s="0"/>
      <c r="EO920" s="0"/>
      <c r="EP920" s="0"/>
      <c r="EQ920" s="0"/>
      <c r="ER920" s="0"/>
      <c r="ES920" s="0"/>
      <c r="ET920" s="0"/>
      <c r="EU920" s="0"/>
      <c r="EV920" s="0"/>
      <c r="EW920" s="0"/>
      <c r="EX920" s="0"/>
      <c r="EY920" s="0"/>
      <c r="EZ920" s="0"/>
      <c r="FA920" s="0"/>
      <c r="FB920" s="0"/>
      <c r="FC920" s="0"/>
      <c r="FD920" s="0"/>
      <c r="FE920" s="0"/>
      <c r="FF920" s="0"/>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row>
    <row r="921" customFormat="false" ht="15" hidden="true" customHeight="false" outlineLevel="0" collapsed="false">
      <c r="A921" s="150" t="s">
        <v>2736</v>
      </c>
      <c r="B921" s="151" t="s">
        <v>2737</v>
      </c>
      <c r="C921" s="147" t="s">
        <v>2467</v>
      </c>
      <c r="D921" s="117"/>
      <c r="E921" s="117" t="n">
        <v>0</v>
      </c>
      <c r="F921" s="118" t="s">
        <v>47</v>
      </c>
      <c r="G921" s="118" t="s">
        <v>47</v>
      </c>
      <c r="H921" s="141" t="n">
        <v>1710</v>
      </c>
      <c r="I921" s="125" t="s">
        <v>1350</v>
      </c>
      <c r="J921" s="120" t="n">
        <v>9</v>
      </c>
      <c r="K921" s="121" t="n">
        <v>5</v>
      </c>
      <c r="L921" s="126" t="s">
        <v>2738</v>
      </c>
      <c r="M921" s="123" t="s">
        <v>2739</v>
      </c>
      <c r="N921" s="127"/>
      <c r="O921" s="123"/>
      <c r="P921" s="127"/>
      <c r="Q921" s="124"/>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0"/>
      <c r="BR921" s="0"/>
      <c r="BS921" s="0"/>
      <c r="BT921" s="0"/>
      <c r="BU921" s="0"/>
      <c r="BV921" s="0"/>
      <c r="BW921" s="0"/>
      <c r="BX921" s="0"/>
      <c r="BY921" s="0"/>
      <c r="BZ921" s="0"/>
      <c r="CA921" s="0"/>
      <c r="CB921" s="0"/>
      <c r="CC921" s="0"/>
      <c r="CD921" s="0"/>
      <c r="CE921" s="0"/>
      <c r="CF921" s="0"/>
      <c r="CG921" s="0"/>
      <c r="CH921" s="0"/>
      <c r="CI921" s="0"/>
      <c r="CJ921" s="0"/>
      <c r="CK921" s="0"/>
      <c r="CL921" s="0"/>
      <c r="CM921" s="0"/>
      <c r="CN921" s="0"/>
      <c r="CO921" s="0"/>
      <c r="CP921" s="0"/>
      <c r="CQ921" s="0"/>
      <c r="CR921" s="0"/>
      <c r="CS921" s="0"/>
      <c r="CT921" s="0"/>
      <c r="CU921" s="0"/>
      <c r="CV921" s="0"/>
      <c r="CW921" s="0"/>
      <c r="CX921" s="0"/>
      <c r="CY921" s="0"/>
      <c r="CZ921" s="0"/>
      <c r="DA921" s="0"/>
      <c r="DB921" s="0"/>
      <c r="DC921" s="0"/>
      <c r="DD921" s="0"/>
      <c r="DE921" s="0"/>
      <c r="DF921" s="0"/>
      <c r="DG921" s="0"/>
      <c r="DH921" s="0"/>
      <c r="DI921" s="0"/>
      <c r="DJ921" s="0"/>
      <c r="DK921" s="0"/>
      <c r="DL921" s="0"/>
      <c r="DM921" s="0"/>
      <c r="DN921" s="0"/>
      <c r="DO921" s="0"/>
      <c r="DP921" s="0"/>
      <c r="DQ921" s="0"/>
      <c r="DR921" s="0"/>
      <c r="DS921" s="0"/>
      <c r="DT921" s="0"/>
      <c r="DU921" s="0"/>
      <c r="DV921" s="0"/>
      <c r="DW921" s="0"/>
      <c r="DX921" s="0"/>
      <c r="DY921" s="0"/>
      <c r="DZ921" s="0"/>
      <c r="EA921" s="0"/>
      <c r="EB921" s="0"/>
      <c r="EC921" s="0"/>
      <c r="ED921" s="0"/>
      <c r="EE921" s="0"/>
      <c r="EF921" s="0"/>
      <c r="EG921" s="0"/>
      <c r="EH921" s="0"/>
      <c r="EI921" s="0"/>
      <c r="EJ921" s="0"/>
      <c r="EK921" s="0"/>
      <c r="EL921" s="0"/>
      <c r="EM921" s="0"/>
      <c r="EN921" s="0"/>
      <c r="EO921" s="0"/>
      <c r="EP921" s="0"/>
      <c r="EQ921" s="0"/>
      <c r="ER921" s="0"/>
      <c r="ES921" s="0"/>
      <c r="ET921" s="0"/>
      <c r="EU921" s="0"/>
      <c r="EV921" s="0"/>
      <c r="EW921" s="0"/>
      <c r="EX921" s="0"/>
      <c r="EY921" s="0"/>
      <c r="EZ921" s="0"/>
      <c r="FA921" s="0"/>
      <c r="FB921" s="0"/>
      <c r="FC921" s="0"/>
      <c r="FD921" s="0"/>
      <c r="FE921" s="0"/>
      <c r="FF921" s="0"/>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row>
    <row r="922" customFormat="false" ht="15" hidden="true" customHeight="false" outlineLevel="0" collapsed="false">
      <c r="A922" s="150" t="s">
        <v>2740</v>
      </c>
      <c r="B922" s="151" t="s">
        <v>2741</v>
      </c>
      <c r="C922" s="147" t="s">
        <v>122</v>
      </c>
      <c r="D922" s="117"/>
      <c r="E922" s="117" t="n">
        <v>0</v>
      </c>
      <c r="F922" s="118" t="s">
        <v>47</v>
      </c>
      <c r="G922" s="118" t="s">
        <v>47</v>
      </c>
      <c r="H922" s="141" t="n">
        <v>1832</v>
      </c>
      <c r="I922" s="125" t="s">
        <v>1350</v>
      </c>
      <c r="J922" s="120" t="n">
        <v>9</v>
      </c>
      <c r="K922" s="121" t="n">
        <v>5</v>
      </c>
      <c r="L922" s="126"/>
      <c r="M922" s="123"/>
      <c r="N922" s="127"/>
      <c r="O922" s="123"/>
      <c r="P922" s="127"/>
      <c r="Q922" s="124"/>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0"/>
      <c r="BR922" s="0"/>
      <c r="BS922" s="0"/>
      <c r="BT922" s="0"/>
      <c r="BU922" s="0"/>
      <c r="BV922" s="0"/>
      <c r="BW922" s="0"/>
      <c r="BX922" s="0"/>
      <c r="BY922" s="0"/>
      <c r="BZ922" s="0"/>
      <c r="CA922" s="0"/>
      <c r="CB922" s="0"/>
      <c r="CC922" s="0"/>
      <c r="CD922" s="0"/>
      <c r="CE922" s="0"/>
      <c r="CF922" s="0"/>
      <c r="CG922" s="0"/>
      <c r="CH922" s="0"/>
      <c r="CI922" s="0"/>
      <c r="CJ922" s="0"/>
      <c r="CK922" s="0"/>
      <c r="CL922" s="0"/>
      <c r="CM922" s="0"/>
      <c r="CN922" s="0"/>
      <c r="CO922" s="0"/>
      <c r="CP922" s="0"/>
      <c r="CQ922" s="0"/>
      <c r="CR922" s="0"/>
      <c r="CS922" s="0"/>
      <c r="CT922" s="0"/>
      <c r="CU922" s="0"/>
      <c r="CV922" s="0"/>
      <c r="CW922" s="0"/>
      <c r="CX922" s="0"/>
      <c r="CY922" s="0"/>
      <c r="CZ922" s="0"/>
      <c r="DA922" s="0"/>
      <c r="DB922" s="0"/>
      <c r="DC922" s="0"/>
      <c r="DD922" s="0"/>
      <c r="DE922" s="0"/>
      <c r="DF922" s="0"/>
      <c r="DG922" s="0"/>
      <c r="DH922" s="0"/>
      <c r="DI922" s="0"/>
      <c r="DJ922" s="0"/>
      <c r="DK922" s="0"/>
      <c r="DL922" s="0"/>
      <c r="DM922" s="0"/>
      <c r="DN922" s="0"/>
      <c r="DO922" s="0"/>
      <c r="DP922" s="0"/>
      <c r="DQ922" s="0"/>
      <c r="DR922" s="0"/>
      <c r="DS922" s="0"/>
      <c r="DT922" s="0"/>
      <c r="DU922" s="0"/>
      <c r="DV922" s="0"/>
      <c r="DW922" s="0"/>
      <c r="DX922" s="0"/>
      <c r="DY922" s="0"/>
      <c r="DZ922" s="0"/>
      <c r="EA922" s="0"/>
      <c r="EB922" s="0"/>
      <c r="EC922" s="0"/>
      <c r="ED922" s="0"/>
      <c r="EE922" s="0"/>
      <c r="EF922" s="0"/>
      <c r="EG922" s="0"/>
      <c r="EH922" s="0"/>
      <c r="EI922" s="0"/>
      <c r="EJ922" s="0"/>
      <c r="EK922" s="0"/>
      <c r="EL922" s="0"/>
      <c r="EM922" s="0"/>
      <c r="EN922" s="0"/>
      <c r="EO922" s="0"/>
      <c r="EP922" s="0"/>
      <c r="EQ922" s="0"/>
      <c r="ER922" s="0"/>
      <c r="ES922" s="0"/>
      <c r="ET922" s="0"/>
      <c r="EU922" s="0"/>
      <c r="EV922" s="0"/>
      <c r="EW922" s="0"/>
      <c r="EX922" s="0"/>
      <c r="EY922" s="0"/>
      <c r="EZ922" s="0"/>
      <c r="FA922" s="0"/>
      <c r="FB922" s="0"/>
      <c r="FC922" s="0"/>
      <c r="FD922" s="0"/>
      <c r="FE922" s="0"/>
      <c r="FF922" s="0"/>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row>
    <row r="923" customFormat="false" ht="15" hidden="true" customHeight="false" outlineLevel="0" collapsed="false">
      <c r="A923" s="150" t="s">
        <v>2742</v>
      </c>
      <c r="B923" s="151" t="s">
        <v>2743</v>
      </c>
      <c r="C923" s="147" t="s">
        <v>2744</v>
      </c>
      <c r="D923" s="117"/>
      <c r="E923" s="117" t="n">
        <v>0</v>
      </c>
      <c r="F923" s="118" t="s">
        <v>47</v>
      </c>
      <c r="G923" s="118" t="s">
        <v>47</v>
      </c>
      <c r="H923" s="141" t="n">
        <v>31567</v>
      </c>
      <c r="I923" s="125" t="s">
        <v>1350</v>
      </c>
      <c r="J923" s="120" t="n">
        <v>9</v>
      </c>
      <c r="K923" s="121" t="n">
        <v>4</v>
      </c>
      <c r="L923" s="126" t="s">
        <v>2745</v>
      </c>
      <c r="M923" s="123" t="s">
        <v>2746</v>
      </c>
      <c r="N923" s="127"/>
      <c r="O923" s="123"/>
      <c r="P923" s="127"/>
      <c r="Q923" s="124"/>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0"/>
      <c r="BR923" s="0"/>
      <c r="BS923" s="0"/>
      <c r="BT923" s="0"/>
      <c r="BU923" s="0"/>
      <c r="BV923" s="0"/>
      <c r="BW923" s="0"/>
      <c r="BX923" s="0"/>
      <c r="BY923" s="0"/>
      <c r="BZ923" s="0"/>
      <c r="CA923" s="0"/>
      <c r="CB923" s="0"/>
      <c r="CC923" s="0"/>
      <c r="CD923" s="0"/>
      <c r="CE923" s="0"/>
      <c r="CF923" s="0"/>
      <c r="CG923" s="0"/>
      <c r="CH923" s="0"/>
      <c r="CI923" s="0"/>
      <c r="CJ923" s="0"/>
      <c r="CK923" s="0"/>
      <c r="CL923" s="0"/>
      <c r="CM923" s="0"/>
      <c r="CN923" s="0"/>
      <c r="CO923" s="0"/>
      <c r="CP923" s="0"/>
      <c r="CQ923" s="0"/>
      <c r="CR923" s="0"/>
      <c r="CS923" s="0"/>
      <c r="CT923" s="0"/>
      <c r="CU923" s="0"/>
      <c r="CV923" s="0"/>
      <c r="CW923" s="0"/>
      <c r="CX923" s="0"/>
      <c r="CY923" s="0"/>
      <c r="CZ923" s="0"/>
      <c r="DA923" s="0"/>
      <c r="DB923" s="0"/>
      <c r="DC923" s="0"/>
      <c r="DD923" s="0"/>
      <c r="DE923" s="0"/>
      <c r="DF923" s="0"/>
      <c r="DG923" s="0"/>
      <c r="DH923" s="0"/>
      <c r="DI923" s="0"/>
      <c r="DJ923" s="0"/>
      <c r="DK923" s="0"/>
      <c r="DL923" s="0"/>
      <c r="DM923" s="0"/>
      <c r="DN923" s="0"/>
      <c r="DO923" s="0"/>
      <c r="DP923" s="0"/>
      <c r="DQ923" s="0"/>
      <c r="DR923" s="0"/>
      <c r="DS923" s="0"/>
      <c r="DT923" s="0"/>
      <c r="DU923" s="0"/>
      <c r="DV923" s="0"/>
      <c r="DW923" s="0"/>
      <c r="DX923" s="0"/>
      <c r="DY923" s="0"/>
      <c r="DZ923" s="0"/>
      <c r="EA923" s="0"/>
      <c r="EB923" s="0"/>
      <c r="EC923" s="0"/>
      <c r="ED923" s="0"/>
      <c r="EE923" s="0"/>
      <c r="EF923" s="0"/>
      <c r="EG923" s="0"/>
      <c r="EH923" s="0"/>
      <c r="EI923" s="0"/>
      <c r="EJ923" s="0"/>
      <c r="EK923" s="0"/>
      <c r="EL923" s="0"/>
      <c r="EM923" s="0"/>
      <c r="EN923" s="0"/>
      <c r="EO923" s="0"/>
      <c r="EP923" s="0"/>
      <c r="EQ923" s="0"/>
      <c r="ER923" s="0"/>
      <c r="ES923" s="0"/>
      <c r="ET923" s="0"/>
      <c r="EU923" s="0"/>
      <c r="EV923" s="0"/>
      <c r="EW923" s="0"/>
      <c r="EX923" s="0"/>
      <c r="EY923" s="0"/>
      <c r="EZ923" s="0"/>
      <c r="FA923" s="0"/>
      <c r="FB923" s="0"/>
      <c r="FC923" s="0"/>
      <c r="FD923" s="0"/>
      <c r="FE923" s="0"/>
      <c r="FF923" s="0"/>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row>
    <row r="924" customFormat="false" ht="15" hidden="true" customHeight="false" outlineLevel="0" collapsed="false">
      <c r="A924" s="191" t="s">
        <v>2747</v>
      </c>
      <c r="B924" s="151" t="s">
        <v>2748</v>
      </c>
      <c r="C924" s="147" t="s">
        <v>2749</v>
      </c>
      <c r="D924" s="117"/>
      <c r="E924" s="117" t="n">
        <v>0</v>
      </c>
      <c r="F924" s="118" t="s">
        <v>47</v>
      </c>
      <c r="G924" s="118" t="s">
        <v>47</v>
      </c>
      <c r="H924" s="141" t="n">
        <v>31597</v>
      </c>
      <c r="I924" s="125" t="s">
        <v>1350</v>
      </c>
      <c r="J924" s="120" t="n">
        <v>9</v>
      </c>
      <c r="K924" s="121" t="n">
        <v>5</v>
      </c>
      <c r="L924" s="126" t="s">
        <v>2750</v>
      </c>
      <c r="M924" s="123" t="s">
        <v>2751</v>
      </c>
      <c r="N924" s="127"/>
      <c r="O924" s="123"/>
      <c r="P924" s="127"/>
      <c r="Q924" s="124"/>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0"/>
      <c r="BR924" s="0"/>
      <c r="BS924" s="0"/>
      <c r="BT924" s="0"/>
      <c r="BU924" s="0"/>
      <c r="BV924" s="0"/>
      <c r="BW924" s="0"/>
      <c r="BX924" s="0"/>
      <c r="BY924" s="0"/>
      <c r="BZ924" s="0"/>
      <c r="CA924" s="0"/>
      <c r="CB924" s="0"/>
      <c r="CC924" s="0"/>
      <c r="CD924" s="0"/>
      <c r="CE924" s="0"/>
      <c r="CF924" s="0"/>
      <c r="CG924" s="0"/>
      <c r="CH924" s="0"/>
      <c r="CI924" s="0"/>
      <c r="CJ924" s="0"/>
      <c r="CK924" s="0"/>
      <c r="CL924" s="0"/>
      <c r="CM924" s="0"/>
      <c r="CN924" s="0"/>
      <c r="CO924" s="0"/>
      <c r="CP924" s="0"/>
      <c r="CQ924" s="0"/>
      <c r="CR924" s="0"/>
      <c r="CS924" s="0"/>
      <c r="CT924" s="0"/>
      <c r="CU924" s="0"/>
      <c r="CV924" s="0"/>
      <c r="CW924" s="0"/>
      <c r="CX924" s="0"/>
      <c r="CY924" s="0"/>
      <c r="CZ924" s="0"/>
      <c r="DA924" s="0"/>
      <c r="DB924" s="0"/>
      <c r="DC924" s="0"/>
      <c r="DD924" s="0"/>
      <c r="DE924" s="0"/>
      <c r="DF924" s="0"/>
      <c r="DG924" s="0"/>
      <c r="DH924" s="0"/>
      <c r="DI924" s="0"/>
      <c r="DJ924" s="0"/>
      <c r="DK924" s="0"/>
      <c r="DL924" s="0"/>
      <c r="DM924" s="0"/>
      <c r="DN924" s="0"/>
      <c r="DO924" s="0"/>
      <c r="DP924" s="0"/>
      <c r="DQ924" s="0"/>
      <c r="DR924" s="0"/>
      <c r="DS924" s="0"/>
      <c r="DT924" s="0"/>
      <c r="DU924" s="0"/>
      <c r="DV924" s="0"/>
      <c r="DW924" s="0"/>
      <c r="DX924" s="0"/>
      <c r="DY924" s="0"/>
      <c r="DZ924" s="0"/>
      <c r="EA924" s="0"/>
      <c r="EB924" s="0"/>
      <c r="EC924" s="0"/>
      <c r="ED924" s="0"/>
      <c r="EE924" s="0"/>
      <c r="EF924" s="0"/>
      <c r="EG924" s="0"/>
      <c r="EH924" s="0"/>
      <c r="EI924" s="0"/>
      <c r="EJ924" s="0"/>
      <c r="EK924" s="0"/>
      <c r="EL924" s="0"/>
      <c r="EM924" s="0"/>
      <c r="EN924" s="0"/>
      <c r="EO924" s="0"/>
      <c r="EP924" s="0"/>
      <c r="EQ924" s="0"/>
      <c r="ER924" s="0"/>
      <c r="ES924" s="0"/>
      <c r="ET924" s="0"/>
      <c r="EU924" s="0"/>
      <c r="EV924" s="0"/>
      <c r="EW924" s="0"/>
      <c r="EX924" s="0"/>
      <c r="EY924" s="0"/>
      <c r="EZ924" s="0"/>
      <c r="FA924" s="0"/>
      <c r="FB924" s="0"/>
      <c r="FC924" s="0"/>
      <c r="FD924" s="0"/>
      <c r="FE924" s="0"/>
      <c r="FF924" s="0"/>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row>
    <row r="925" customFormat="false" ht="15" hidden="true" customHeight="false" outlineLevel="0" collapsed="false">
      <c r="A925" s="150" t="s">
        <v>2752</v>
      </c>
      <c r="B925" s="151" t="s">
        <v>2753</v>
      </c>
      <c r="C925" s="116" t="s">
        <v>122</v>
      </c>
      <c r="D925" s="117"/>
      <c r="E925" s="117" t="n">
        <v>0</v>
      </c>
      <c r="F925" s="118" t="s">
        <v>47</v>
      </c>
      <c r="G925" s="118" t="s">
        <v>47</v>
      </c>
      <c r="H925" s="118" t="n">
        <v>1987</v>
      </c>
      <c r="I925" s="125" t="s">
        <v>1350</v>
      </c>
      <c r="J925" s="120" t="n">
        <v>9</v>
      </c>
      <c r="K925" s="121" t="n">
        <v>5</v>
      </c>
      <c r="L925" s="126"/>
      <c r="M925" s="123"/>
      <c r="N925" s="127"/>
      <c r="O925" s="123"/>
      <c r="P925" s="127"/>
      <c r="Q925" s="124"/>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0"/>
      <c r="BR925" s="0"/>
      <c r="BS925" s="0"/>
      <c r="BT925" s="0"/>
      <c r="BU925" s="0"/>
      <c r="BV925" s="0"/>
      <c r="BW925" s="0"/>
      <c r="BX925" s="0"/>
      <c r="BY925" s="0"/>
      <c r="BZ925" s="0"/>
      <c r="CA925" s="0"/>
      <c r="CB925" s="0"/>
      <c r="CC925" s="0"/>
      <c r="CD925" s="0"/>
      <c r="CE925" s="0"/>
      <c r="CF925" s="0"/>
      <c r="CG925" s="0"/>
      <c r="CH925" s="0"/>
      <c r="CI925" s="0"/>
      <c r="CJ925" s="0"/>
      <c r="CK925" s="0"/>
      <c r="CL925" s="0"/>
      <c r="CM925" s="0"/>
      <c r="CN925" s="0"/>
      <c r="CO925" s="0"/>
      <c r="CP925" s="0"/>
      <c r="CQ925" s="0"/>
      <c r="CR925" s="0"/>
      <c r="CS925" s="0"/>
      <c r="CT925" s="0"/>
      <c r="CU925" s="0"/>
      <c r="CV925" s="0"/>
      <c r="CW925" s="0"/>
      <c r="CX925" s="0"/>
      <c r="CY925" s="0"/>
      <c r="CZ925" s="0"/>
      <c r="DA925" s="0"/>
      <c r="DB925" s="0"/>
      <c r="DC925" s="0"/>
      <c r="DD925" s="0"/>
      <c r="DE925" s="0"/>
      <c r="DF925" s="0"/>
      <c r="DG925" s="0"/>
      <c r="DH925" s="0"/>
      <c r="DI925" s="0"/>
      <c r="DJ925" s="0"/>
      <c r="DK925" s="0"/>
      <c r="DL925" s="0"/>
      <c r="DM925" s="0"/>
      <c r="DN925" s="0"/>
      <c r="DO925" s="0"/>
      <c r="DP925" s="0"/>
      <c r="DQ925" s="0"/>
      <c r="DR925" s="0"/>
      <c r="DS925" s="0"/>
      <c r="DT925" s="0"/>
      <c r="DU925" s="0"/>
      <c r="DV925" s="0"/>
      <c r="DW925" s="0"/>
      <c r="DX925" s="0"/>
      <c r="DY925" s="0"/>
      <c r="DZ925" s="0"/>
      <c r="EA925" s="0"/>
      <c r="EB925" s="0"/>
      <c r="EC925" s="0"/>
      <c r="ED925" s="0"/>
      <c r="EE925" s="0"/>
      <c r="EF925" s="0"/>
      <c r="EG925" s="0"/>
      <c r="EH925" s="0"/>
      <c r="EI925" s="0"/>
      <c r="EJ925" s="0"/>
      <c r="EK925" s="0"/>
      <c r="EL925" s="0"/>
      <c r="EM925" s="0"/>
      <c r="EN925" s="0"/>
      <c r="EO925" s="0"/>
      <c r="EP925" s="0"/>
      <c r="EQ925" s="0"/>
      <c r="ER925" s="0"/>
      <c r="ES925" s="0"/>
      <c r="ET925" s="0"/>
      <c r="EU925" s="0"/>
      <c r="EV925" s="0"/>
      <c r="EW925" s="0"/>
      <c r="EX925" s="0"/>
      <c r="EY925" s="0"/>
      <c r="EZ925" s="0"/>
      <c r="FA925" s="0"/>
      <c r="FB925" s="0"/>
      <c r="FC925" s="0"/>
      <c r="FD925" s="0"/>
      <c r="FE925" s="0"/>
      <c r="FF925" s="0"/>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row>
    <row r="926" customFormat="false" ht="15" hidden="true" customHeight="false" outlineLevel="0" collapsed="false">
      <c r="A926" s="150" t="s">
        <v>2754</v>
      </c>
      <c r="B926" s="151" t="s">
        <v>2755</v>
      </c>
      <c r="C926" s="147" t="s">
        <v>1681</v>
      </c>
      <c r="D926" s="117"/>
      <c r="E926" s="117" t="n">
        <v>0</v>
      </c>
      <c r="F926" s="118" t="s">
        <v>47</v>
      </c>
      <c r="G926" s="118" t="s">
        <v>47</v>
      </c>
      <c r="H926" s="141" t="n">
        <v>10234</v>
      </c>
      <c r="I926" s="125" t="s">
        <v>1350</v>
      </c>
      <c r="J926" s="120" t="n">
        <v>9</v>
      </c>
      <c r="K926" s="121" t="n">
        <v>4</v>
      </c>
      <c r="L926" s="126"/>
      <c r="M926" s="123"/>
      <c r="N926" s="127"/>
      <c r="O926" s="123"/>
      <c r="P926" s="127"/>
      <c r="Q926" s="124"/>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0"/>
      <c r="BR926" s="0"/>
      <c r="BS926" s="0"/>
      <c r="BT926" s="0"/>
      <c r="BU926" s="0"/>
      <c r="BV926" s="0"/>
      <c r="BW926" s="0"/>
      <c r="BX926" s="0"/>
      <c r="BY926" s="0"/>
      <c r="BZ926" s="0"/>
      <c r="CA926" s="0"/>
      <c r="CB926" s="0"/>
      <c r="CC926" s="0"/>
      <c r="CD926" s="0"/>
      <c r="CE926" s="0"/>
      <c r="CF926" s="0"/>
      <c r="CG926" s="0"/>
      <c r="CH926" s="0"/>
      <c r="CI926" s="0"/>
      <c r="CJ926" s="0"/>
      <c r="CK926" s="0"/>
      <c r="CL926" s="0"/>
      <c r="CM926" s="0"/>
      <c r="CN926" s="0"/>
      <c r="CO926" s="0"/>
      <c r="CP926" s="0"/>
      <c r="CQ926" s="0"/>
      <c r="CR926" s="0"/>
      <c r="CS926" s="0"/>
      <c r="CT926" s="0"/>
      <c r="CU926" s="0"/>
      <c r="CV926" s="0"/>
      <c r="CW926" s="0"/>
      <c r="CX926" s="0"/>
      <c r="CY926" s="0"/>
      <c r="CZ926" s="0"/>
      <c r="DA926" s="0"/>
      <c r="DB926" s="0"/>
      <c r="DC926" s="0"/>
      <c r="DD926" s="0"/>
      <c r="DE926" s="0"/>
      <c r="DF926" s="0"/>
      <c r="DG926" s="0"/>
      <c r="DH926" s="0"/>
      <c r="DI926" s="0"/>
      <c r="DJ926" s="0"/>
      <c r="DK926" s="0"/>
      <c r="DL926" s="0"/>
      <c r="DM926" s="0"/>
      <c r="DN926" s="0"/>
      <c r="DO926" s="0"/>
      <c r="DP926" s="0"/>
      <c r="DQ926" s="0"/>
      <c r="DR926" s="0"/>
      <c r="DS926" s="0"/>
      <c r="DT926" s="0"/>
      <c r="DU926" s="0"/>
      <c r="DV926" s="0"/>
      <c r="DW926" s="0"/>
      <c r="DX926" s="0"/>
      <c r="DY926" s="0"/>
      <c r="DZ926" s="0"/>
      <c r="EA926" s="0"/>
      <c r="EB926" s="0"/>
      <c r="EC926" s="0"/>
      <c r="ED926" s="0"/>
      <c r="EE926" s="0"/>
      <c r="EF926" s="0"/>
      <c r="EG926" s="0"/>
      <c r="EH926" s="0"/>
      <c r="EI926" s="0"/>
      <c r="EJ926" s="0"/>
      <c r="EK926" s="0"/>
      <c r="EL926" s="0"/>
      <c r="EM926" s="0"/>
      <c r="EN926" s="0"/>
      <c r="EO926" s="0"/>
      <c r="EP926" s="0"/>
      <c r="EQ926" s="0"/>
      <c r="ER926" s="0"/>
      <c r="ES926" s="0"/>
      <c r="ET926" s="0"/>
      <c r="EU926" s="0"/>
      <c r="EV926" s="0"/>
      <c r="EW926" s="0"/>
      <c r="EX926" s="0"/>
      <c r="EY926" s="0"/>
      <c r="EZ926" s="0"/>
      <c r="FA926" s="0"/>
      <c r="FB926" s="0"/>
      <c r="FC926" s="0"/>
      <c r="FD926" s="0"/>
      <c r="FE926" s="0"/>
      <c r="FF926" s="0"/>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row>
    <row r="927" customFormat="false" ht="15" hidden="true" customHeight="false" outlineLevel="0" collapsed="false">
      <c r="A927" s="150" t="s">
        <v>2756</v>
      </c>
      <c r="B927" s="151" t="s">
        <v>2757</v>
      </c>
      <c r="C927" s="147" t="s">
        <v>122</v>
      </c>
      <c r="D927" s="117"/>
      <c r="E927" s="117" t="n">
        <v>0</v>
      </c>
      <c r="F927" s="118" t="s">
        <v>47</v>
      </c>
      <c r="G927" s="118" t="s">
        <v>47</v>
      </c>
      <c r="H927" s="141" t="n">
        <v>10237</v>
      </c>
      <c r="I927" s="119" t="s">
        <v>1350</v>
      </c>
      <c r="J927" s="120" t="n">
        <v>9</v>
      </c>
      <c r="K927" s="121" t="n">
        <v>5</v>
      </c>
      <c r="L927" s="122" t="s">
        <v>2758</v>
      </c>
      <c r="M927" s="123" t="s">
        <v>2759</v>
      </c>
      <c r="N927" s="123"/>
      <c r="O927" s="123"/>
      <c r="P927" s="123"/>
      <c r="Q927" s="124"/>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0"/>
      <c r="BR927" s="0"/>
      <c r="BS927" s="0"/>
      <c r="BT927" s="0"/>
      <c r="BU927" s="0"/>
      <c r="BV927" s="0"/>
      <c r="BW927" s="0"/>
      <c r="BX927" s="0"/>
      <c r="BY927" s="0"/>
      <c r="BZ927" s="0"/>
      <c r="CA927" s="0"/>
      <c r="CB927" s="0"/>
      <c r="CC927" s="0"/>
      <c r="CD927" s="0"/>
      <c r="CE927" s="0"/>
      <c r="CF927" s="0"/>
      <c r="CG927" s="0"/>
      <c r="CH927" s="0"/>
      <c r="CI927" s="0"/>
      <c r="CJ927" s="0"/>
      <c r="CK927" s="0"/>
      <c r="CL927" s="0"/>
      <c r="CM927" s="0"/>
      <c r="CN927" s="0"/>
      <c r="CO927" s="0"/>
      <c r="CP927" s="0"/>
      <c r="CQ927" s="0"/>
      <c r="CR927" s="0"/>
      <c r="CS927" s="0"/>
      <c r="CT927" s="0"/>
      <c r="CU927" s="0"/>
      <c r="CV927" s="0"/>
      <c r="CW927" s="0"/>
      <c r="CX927" s="0"/>
      <c r="CY927" s="0"/>
      <c r="CZ927" s="0"/>
      <c r="DA927" s="0"/>
      <c r="DB927" s="0"/>
      <c r="DC927" s="0"/>
      <c r="DD927" s="0"/>
      <c r="DE927" s="0"/>
      <c r="DF927" s="0"/>
      <c r="DG927" s="0"/>
      <c r="DH927" s="0"/>
      <c r="DI927" s="0"/>
      <c r="DJ927" s="0"/>
      <c r="DK927" s="0"/>
      <c r="DL927" s="0"/>
      <c r="DM927" s="0"/>
      <c r="DN927" s="0"/>
      <c r="DO927" s="0"/>
      <c r="DP927" s="0"/>
      <c r="DQ927" s="0"/>
      <c r="DR927" s="0"/>
      <c r="DS927" s="0"/>
      <c r="DT927" s="0"/>
      <c r="DU927" s="0"/>
      <c r="DV927" s="0"/>
      <c r="DW927" s="0"/>
      <c r="DX927" s="0"/>
      <c r="DY927" s="0"/>
      <c r="DZ927" s="0"/>
      <c r="EA927" s="0"/>
      <c r="EB927" s="0"/>
      <c r="EC927" s="0"/>
      <c r="ED927" s="0"/>
      <c r="EE927" s="0"/>
      <c r="EF927" s="0"/>
      <c r="EG927" s="0"/>
      <c r="EH927" s="0"/>
      <c r="EI927" s="0"/>
      <c r="EJ927" s="0"/>
      <c r="EK927" s="0"/>
      <c r="EL927" s="0"/>
      <c r="EM927" s="0"/>
      <c r="EN927" s="0"/>
      <c r="EO927" s="0"/>
      <c r="EP927" s="0"/>
      <c r="EQ927" s="0"/>
      <c r="ER927" s="0"/>
      <c r="ES927" s="0"/>
      <c r="ET927" s="0"/>
      <c r="EU927" s="0"/>
      <c r="EV927" s="0"/>
      <c r="EW927" s="0"/>
      <c r="EX927" s="0"/>
      <c r="EY927" s="0"/>
      <c r="EZ927" s="0"/>
      <c r="FA927" s="0"/>
      <c r="FB927" s="0"/>
      <c r="FC927" s="0"/>
      <c r="FD927" s="0"/>
      <c r="FE927" s="0"/>
      <c r="FF927" s="0"/>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row>
    <row r="928" customFormat="false" ht="15" hidden="true" customHeight="false" outlineLevel="0" collapsed="false">
      <c r="A928" s="150" t="s">
        <v>2760</v>
      </c>
      <c r="B928" s="151" t="s">
        <v>2761</v>
      </c>
      <c r="C928" s="147" t="s">
        <v>2762</v>
      </c>
      <c r="D928" s="117"/>
      <c r="E928" s="117" t="n">
        <v>0</v>
      </c>
      <c r="F928" s="118" t="s">
        <v>47</v>
      </c>
      <c r="G928" s="118" t="s">
        <v>47</v>
      </c>
      <c r="H928" s="141" t="n">
        <v>19905</v>
      </c>
      <c r="I928" s="119" t="s">
        <v>1350</v>
      </c>
      <c r="J928" s="120" t="n">
        <v>9</v>
      </c>
      <c r="K928" s="121" t="n">
        <v>5</v>
      </c>
      <c r="L928" s="122"/>
      <c r="M928" s="123"/>
      <c r="N928" s="123"/>
      <c r="O928" s="123"/>
      <c r="P928" s="123"/>
      <c r="Q928" s="124"/>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0"/>
      <c r="BR928" s="0"/>
      <c r="BS928" s="0"/>
      <c r="BT928" s="0"/>
      <c r="BU928" s="0"/>
      <c r="BV928" s="0"/>
      <c r="BW928" s="0"/>
      <c r="BX928" s="0"/>
      <c r="BY928" s="0"/>
      <c r="BZ928" s="0"/>
      <c r="CA928" s="0"/>
      <c r="CB928" s="0"/>
      <c r="CC928" s="0"/>
      <c r="CD928" s="0"/>
      <c r="CE928" s="0"/>
      <c r="CF928" s="0"/>
      <c r="CG928" s="0"/>
      <c r="CH928" s="0"/>
      <c r="CI928" s="0"/>
      <c r="CJ928" s="0"/>
      <c r="CK928" s="0"/>
      <c r="CL928" s="0"/>
      <c r="CM928" s="0"/>
      <c r="CN928" s="0"/>
      <c r="CO928" s="0"/>
      <c r="CP928" s="0"/>
      <c r="CQ928" s="0"/>
      <c r="CR928" s="0"/>
      <c r="CS928" s="0"/>
      <c r="CT928" s="0"/>
      <c r="CU928" s="0"/>
      <c r="CV928" s="0"/>
      <c r="CW928" s="0"/>
      <c r="CX928" s="0"/>
      <c r="CY928" s="0"/>
      <c r="CZ928" s="0"/>
      <c r="DA928" s="0"/>
      <c r="DB928" s="0"/>
      <c r="DC928" s="0"/>
      <c r="DD928" s="0"/>
      <c r="DE928" s="0"/>
      <c r="DF928" s="0"/>
      <c r="DG928" s="0"/>
      <c r="DH928" s="0"/>
      <c r="DI928" s="0"/>
      <c r="DJ928" s="0"/>
      <c r="DK928" s="0"/>
      <c r="DL928" s="0"/>
      <c r="DM928" s="0"/>
      <c r="DN928" s="0"/>
      <c r="DO928" s="0"/>
      <c r="DP928" s="0"/>
      <c r="DQ928" s="0"/>
      <c r="DR928" s="0"/>
      <c r="DS928" s="0"/>
      <c r="DT928" s="0"/>
      <c r="DU928" s="0"/>
      <c r="DV928" s="0"/>
      <c r="DW928" s="0"/>
      <c r="DX928" s="0"/>
      <c r="DY928" s="0"/>
      <c r="DZ928" s="0"/>
      <c r="EA928" s="0"/>
      <c r="EB928" s="0"/>
      <c r="EC928" s="0"/>
      <c r="ED928" s="0"/>
      <c r="EE928" s="0"/>
      <c r="EF928" s="0"/>
      <c r="EG928" s="0"/>
      <c r="EH928" s="0"/>
      <c r="EI928" s="0"/>
      <c r="EJ928" s="0"/>
      <c r="EK928" s="0"/>
      <c r="EL928" s="0"/>
      <c r="EM928" s="0"/>
      <c r="EN928" s="0"/>
      <c r="EO928" s="0"/>
      <c r="EP928" s="0"/>
      <c r="EQ928" s="0"/>
      <c r="ER928" s="0"/>
      <c r="ES928" s="0"/>
      <c r="ET928" s="0"/>
      <c r="EU928" s="0"/>
      <c r="EV928" s="0"/>
      <c r="EW928" s="0"/>
      <c r="EX928" s="0"/>
      <c r="EY928" s="0"/>
      <c r="EZ928" s="0"/>
      <c r="FA928" s="0"/>
      <c r="FB928" s="0"/>
      <c r="FC928" s="0"/>
      <c r="FD928" s="0"/>
      <c r="FE928" s="0"/>
      <c r="FF928" s="0"/>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row>
    <row r="929" customFormat="false" ht="15" hidden="true" customHeight="false" outlineLevel="0" collapsed="false">
      <c r="A929" s="150" t="s">
        <v>2763</v>
      </c>
      <c r="B929" s="151" t="s">
        <v>2764</v>
      </c>
      <c r="C929" s="147" t="s">
        <v>2765</v>
      </c>
      <c r="D929" s="117"/>
      <c r="E929" s="117" t="n">
        <v>0</v>
      </c>
      <c r="F929" s="118" t="s">
        <v>47</v>
      </c>
      <c r="G929" s="118" t="s">
        <v>47</v>
      </c>
      <c r="H929" s="141" t="n">
        <v>19906</v>
      </c>
      <c r="I929" s="125" t="s">
        <v>1350</v>
      </c>
      <c r="J929" s="120" t="n">
        <v>9</v>
      </c>
      <c r="K929" s="121" t="n">
        <v>5</v>
      </c>
      <c r="L929" s="126"/>
      <c r="M929" s="123"/>
      <c r="N929" s="127"/>
      <c r="O929" s="123"/>
      <c r="P929" s="127"/>
      <c r="Q929" s="124"/>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0"/>
      <c r="BR929" s="0"/>
      <c r="BS929" s="0"/>
      <c r="BT929" s="0"/>
      <c r="BU929" s="0"/>
      <c r="BV929" s="0"/>
      <c r="BW929" s="0"/>
      <c r="BX929" s="0"/>
      <c r="BY929" s="0"/>
      <c r="BZ929" s="0"/>
      <c r="CA929" s="0"/>
      <c r="CB929" s="0"/>
      <c r="CC929" s="0"/>
      <c r="CD929" s="0"/>
      <c r="CE929" s="0"/>
      <c r="CF929" s="0"/>
      <c r="CG929" s="0"/>
      <c r="CH929" s="0"/>
      <c r="CI929" s="0"/>
      <c r="CJ929" s="0"/>
      <c r="CK929" s="0"/>
      <c r="CL929" s="0"/>
      <c r="CM929" s="0"/>
      <c r="CN929" s="0"/>
      <c r="CO929" s="0"/>
      <c r="CP929" s="0"/>
      <c r="CQ929" s="0"/>
      <c r="CR929" s="0"/>
      <c r="CS929" s="0"/>
      <c r="CT929" s="0"/>
      <c r="CU929" s="0"/>
      <c r="CV929" s="0"/>
      <c r="CW929" s="0"/>
      <c r="CX929" s="0"/>
      <c r="CY929" s="0"/>
      <c r="CZ929" s="0"/>
      <c r="DA929" s="0"/>
      <c r="DB929" s="0"/>
      <c r="DC929" s="0"/>
      <c r="DD929" s="0"/>
      <c r="DE929" s="0"/>
      <c r="DF929" s="0"/>
      <c r="DG929" s="0"/>
      <c r="DH929" s="0"/>
      <c r="DI929" s="0"/>
      <c r="DJ929" s="0"/>
      <c r="DK929" s="0"/>
      <c r="DL929" s="0"/>
      <c r="DM929" s="0"/>
      <c r="DN929" s="0"/>
      <c r="DO929" s="0"/>
      <c r="DP929" s="0"/>
      <c r="DQ929" s="0"/>
      <c r="DR929" s="0"/>
      <c r="DS929" s="0"/>
      <c r="DT929" s="0"/>
      <c r="DU929" s="0"/>
      <c r="DV929" s="0"/>
      <c r="DW929" s="0"/>
      <c r="DX929" s="0"/>
      <c r="DY929" s="0"/>
      <c r="DZ929" s="0"/>
      <c r="EA929" s="0"/>
      <c r="EB929" s="0"/>
      <c r="EC929" s="0"/>
      <c r="ED929" s="0"/>
      <c r="EE929" s="0"/>
      <c r="EF929" s="0"/>
      <c r="EG929" s="0"/>
      <c r="EH929" s="0"/>
      <c r="EI929" s="0"/>
      <c r="EJ929" s="0"/>
      <c r="EK929" s="0"/>
      <c r="EL929" s="0"/>
      <c r="EM929" s="0"/>
      <c r="EN929" s="0"/>
      <c r="EO929" s="0"/>
      <c r="EP929" s="0"/>
      <c r="EQ929" s="0"/>
      <c r="ER929" s="0"/>
      <c r="ES929" s="0"/>
      <c r="ET929" s="0"/>
      <c r="EU929" s="0"/>
      <c r="EV929" s="0"/>
      <c r="EW929" s="0"/>
      <c r="EX929" s="0"/>
      <c r="EY929" s="0"/>
      <c r="EZ929" s="0"/>
      <c r="FA929" s="0"/>
      <c r="FB929" s="0"/>
      <c r="FC929" s="0"/>
      <c r="FD929" s="0"/>
      <c r="FE929" s="0"/>
      <c r="FF929" s="0"/>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row>
    <row r="930" customFormat="false" ht="15" hidden="true" customHeight="false" outlineLevel="0" collapsed="false">
      <c r="A930" s="150" t="s">
        <v>2766</v>
      </c>
      <c r="B930" s="151" t="s">
        <v>2767</v>
      </c>
      <c r="C930" s="116" t="s">
        <v>2768</v>
      </c>
      <c r="D930" s="117"/>
      <c r="E930" s="117" t="n">
        <v>0</v>
      </c>
      <c r="F930" s="118" t="s">
        <v>47</v>
      </c>
      <c r="G930" s="118" t="s">
        <v>47</v>
      </c>
      <c r="H930" s="118" t="n">
        <v>31022</v>
      </c>
      <c r="I930" s="125" t="s">
        <v>1350</v>
      </c>
      <c r="J930" s="120" t="n">
        <v>9</v>
      </c>
      <c r="K930" s="121" t="n">
        <v>5</v>
      </c>
      <c r="L930" s="126" t="s">
        <v>2769</v>
      </c>
      <c r="M930" s="123" t="s">
        <v>2770</v>
      </c>
      <c r="N930" s="127"/>
      <c r="O930" s="123"/>
      <c r="P930" s="127"/>
      <c r="Q930" s="124"/>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0"/>
      <c r="BR930" s="0"/>
      <c r="BS930" s="0"/>
      <c r="BT930" s="0"/>
      <c r="BU930" s="0"/>
      <c r="BV930" s="0"/>
      <c r="BW930" s="0"/>
      <c r="BX930" s="0"/>
      <c r="BY930" s="0"/>
      <c r="BZ930" s="0"/>
      <c r="CA930" s="0"/>
      <c r="CB930" s="0"/>
      <c r="CC930" s="0"/>
      <c r="CD930" s="0"/>
      <c r="CE930" s="0"/>
      <c r="CF930" s="0"/>
      <c r="CG930" s="0"/>
      <c r="CH930" s="0"/>
      <c r="CI930" s="0"/>
      <c r="CJ930" s="0"/>
      <c r="CK930" s="0"/>
      <c r="CL930" s="0"/>
      <c r="CM930" s="0"/>
      <c r="CN930" s="0"/>
      <c r="CO930" s="0"/>
      <c r="CP930" s="0"/>
      <c r="CQ930" s="0"/>
      <c r="CR930" s="0"/>
      <c r="CS930" s="0"/>
      <c r="CT930" s="0"/>
      <c r="CU930" s="0"/>
      <c r="CV930" s="0"/>
      <c r="CW930" s="0"/>
      <c r="CX930" s="0"/>
      <c r="CY930" s="0"/>
      <c r="CZ930" s="0"/>
      <c r="DA930" s="0"/>
      <c r="DB930" s="0"/>
      <c r="DC930" s="0"/>
      <c r="DD930" s="0"/>
      <c r="DE930" s="0"/>
      <c r="DF930" s="0"/>
      <c r="DG930" s="0"/>
      <c r="DH930" s="0"/>
      <c r="DI930" s="0"/>
      <c r="DJ930" s="0"/>
      <c r="DK930" s="0"/>
      <c r="DL930" s="0"/>
      <c r="DM930" s="0"/>
      <c r="DN930" s="0"/>
      <c r="DO930" s="0"/>
      <c r="DP930" s="0"/>
      <c r="DQ930" s="0"/>
      <c r="DR930" s="0"/>
      <c r="DS930" s="0"/>
      <c r="DT930" s="0"/>
      <c r="DU930" s="0"/>
      <c r="DV930" s="0"/>
      <c r="DW930" s="0"/>
      <c r="DX930" s="0"/>
      <c r="DY930" s="0"/>
      <c r="DZ930" s="0"/>
      <c r="EA930" s="0"/>
      <c r="EB930" s="0"/>
      <c r="EC930" s="0"/>
      <c r="ED930" s="0"/>
      <c r="EE930" s="0"/>
      <c r="EF930" s="0"/>
      <c r="EG930" s="0"/>
      <c r="EH930" s="0"/>
      <c r="EI930" s="0"/>
      <c r="EJ930" s="0"/>
      <c r="EK930" s="0"/>
      <c r="EL930" s="0"/>
      <c r="EM930" s="0"/>
      <c r="EN930" s="0"/>
      <c r="EO930" s="0"/>
      <c r="EP930" s="0"/>
      <c r="EQ930" s="0"/>
      <c r="ER930" s="0"/>
      <c r="ES930" s="0"/>
      <c r="ET930" s="0"/>
      <c r="EU930" s="0"/>
      <c r="EV930" s="0"/>
      <c r="EW930" s="0"/>
      <c r="EX930" s="0"/>
      <c r="EY930" s="0"/>
      <c r="EZ930" s="0"/>
      <c r="FA930" s="0"/>
      <c r="FB930" s="0"/>
      <c r="FC930" s="0"/>
      <c r="FD930" s="0"/>
      <c r="FE930" s="0"/>
      <c r="FF930" s="0"/>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row>
    <row r="931" customFormat="false" ht="15" hidden="true" customHeight="false" outlineLevel="0" collapsed="false">
      <c r="A931" s="150" t="s">
        <v>2771</v>
      </c>
      <c r="B931" s="151" t="s">
        <v>2772</v>
      </c>
      <c r="C931" s="116" t="s">
        <v>986</v>
      </c>
      <c r="D931" s="117"/>
      <c r="E931" s="117" t="n">
        <v>0</v>
      </c>
      <c r="F931" s="118" t="s">
        <v>47</v>
      </c>
      <c r="G931" s="118" t="s">
        <v>47</v>
      </c>
      <c r="H931" s="118" t="n">
        <v>30525</v>
      </c>
      <c r="I931" s="125" t="s">
        <v>1350</v>
      </c>
      <c r="J931" s="120" t="n">
        <v>9</v>
      </c>
      <c r="K931" s="121" t="n">
        <v>5</v>
      </c>
      <c r="L931" s="126" t="s">
        <v>2773</v>
      </c>
      <c r="M931" s="123" t="s">
        <v>2774</v>
      </c>
      <c r="N931" s="127"/>
      <c r="O931" s="123"/>
      <c r="P931" s="127"/>
      <c r="Q931" s="124"/>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0"/>
      <c r="BR931" s="0"/>
      <c r="BS931" s="0"/>
      <c r="BT931" s="0"/>
      <c r="BU931" s="0"/>
      <c r="BV931" s="0"/>
      <c r="BW931" s="0"/>
      <c r="BX931" s="0"/>
      <c r="BY931" s="0"/>
      <c r="BZ931" s="0"/>
      <c r="CA931" s="0"/>
      <c r="CB931" s="0"/>
      <c r="CC931" s="0"/>
      <c r="CD931" s="0"/>
      <c r="CE931" s="0"/>
      <c r="CF931" s="0"/>
      <c r="CG931" s="0"/>
      <c r="CH931" s="0"/>
      <c r="CI931" s="0"/>
      <c r="CJ931" s="0"/>
      <c r="CK931" s="0"/>
      <c r="CL931" s="0"/>
      <c r="CM931" s="0"/>
      <c r="CN931" s="0"/>
      <c r="CO931" s="0"/>
      <c r="CP931" s="0"/>
      <c r="CQ931" s="0"/>
      <c r="CR931" s="0"/>
      <c r="CS931" s="0"/>
      <c r="CT931" s="0"/>
      <c r="CU931" s="0"/>
      <c r="CV931" s="0"/>
      <c r="CW931" s="0"/>
      <c r="CX931" s="0"/>
      <c r="CY931" s="0"/>
      <c r="CZ931" s="0"/>
      <c r="DA931" s="0"/>
      <c r="DB931" s="0"/>
      <c r="DC931" s="0"/>
      <c r="DD931" s="0"/>
      <c r="DE931" s="0"/>
      <c r="DF931" s="0"/>
      <c r="DG931" s="0"/>
      <c r="DH931" s="0"/>
      <c r="DI931" s="0"/>
      <c r="DJ931" s="0"/>
      <c r="DK931" s="0"/>
      <c r="DL931" s="0"/>
      <c r="DM931" s="0"/>
      <c r="DN931" s="0"/>
      <c r="DO931" s="0"/>
      <c r="DP931" s="0"/>
      <c r="DQ931" s="0"/>
      <c r="DR931" s="0"/>
      <c r="DS931" s="0"/>
      <c r="DT931" s="0"/>
      <c r="DU931" s="0"/>
      <c r="DV931" s="0"/>
      <c r="DW931" s="0"/>
      <c r="DX931" s="0"/>
      <c r="DY931" s="0"/>
      <c r="DZ931" s="0"/>
      <c r="EA931" s="0"/>
      <c r="EB931" s="0"/>
      <c r="EC931" s="0"/>
      <c r="ED931" s="0"/>
      <c r="EE931" s="0"/>
      <c r="EF931" s="0"/>
      <c r="EG931" s="0"/>
      <c r="EH931" s="0"/>
      <c r="EI931" s="0"/>
      <c r="EJ931" s="0"/>
      <c r="EK931" s="0"/>
      <c r="EL931" s="0"/>
      <c r="EM931" s="0"/>
      <c r="EN931" s="0"/>
      <c r="EO931" s="0"/>
      <c r="EP931" s="0"/>
      <c r="EQ931" s="0"/>
      <c r="ER931" s="0"/>
      <c r="ES931" s="0"/>
      <c r="ET931" s="0"/>
      <c r="EU931" s="0"/>
      <c r="EV931" s="0"/>
      <c r="EW931" s="0"/>
      <c r="EX931" s="0"/>
      <c r="EY931" s="0"/>
      <c r="EZ931" s="0"/>
      <c r="FA931" s="0"/>
      <c r="FB931" s="0"/>
      <c r="FC931" s="0"/>
      <c r="FD931" s="0"/>
      <c r="FE931" s="0"/>
      <c r="FF931" s="0"/>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row>
    <row r="932" customFormat="false" ht="15" hidden="true" customHeight="false" outlineLevel="0" collapsed="false">
      <c r="A932" s="150" t="s">
        <v>2775</v>
      </c>
      <c r="B932" s="151" t="s">
        <v>2776</v>
      </c>
      <c r="C932" s="116" t="s">
        <v>545</v>
      </c>
      <c r="D932" s="117"/>
      <c r="E932" s="117" t="n">
        <v>0</v>
      </c>
      <c r="F932" s="118" t="s">
        <v>47</v>
      </c>
      <c r="G932" s="118" t="s">
        <v>47</v>
      </c>
      <c r="H932" s="118" t="n">
        <v>30056</v>
      </c>
      <c r="I932" s="119" t="s">
        <v>1350</v>
      </c>
      <c r="J932" s="120" t="n">
        <v>9</v>
      </c>
      <c r="K932" s="121" t="n">
        <v>5</v>
      </c>
      <c r="L932" s="122" t="s">
        <v>2777</v>
      </c>
      <c r="M932" s="123" t="s">
        <v>2778</v>
      </c>
      <c r="N932" s="123" t="s">
        <v>2779</v>
      </c>
      <c r="O932" s="123" t="s">
        <v>2780</v>
      </c>
      <c r="P932" s="123"/>
      <c r="Q932" s="124"/>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0"/>
      <c r="BR932" s="0"/>
      <c r="BS932" s="0"/>
      <c r="BT932" s="0"/>
      <c r="BU932" s="0"/>
      <c r="BV932" s="0"/>
      <c r="BW932" s="0"/>
      <c r="BX932" s="0"/>
      <c r="BY932" s="0"/>
      <c r="BZ932" s="0"/>
      <c r="CA932" s="0"/>
      <c r="CB932" s="0"/>
      <c r="CC932" s="0"/>
      <c r="CD932" s="0"/>
      <c r="CE932" s="0"/>
      <c r="CF932" s="0"/>
      <c r="CG932" s="0"/>
      <c r="CH932" s="0"/>
      <c r="CI932" s="0"/>
      <c r="CJ932" s="0"/>
      <c r="CK932" s="0"/>
      <c r="CL932" s="0"/>
      <c r="CM932" s="0"/>
      <c r="CN932" s="0"/>
      <c r="CO932" s="0"/>
      <c r="CP932" s="0"/>
      <c r="CQ932" s="0"/>
      <c r="CR932" s="0"/>
      <c r="CS932" s="0"/>
      <c r="CT932" s="0"/>
      <c r="CU932" s="0"/>
      <c r="CV932" s="0"/>
      <c r="CW932" s="0"/>
      <c r="CX932" s="0"/>
      <c r="CY932" s="0"/>
      <c r="CZ932" s="0"/>
      <c r="DA932" s="0"/>
      <c r="DB932" s="0"/>
      <c r="DC932" s="0"/>
      <c r="DD932" s="0"/>
      <c r="DE932" s="0"/>
      <c r="DF932" s="0"/>
      <c r="DG932" s="0"/>
      <c r="DH932" s="0"/>
      <c r="DI932" s="0"/>
      <c r="DJ932" s="0"/>
      <c r="DK932" s="0"/>
      <c r="DL932" s="0"/>
      <c r="DM932" s="0"/>
      <c r="DN932" s="0"/>
      <c r="DO932" s="0"/>
      <c r="DP932" s="0"/>
      <c r="DQ932" s="0"/>
      <c r="DR932" s="0"/>
      <c r="DS932" s="0"/>
      <c r="DT932" s="0"/>
      <c r="DU932" s="0"/>
      <c r="DV932" s="0"/>
      <c r="DW932" s="0"/>
      <c r="DX932" s="0"/>
      <c r="DY932" s="0"/>
      <c r="DZ932" s="0"/>
      <c r="EA932" s="0"/>
      <c r="EB932" s="0"/>
      <c r="EC932" s="0"/>
      <c r="ED932" s="0"/>
      <c r="EE932" s="0"/>
      <c r="EF932" s="0"/>
      <c r="EG932" s="0"/>
      <c r="EH932" s="0"/>
      <c r="EI932" s="0"/>
      <c r="EJ932" s="0"/>
      <c r="EK932" s="0"/>
      <c r="EL932" s="0"/>
      <c r="EM932" s="0"/>
      <c r="EN932" s="0"/>
      <c r="EO932" s="0"/>
      <c r="EP932" s="0"/>
      <c r="EQ932" s="0"/>
      <c r="ER932" s="0"/>
      <c r="ES932" s="0"/>
      <c r="ET932" s="0"/>
      <c r="EU932" s="0"/>
      <c r="EV932" s="0"/>
      <c r="EW932" s="0"/>
      <c r="EX932" s="0"/>
      <c r="EY932" s="0"/>
      <c r="EZ932" s="0"/>
      <c r="FA932" s="0"/>
      <c r="FB932" s="0"/>
      <c r="FC932" s="0"/>
      <c r="FD932" s="0"/>
      <c r="FE932" s="0"/>
      <c r="FF932" s="0"/>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row>
    <row r="933" customFormat="false" ht="15" hidden="true" customHeight="false" outlineLevel="0" collapsed="false">
      <c r="A933" s="150" t="s">
        <v>2781</v>
      </c>
      <c r="B933" s="151" t="s">
        <v>2782</v>
      </c>
      <c r="C933" s="116" t="s">
        <v>2783</v>
      </c>
      <c r="D933" s="117"/>
      <c r="E933" s="117" t="n">
        <v>0</v>
      </c>
      <c r="F933" s="118" t="s">
        <v>47</v>
      </c>
      <c r="G933" s="118" t="s">
        <v>47</v>
      </c>
      <c r="H933" s="118" t="n">
        <v>31023</v>
      </c>
      <c r="I933" s="125" t="s">
        <v>1350</v>
      </c>
      <c r="J933" s="120" t="n">
        <v>9</v>
      </c>
      <c r="K933" s="121" t="n">
        <v>5</v>
      </c>
      <c r="L933" s="126" t="s">
        <v>2784</v>
      </c>
      <c r="M933" s="123" t="s">
        <v>2785</v>
      </c>
      <c r="N933" s="127"/>
      <c r="O933" s="123"/>
      <c r="P933" s="127"/>
      <c r="Q933" s="124"/>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0"/>
      <c r="BR933" s="0"/>
      <c r="BS933" s="0"/>
      <c r="BT933" s="0"/>
      <c r="BU933" s="0"/>
      <c r="BV933" s="0"/>
      <c r="BW933" s="0"/>
      <c r="BX933" s="0"/>
      <c r="BY933" s="0"/>
      <c r="BZ933" s="0"/>
      <c r="CA933" s="0"/>
      <c r="CB933" s="0"/>
      <c r="CC933" s="0"/>
      <c r="CD933" s="0"/>
      <c r="CE933" s="0"/>
      <c r="CF933" s="0"/>
      <c r="CG933" s="0"/>
      <c r="CH933" s="0"/>
      <c r="CI933" s="0"/>
      <c r="CJ933" s="0"/>
      <c r="CK933" s="0"/>
      <c r="CL933" s="0"/>
      <c r="CM933" s="0"/>
      <c r="CN933" s="0"/>
      <c r="CO933" s="0"/>
      <c r="CP933" s="0"/>
      <c r="CQ933" s="0"/>
      <c r="CR933" s="0"/>
      <c r="CS933" s="0"/>
      <c r="CT933" s="0"/>
      <c r="CU933" s="0"/>
      <c r="CV933" s="0"/>
      <c r="CW933" s="0"/>
      <c r="CX933" s="0"/>
      <c r="CY933" s="0"/>
      <c r="CZ933" s="0"/>
      <c r="DA933" s="0"/>
      <c r="DB933" s="0"/>
      <c r="DC933" s="0"/>
      <c r="DD933" s="0"/>
      <c r="DE933" s="0"/>
      <c r="DF933" s="0"/>
      <c r="DG933" s="0"/>
      <c r="DH933" s="0"/>
      <c r="DI933" s="0"/>
      <c r="DJ933" s="0"/>
      <c r="DK933" s="0"/>
      <c r="DL933" s="0"/>
      <c r="DM933" s="0"/>
      <c r="DN933" s="0"/>
      <c r="DO933" s="0"/>
      <c r="DP933" s="0"/>
      <c r="DQ933" s="0"/>
      <c r="DR933" s="0"/>
      <c r="DS933" s="0"/>
      <c r="DT933" s="0"/>
      <c r="DU933" s="0"/>
      <c r="DV933" s="0"/>
      <c r="DW933" s="0"/>
      <c r="DX933" s="0"/>
      <c r="DY933" s="0"/>
      <c r="DZ933" s="0"/>
      <c r="EA933" s="0"/>
      <c r="EB933" s="0"/>
      <c r="EC933" s="0"/>
      <c r="ED933" s="0"/>
      <c r="EE933" s="0"/>
      <c r="EF933" s="0"/>
      <c r="EG933" s="0"/>
      <c r="EH933" s="0"/>
      <c r="EI933" s="0"/>
      <c r="EJ933" s="0"/>
      <c r="EK933" s="0"/>
      <c r="EL933" s="0"/>
      <c r="EM933" s="0"/>
      <c r="EN933" s="0"/>
      <c r="EO933" s="0"/>
      <c r="EP933" s="0"/>
      <c r="EQ933" s="0"/>
      <c r="ER933" s="0"/>
      <c r="ES933" s="0"/>
      <c r="ET933" s="0"/>
      <c r="EU933" s="0"/>
      <c r="EV933" s="0"/>
      <c r="EW933" s="0"/>
      <c r="EX933" s="0"/>
      <c r="EY933" s="0"/>
      <c r="EZ933" s="0"/>
      <c r="FA933" s="0"/>
      <c r="FB933" s="0"/>
      <c r="FC933" s="0"/>
      <c r="FD933" s="0"/>
      <c r="FE933" s="0"/>
      <c r="FF933" s="0"/>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row>
    <row r="934" customFormat="false" ht="15" hidden="true" customHeight="false" outlineLevel="0" collapsed="false">
      <c r="A934" s="150" t="s">
        <v>2786</v>
      </c>
      <c r="B934" s="151" t="s">
        <v>2787</v>
      </c>
      <c r="C934" s="116" t="s">
        <v>2788</v>
      </c>
      <c r="D934" s="117"/>
      <c r="E934" s="117" t="n">
        <v>0</v>
      </c>
      <c r="F934" s="118" t="s">
        <v>47</v>
      </c>
      <c r="G934" s="118" t="s">
        <v>47</v>
      </c>
      <c r="H934" s="118" t="n">
        <v>31024</v>
      </c>
      <c r="I934" s="125" t="s">
        <v>1350</v>
      </c>
      <c r="J934" s="120" t="n">
        <v>9</v>
      </c>
      <c r="K934" s="121" t="n">
        <v>5</v>
      </c>
      <c r="L934" s="126" t="s">
        <v>2789</v>
      </c>
      <c r="M934" s="123" t="s">
        <v>2790</v>
      </c>
      <c r="N934" s="127"/>
      <c r="O934" s="123"/>
      <c r="P934" s="127"/>
      <c r="Q934" s="124"/>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0"/>
      <c r="BR934" s="0"/>
      <c r="BS934" s="0"/>
      <c r="BT934" s="0"/>
      <c r="BU934" s="0"/>
      <c r="BV934" s="0"/>
      <c r="BW934" s="0"/>
      <c r="BX934" s="0"/>
      <c r="BY934" s="0"/>
      <c r="BZ934" s="0"/>
      <c r="CA934" s="0"/>
      <c r="CB934" s="0"/>
      <c r="CC934" s="0"/>
      <c r="CD934" s="0"/>
      <c r="CE934" s="0"/>
      <c r="CF934" s="0"/>
      <c r="CG934" s="0"/>
      <c r="CH934" s="0"/>
      <c r="CI934" s="0"/>
      <c r="CJ934" s="0"/>
      <c r="CK934" s="0"/>
      <c r="CL934" s="0"/>
      <c r="CM934" s="0"/>
      <c r="CN934" s="0"/>
      <c r="CO934" s="0"/>
      <c r="CP934" s="0"/>
      <c r="CQ934" s="0"/>
      <c r="CR934" s="0"/>
      <c r="CS934" s="0"/>
      <c r="CT934" s="0"/>
      <c r="CU934" s="0"/>
      <c r="CV934" s="0"/>
      <c r="CW934" s="0"/>
      <c r="CX934" s="0"/>
      <c r="CY934" s="0"/>
      <c r="CZ934" s="0"/>
      <c r="DA934" s="0"/>
      <c r="DB934" s="0"/>
      <c r="DC934" s="0"/>
      <c r="DD934" s="0"/>
      <c r="DE934" s="0"/>
      <c r="DF934" s="0"/>
      <c r="DG934" s="0"/>
      <c r="DH934" s="0"/>
      <c r="DI934" s="0"/>
      <c r="DJ934" s="0"/>
      <c r="DK934" s="0"/>
      <c r="DL934" s="0"/>
      <c r="DM934" s="0"/>
      <c r="DN934" s="0"/>
      <c r="DO934" s="0"/>
      <c r="DP934" s="0"/>
      <c r="DQ934" s="0"/>
      <c r="DR934" s="0"/>
      <c r="DS934" s="0"/>
      <c r="DT934" s="0"/>
      <c r="DU934" s="0"/>
      <c r="DV934" s="0"/>
      <c r="DW934" s="0"/>
      <c r="DX934" s="0"/>
      <c r="DY934" s="0"/>
      <c r="DZ934" s="0"/>
      <c r="EA934" s="0"/>
      <c r="EB934" s="0"/>
      <c r="EC934" s="0"/>
      <c r="ED934" s="0"/>
      <c r="EE934" s="0"/>
      <c r="EF934" s="0"/>
      <c r="EG934" s="0"/>
      <c r="EH934" s="0"/>
      <c r="EI934" s="0"/>
      <c r="EJ934" s="0"/>
      <c r="EK934" s="0"/>
      <c r="EL934" s="0"/>
      <c r="EM934" s="0"/>
      <c r="EN934" s="0"/>
      <c r="EO934" s="0"/>
      <c r="EP934" s="0"/>
      <c r="EQ934" s="0"/>
      <c r="ER934" s="0"/>
      <c r="ES934" s="0"/>
      <c r="ET934" s="0"/>
      <c r="EU934" s="0"/>
      <c r="EV934" s="0"/>
      <c r="EW934" s="0"/>
      <c r="EX934" s="0"/>
      <c r="EY934" s="0"/>
      <c r="EZ934" s="0"/>
      <c r="FA934" s="0"/>
      <c r="FB934" s="0"/>
      <c r="FC934" s="0"/>
      <c r="FD934" s="0"/>
      <c r="FE934" s="0"/>
      <c r="FF934" s="0"/>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row>
    <row r="935" customFormat="false" ht="15" hidden="true" customHeight="false" outlineLevel="0" collapsed="false">
      <c r="A935" s="150" t="s">
        <v>2791</v>
      </c>
      <c r="B935" s="151" t="s">
        <v>2792</v>
      </c>
      <c r="C935" s="147" t="s">
        <v>2793</v>
      </c>
      <c r="D935" s="117"/>
      <c r="E935" s="117" t="n">
        <v>0</v>
      </c>
      <c r="F935" s="118" t="s">
        <v>47</v>
      </c>
      <c r="G935" s="118" t="s">
        <v>47</v>
      </c>
      <c r="H935" s="141" t="n">
        <v>34548</v>
      </c>
      <c r="I935" s="119" t="s">
        <v>1350</v>
      </c>
      <c r="J935" s="120" t="n">
        <v>9</v>
      </c>
      <c r="K935" s="121" t="n">
        <v>5</v>
      </c>
      <c r="L935" s="122"/>
      <c r="M935" s="123"/>
      <c r="N935" s="123"/>
      <c r="O935" s="123"/>
      <c r="P935" s="123"/>
      <c r="Q935" s="124"/>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0"/>
      <c r="BR935" s="0"/>
      <c r="BS935" s="0"/>
      <c r="BT935" s="0"/>
      <c r="BU935" s="0"/>
      <c r="BV935" s="0"/>
      <c r="BW935" s="0"/>
      <c r="BX935" s="0"/>
      <c r="BY935" s="0"/>
      <c r="BZ935" s="0"/>
      <c r="CA935" s="0"/>
      <c r="CB935" s="0"/>
      <c r="CC935" s="0"/>
      <c r="CD935" s="0"/>
      <c r="CE935" s="0"/>
      <c r="CF935" s="0"/>
      <c r="CG935" s="0"/>
      <c r="CH935" s="0"/>
      <c r="CI935" s="0"/>
      <c r="CJ935" s="0"/>
      <c r="CK935" s="0"/>
      <c r="CL935" s="0"/>
      <c r="CM935" s="0"/>
      <c r="CN935" s="0"/>
      <c r="CO935" s="0"/>
      <c r="CP935" s="0"/>
      <c r="CQ935" s="0"/>
      <c r="CR935" s="0"/>
      <c r="CS935" s="0"/>
      <c r="CT935" s="0"/>
      <c r="CU935" s="0"/>
      <c r="CV935" s="0"/>
      <c r="CW935" s="0"/>
      <c r="CX935" s="0"/>
      <c r="CY935" s="0"/>
      <c r="CZ935" s="0"/>
      <c r="DA935" s="0"/>
      <c r="DB935" s="0"/>
      <c r="DC935" s="0"/>
      <c r="DD935" s="0"/>
      <c r="DE935" s="0"/>
      <c r="DF935" s="0"/>
      <c r="DG935" s="0"/>
      <c r="DH935" s="0"/>
      <c r="DI935" s="0"/>
      <c r="DJ935" s="0"/>
      <c r="DK935" s="0"/>
      <c r="DL935" s="0"/>
      <c r="DM935" s="0"/>
      <c r="DN935" s="0"/>
      <c r="DO935" s="0"/>
      <c r="DP935" s="0"/>
      <c r="DQ935" s="0"/>
      <c r="DR935" s="0"/>
      <c r="DS935" s="0"/>
      <c r="DT935" s="0"/>
      <c r="DU935" s="0"/>
      <c r="DV935" s="0"/>
      <c r="DW935" s="0"/>
      <c r="DX935" s="0"/>
      <c r="DY935" s="0"/>
      <c r="DZ935" s="0"/>
      <c r="EA935" s="0"/>
      <c r="EB935" s="0"/>
      <c r="EC935" s="0"/>
      <c r="ED935" s="0"/>
      <c r="EE935" s="0"/>
      <c r="EF935" s="0"/>
      <c r="EG935" s="0"/>
      <c r="EH935" s="0"/>
      <c r="EI935" s="0"/>
      <c r="EJ935" s="0"/>
      <c r="EK935" s="0"/>
      <c r="EL935" s="0"/>
      <c r="EM935" s="0"/>
      <c r="EN935" s="0"/>
      <c r="EO935" s="0"/>
      <c r="EP935" s="0"/>
      <c r="EQ935" s="0"/>
      <c r="ER935" s="0"/>
      <c r="ES935" s="0"/>
      <c r="ET935" s="0"/>
      <c r="EU935" s="0"/>
      <c r="EV935" s="0"/>
      <c r="EW935" s="0"/>
      <c r="EX935" s="0"/>
      <c r="EY935" s="0"/>
      <c r="EZ935" s="0"/>
      <c r="FA935" s="0"/>
      <c r="FB935" s="0"/>
      <c r="FC935" s="0"/>
      <c r="FD935" s="0"/>
      <c r="FE935" s="0"/>
      <c r="FF935" s="0"/>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row>
    <row r="936" customFormat="false" ht="15" hidden="true" customHeight="false" outlineLevel="0" collapsed="false">
      <c r="A936" s="150" t="s">
        <v>2794</v>
      </c>
      <c r="B936" s="151" t="s">
        <v>2795</v>
      </c>
      <c r="C936" s="147" t="s">
        <v>2796</v>
      </c>
      <c r="D936" s="117"/>
      <c r="E936" s="117" t="n">
        <v>0</v>
      </c>
      <c r="F936" s="118" t="s">
        <v>47</v>
      </c>
      <c r="G936" s="118" t="s">
        <v>47</v>
      </c>
      <c r="H936" s="141" t="n">
        <v>1745</v>
      </c>
      <c r="I936" s="119" t="s">
        <v>1350</v>
      </c>
      <c r="J936" s="120" t="n">
        <v>9</v>
      </c>
      <c r="K936" s="121" t="n">
        <v>5</v>
      </c>
      <c r="L936" s="122"/>
      <c r="M936" s="123"/>
      <c r="N936" s="123"/>
      <c r="O936" s="123"/>
      <c r="P936" s="123"/>
      <c r="Q936" s="124"/>
      <c r="R936" s="0"/>
      <c r="S936" s="0"/>
      <c r="T936" s="0"/>
      <c r="U936" s="0"/>
      <c r="V936" s="0"/>
      <c r="W936" s="0"/>
      <c r="X936" s="0"/>
      <c r="Y936" s="0"/>
      <c r="Z936" s="0"/>
      <c r="AA936" s="0"/>
      <c r="AB936" s="0"/>
      <c r="AC936" s="0"/>
      <c r="AD936" s="0"/>
      <c r="AE936" s="0"/>
      <c r="AF936" s="0"/>
      <c r="AG936" s="0"/>
      <c r="AH936" s="0"/>
      <c r="AI936" s="0"/>
      <c r="AJ936" s="0"/>
      <c r="AK936" s="0"/>
      <c r="AL936" s="0"/>
      <c r="AM936" s="0"/>
      <c r="AN936" s="0"/>
      <c r="AO936" s="0"/>
      <c r="AP936" s="0"/>
      <c r="AQ936" s="0"/>
      <c r="AR936" s="0"/>
      <c r="AS936" s="0"/>
      <c r="AT936" s="0"/>
      <c r="AU936" s="0"/>
      <c r="AV936" s="0"/>
      <c r="AW936" s="0"/>
      <c r="AX936" s="0"/>
      <c r="AY936" s="0"/>
      <c r="AZ936" s="0"/>
      <c r="BA936" s="0"/>
      <c r="BB936" s="0"/>
      <c r="BC936" s="0"/>
      <c r="BD936" s="0"/>
      <c r="BE936" s="0"/>
      <c r="BF936" s="0"/>
      <c r="BG936" s="0"/>
      <c r="BH936" s="0"/>
      <c r="BI936" s="0"/>
      <c r="BJ936" s="0"/>
      <c r="BK936" s="0"/>
      <c r="BL936" s="0"/>
      <c r="BM936" s="0"/>
      <c r="BN936" s="0"/>
      <c r="BO936" s="0"/>
      <c r="BP936" s="0"/>
      <c r="BQ936" s="0"/>
      <c r="BR936" s="0"/>
      <c r="BS936" s="0"/>
      <c r="BT936" s="0"/>
      <c r="BU936" s="0"/>
      <c r="BV936" s="0"/>
      <c r="BW936" s="0"/>
      <c r="BX936" s="0"/>
      <c r="BY936" s="0"/>
      <c r="BZ936" s="0"/>
      <c r="CA936" s="0"/>
      <c r="CB936" s="0"/>
      <c r="CC936" s="0"/>
      <c r="CD936" s="0"/>
      <c r="CE936" s="0"/>
      <c r="CF936" s="0"/>
      <c r="CG936" s="0"/>
      <c r="CH936" s="0"/>
      <c r="CI936" s="0"/>
      <c r="CJ936" s="0"/>
      <c r="CK936" s="0"/>
      <c r="CL936" s="0"/>
      <c r="CM936" s="0"/>
      <c r="CN936" s="0"/>
      <c r="CO936" s="0"/>
      <c r="CP936" s="0"/>
      <c r="CQ936" s="0"/>
      <c r="CR936" s="0"/>
      <c r="CS936" s="0"/>
      <c r="CT936" s="0"/>
      <c r="CU936" s="0"/>
      <c r="CV936" s="0"/>
      <c r="CW936" s="0"/>
      <c r="CX936" s="0"/>
      <c r="CY936" s="0"/>
      <c r="CZ936" s="0"/>
      <c r="DA936" s="0"/>
      <c r="DB936" s="0"/>
      <c r="DC936" s="0"/>
      <c r="DD936" s="0"/>
      <c r="DE936" s="0"/>
      <c r="DF936" s="0"/>
      <c r="DG936" s="0"/>
      <c r="DH936" s="0"/>
      <c r="DI936" s="0"/>
      <c r="DJ936" s="0"/>
      <c r="DK936" s="0"/>
      <c r="DL936" s="0"/>
      <c r="DM936" s="0"/>
      <c r="DN936" s="0"/>
      <c r="DO936" s="0"/>
      <c r="DP936" s="0"/>
      <c r="DQ936" s="0"/>
      <c r="DR936" s="0"/>
      <c r="DS936" s="0"/>
      <c r="DT936" s="0"/>
      <c r="DU936" s="0"/>
      <c r="DV936" s="0"/>
      <c r="DW936" s="0"/>
      <c r="DX936" s="0"/>
      <c r="DY936" s="0"/>
      <c r="DZ936" s="0"/>
      <c r="EA936" s="0"/>
      <c r="EB936" s="0"/>
      <c r="EC936" s="0"/>
      <c r="ED936" s="0"/>
      <c r="EE936" s="0"/>
      <c r="EF936" s="0"/>
      <c r="EG936" s="0"/>
      <c r="EH936" s="0"/>
      <c r="EI936" s="0"/>
      <c r="EJ936" s="0"/>
      <c r="EK936" s="0"/>
      <c r="EL936" s="0"/>
      <c r="EM936" s="0"/>
      <c r="EN936" s="0"/>
      <c r="EO936" s="0"/>
      <c r="EP936" s="0"/>
      <c r="EQ936" s="0"/>
      <c r="ER936" s="0"/>
      <c r="ES936" s="0"/>
      <c r="ET936" s="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row>
    <row r="937" customFormat="false" ht="15" hidden="true" customHeight="false" outlineLevel="0" collapsed="false">
      <c r="A937" s="150" t="s">
        <v>2797</v>
      </c>
      <c r="B937" s="151" t="s">
        <v>2798</v>
      </c>
      <c r="C937" s="116" t="s">
        <v>2799</v>
      </c>
      <c r="D937" s="117"/>
      <c r="E937" s="117" t="n">
        <v>0</v>
      </c>
      <c r="F937" s="118" t="s">
        <v>47</v>
      </c>
      <c r="G937" s="118" t="s">
        <v>47</v>
      </c>
      <c r="H937" s="118" t="n">
        <v>19907</v>
      </c>
      <c r="I937" s="119" t="s">
        <v>1350</v>
      </c>
      <c r="J937" s="120" t="n">
        <v>9</v>
      </c>
      <c r="K937" s="121" t="n">
        <v>5</v>
      </c>
      <c r="L937" s="122"/>
      <c r="M937" s="123"/>
      <c r="N937" s="123"/>
      <c r="O937" s="123"/>
      <c r="P937" s="160"/>
      <c r="Q937" s="124"/>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BC937" s="0"/>
      <c r="BD937" s="0"/>
      <c r="BE937" s="0"/>
      <c r="BF937" s="0"/>
      <c r="BG937" s="0"/>
      <c r="BH937" s="0"/>
      <c r="BI937" s="0"/>
      <c r="BJ937" s="0"/>
      <c r="BK937" s="0"/>
      <c r="BL937" s="0"/>
      <c r="BM937" s="0"/>
      <c r="BN937" s="0"/>
      <c r="BO937" s="0"/>
      <c r="BP937" s="0"/>
      <c r="BQ937" s="0"/>
      <c r="BR937" s="0"/>
      <c r="BS937" s="0"/>
      <c r="BT937" s="0"/>
      <c r="BU937" s="0"/>
      <c r="BV937" s="0"/>
      <c r="BW937" s="0"/>
      <c r="BX937" s="0"/>
      <c r="BY937" s="0"/>
      <c r="BZ937" s="0"/>
      <c r="CA937" s="0"/>
      <c r="CB937" s="0"/>
      <c r="CC937" s="0"/>
      <c r="CD937" s="0"/>
      <c r="CE937" s="0"/>
      <c r="CF937" s="0"/>
      <c r="CG937" s="0"/>
      <c r="CH937" s="0"/>
      <c r="CI937" s="0"/>
      <c r="CJ937" s="0"/>
      <c r="CK937" s="0"/>
      <c r="CL937" s="0"/>
      <c r="CM937" s="0"/>
      <c r="CN937" s="0"/>
      <c r="CO937" s="0"/>
      <c r="CP937" s="0"/>
      <c r="CQ937" s="0"/>
      <c r="CR937" s="0"/>
      <c r="CS937" s="0"/>
      <c r="CT937" s="0"/>
      <c r="CU937" s="0"/>
      <c r="CV937" s="0"/>
      <c r="CW937" s="0"/>
      <c r="CX937" s="0"/>
      <c r="CY937" s="0"/>
      <c r="CZ937" s="0"/>
      <c r="DA937" s="0"/>
      <c r="DB937" s="0"/>
      <c r="DC937" s="0"/>
      <c r="DD937" s="0"/>
      <c r="DE937" s="0"/>
      <c r="DF937" s="0"/>
      <c r="DG937" s="0"/>
      <c r="DH937" s="0"/>
      <c r="DI937" s="0"/>
      <c r="DJ937" s="0"/>
      <c r="DK937" s="0"/>
      <c r="DL937" s="0"/>
      <c r="DM937" s="0"/>
      <c r="DN937" s="0"/>
      <c r="DO937" s="0"/>
      <c r="DP937" s="0"/>
      <c r="DQ937" s="0"/>
      <c r="DR937" s="0"/>
      <c r="DS937" s="0"/>
      <c r="DT937" s="0"/>
      <c r="DU937" s="0"/>
      <c r="DV937" s="0"/>
      <c r="DW937" s="0"/>
      <c r="DX937" s="0"/>
      <c r="DY937" s="0"/>
      <c r="DZ937" s="0"/>
      <c r="EA937" s="0"/>
      <c r="EB937" s="0"/>
      <c r="EC937" s="0"/>
      <c r="ED937" s="0"/>
      <c r="EE937" s="0"/>
      <c r="EF937" s="0"/>
      <c r="EG937" s="0"/>
      <c r="EH937" s="0"/>
      <c r="EI937" s="0"/>
      <c r="EJ937" s="0"/>
      <c r="EK937" s="0"/>
      <c r="EL937" s="0"/>
      <c r="EM937" s="0"/>
      <c r="EN937" s="0"/>
      <c r="EO937" s="0"/>
      <c r="EP937" s="0"/>
      <c r="EQ937" s="0"/>
      <c r="ER937" s="0"/>
      <c r="ES937" s="0"/>
      <c r="ET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row>
    <row r="938" customFormat="false" ht="15" hidden="true" customHeight="false" outlineLevel="0" collapsed="false">
      <c r="A938" s="150" t="s">
        <v>2800</v>
      </c>
      <c r="B938" s="151" t="s">
        <v>2801</v>
      </c>
      <c r="C938" s="147" t="s">
        <v>122</v>
      </c>
      <c r="D938" s="117"/>
      <c r="E938" s="117" t="n">
        <v>0</v>
      </c>
      <c r="F938" s="118" t="s">
        <v>47</v>
      </c>
      <c r="G938" s="118" t="s">
        <v>47</v>
      </c>
      <c r="H938" s="141" t="n">
        <v>19926</v>
      </c>
      <c r="I938" s="125" t="s">
        <v>1350</v>
      </c>
      <c r="J938" s="120" t="n">
        <v>9</v>
      </c>
      <c r="K938" s="121" t="n">
        <v>5</v>
      </c>
      <c r="L938" s="126"/>
      <c r="M938" s="123"/>
      <c r="N938" s="127"/>
      <c r="O938" s="123"/>
      <c r="P938" s="127"/>
      <c r="Q938" s="124"/>
      <c r="R938" s="0"/>
      <c r="S938" s="0"/>
      <c r="T938" s="0"/>
      <c r="U938" s="0"/>
      <c r="V938" s="0"/>
      <c r="W938" s="0"/>
      <c r="X938" s="0"/>
      <c r="Y938" s="0"/>
      <c r="Z938" s="0"/>
      <c r="AA938" s="0"/>
      <c r="AB938" s="0"/>
      <c r="AC938" s="0"/>
      <c r="AD938" s="0"/>
      <c r="AE938" s="0"/>
      <c r="AF938" s="0"/>
      <c r="AG938" s="0"/>
      <c r="AH938" s="0"/>
      <c r="AI938" s="0"/>
      <c r="AJ938" s="0"/>
      <c r="AK938" s="0"/>
      <c r="AL938" s="0"/>
      <c r="AM938" s="0"/>
      <c r="AN938" s="0"/>
      <c r="AO938" s="0"/>
      <c r="AP938" s="0"/>
      <c r="AQ938" s="0"/>
      <c r="AR938" s="0"/>
      <c r="AS938" s="0"/>
      <c r="AT938" s="0"/>
      <c r="AU938" s="0"/>
      <c r="AV938" s="0"/>
      <c r="AW938" s="0"/>
      <c r="AX938" s="0"/>
      <c r="AY938" s="0"/>
      <c r="AZ938" s="0"/>
      <c r="BA938" s="0"/>
      <c r="BB938" s="0"/>
      <c r="BC938" s="0"/>
      <c r="BD938" s="0"/>
      <c r="BE938" s="0"/>
      <c r="BF938" s="0"/>
      <c r="BG938" s="0"/>
      <c r="BH938" s="0"/>
      <c r="BI938" s="0"/>
      <c r="BJ938" s="0"/>
      <c r="BK938" s="0"/>
      <c r="BL938" s="0"/>
      <c r="BM938" s="0"/>
      <c r="BN938" s="0"/>
      <c r="BO938" s="0"/>
      <c r="BP938" s="0"/>
      <c r="BQ938" s="0"/>
      <c r="BR938" s="0"/>
      <c r="BS938" s="0"/>
      <c r="BT938" s="0"/>
      <c r="BU938" s="0"/>
      <c r="BV938" s="0"/>
      <c r="BW938" s="0"/>
      <c r="BX938" s="0"/>
      <c r="BY938" s="0"/>
      <c r="BZ938" s="0"/>
      <c r="CA938" s="0"/>
      <c r="CB938" s="0"/>
      <c r="CC938" s="0"/>
      <c r="CD938" s="0"/>
      <c r="CE938" s="0"/>
      <c r="CF938" s="0"/>
      <c r="CG938" s="0"/>
      <c r="CH938" s="0"/>
      <c r="CI938" s="0"/>
      <c r="CJ938" s="0"/>
      <c r="CK938" s="0"/>
      <c r="CL938" s="0"/>
      <c r="CM938" s="0"/>
      <c r="CN938" s="0"/>
      <c r="CO938" s="0"/>
      <c r="CP938" s="0"/>
      <c r="CQ938" s="0"/>
      <c r="CR938" s="0"/>
      <c r="CS938" s="0"/>
      <c r="CT938" s="0"/>
      <c r="CU938" s="0"/>
      <c r="CV938" s="0"/>
      <c r="CW938" s="0"/>
      <c r="CX938" s="0"/>
      <c r="CY938" s="0"/>
      <c r="CZ938" s="0"/>
      <c r="DA938" s="0"/>
      <c r="DB938" s="0"/>
      <c r="DC938" s="0"/>
      <c r="DD938" s="0"/>
      <c r="DE938" s="0"/>
      <c r="DF938" s="0"/>
      <c r="DG938" s="0"/>
      <c r="DH938" s="0"/>
      <c r="DI938" s="0"/>
      <c r="DJ938" s="0"/>
      <c r="DK938" s="0"/>
      <c r="DL938" s="0"/>
      <c r="DM938" s="0"/>
      <c r="DN938" s="0"/>
      <c r="DO938" s="0"/>
      <c r="DP938" s="0"/>
      <c r="DQ938" s="0"/>
      <c r="DR938" s="0"/>
      <c r="DS938" s="0"/>
      <c r="DT938" s="0"/>
      <c r="DU938" s="0"/>
      <c r="DV938" s="0"/>
      <c r="DW938" s="0"/>
      <c r="DX938" s="0"/>
      <c r="DY938" s="0"/>
      <c r="DZ938" s="0"/>
      <c r="EA938" s="0"/>
      <c r="EB938" s="0"/>
      <c r="EC938" s="0"/>
      <c r="ED938" s="0"/>
      <c r="EE938" s="0"/>
      <c r="EF938" s="0"/>
      <c r="EG938" s="0"/>
      <c r="EH938" s="0"/>
      <c r="EI938" s="0"/>
      <c r="EJ938" s="0"/>
      <c r="EK938" s="0"/>
      <c r="EL938" s="0"/>
      <c r="EM938" s="0"/>
      <c r="EN938" s="0"/>
      <c r="EO938" s="0"/>
      <c r="EP938" s="0"/>
      <c r="EQ938" s="0"/>
      <c r="ER938" s="0"/>
      <c r="ES938" s="0"/>
      <c r="ET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row>
    <row r="939" customFormat="false" ht="15" hidden="true" customHeight="false" outlineLevel="0" collapsed="false">
      <c r="A939" s="150" t="s">
        <v>2802</v>
      </c>
      <c r="B939" s="151" t="s">
        <v>2803</v>
      </c>
      <c r="C939" s="147" t="s">
        <v>1468</v>
      </c>
      <c r="D939" s="117"/>
      <c r="E939" s="117" t="n">
        <v>0</v>
      </c>
      <c r="F939" s="118" t="s">
        <v>47</v>
      </c>
      <c r="G939" s="118" t="s">
        <v>47</v>
      </c>
      <c r="H939" s="141" t="n">
        <v>19927</v>
      </c>
      <c r="I939" s="125" t="s">
        <v>1350</v>
      </c>
      <c r="J939" s="120" t="n">
        <v>9</v>
      </c>
      <c r="K939" s="121" t="n">
        <v>5</v>
      </c>
      <c r="L939" s="126"/>
      <c r="M939" s="123"/>
      <c r="N939" s="127"/>
      <c r="O939" s="123"/>
      <c r="P939" s="127"/>
      <c r="Q939" s="124"/>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BC939" s="0"/>
      <c r="BD939" s="0"/>
      <c r="BE939" s="0"/>
      <c r="BF939" s="0"/>
      <c r="BG939" s="0"/>
      <c r="BH939" s="0"/>
      <c r="BI939" s="0"/>
      <c r="BJ939" s="0"/>
      <c r="BK939" s="0"/>
      <c r="BL939" s="0"/>
      <c r="BM939" s="0"/>
      <c r="BN939" s="0"/>
      <c r="BO939" s="0"/>
      <c r="BP939" s="0"/>
      <c r="BQ939" s="0"/>
      <c r="BR939" s="0"/>
      <c r="BS939" s="0"/>
      <c r="BT939" s="0"/>
      <c r="BU939" s="0"/>
      <c r="BV939" s="0"/>
      <c r="BW939" s="0"/>
      <c r="BX939" s="0"/>
      <c r="BY939" s="0"/>
      <c r="BZ939" s="0"/>
      <c r="CA939" s="0"/>
      <c r="CB939" s="0"/>
      <c r="CC939" s="0"/>
      <c r="CD939" s="0"/>
      <c r="CE939" s="0"/>
      <c r="CF939" s="0"/>
      <c r="CG939" s="0"/>
      <c r="CH939" s="0"/>
      <c r="CI939" s="0"/>
      <c r="CJ939" s="0"/>
      <c r="CK939" s="0"/>
      <c r="CL939" s="0"/>
      <c r="CM939" s="0"/>
      <c r="CN939" s="0"/>
      <c r="CO939" s="0"/>
      <c r="CP939" s="0"/>
      <c r="CQ939" s="0"/>
      <c r="CR939" s="0"/>
      <c r="CS939" s="0"/>
      <c r="CT939" s="0"/>
      <c r="CU939" s="0"/>
      <c r="CV939" s="0"/>
      <c r="CW939" s="0"/>
      <c r="CX939" s="0"/>
      <c r="CY939" s="0"/>
      <c r="CZ939" s="0"/>
      <c r="DA939" s="0"/>
      <c r="DB939" s="0"/>
      <c r="DC939" s="0"/>
      <c r="DD939" s="0"/>
      <c r="DE939" s="0"/>
      <c r="DF939" s="0"/>
      <c r="DG939" s="0"/>
      <c r="DH939" s="0"/>
      <c r="DI939" s="0"/>
      <c r="DJ939" s="0"/>
      <c r="DK939" s="0"/>
      <c r="DL939" s="0"/>
      <c r="DM939" s="0"/>
      <c r="DN939" s="0"/>
      <c r="DO939" s="0"/>
      <c r="DP939" s="0"/>
      <c r="DQ939" s="0"/>
      <c r="DR939" s="0"/>
      <c r="DS939" s="0"/>
      <c r="DT939" s="0"/>
      <c r="DU939" s="0"/>
      <c r="DV939" s="0"/>
      <c r="DW939" s="0"/>
      <c r="DX939" s="0"/>
      <c r="DY939" s="0"/>
      <c r="DZ939" s="0"/>
      <c r="EA939" s="0"/>
      <c r="EB939" s="0"/>
      <c r="EC939" s="0"/>
      <c r="ED939" s="0"/>
      <c r="EE939" s="0"/>
      <c r="EF939" s="0"/>
      <c r="EG939" s="0"/>
      <c r="EH939" s="0"/>
      <c r="EI939" s="0"/>
      <c r="EJ939" s="0"/>
      <c r="EK939" s="0"/>
      <c r="EL939" s="0"/>
      <c r="EM939" s="0"/>
      <c r="EN939" s="0"/>
      <c r="EO939" s="0"/>
      <c r="EP939" s="0"/>
      <c r="EQ939" s="0"/>
      <c r="ER939" s="0"/>
      <c r="ES939" s="0"/>
      <c r="ET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row>
    <row r="940" customFormat="false" ht="15" hidden="true" customHeight="false" outlineLevel="0" collapsed="false">
      <c r="A940" s="150" t="s">
        <v>2804</v>
      </c>
      <c r="B940" s="151" t="s">
        <v>2805</v>
      </c>
      <c r="C940" s="116" t="s">
        <v>122</v>
      </c>
      <c r="D940" s="117"/>
      <c r="E940" s="117" t="n">
        <v>0</v>
      </c>
      <c r="F940" s="118" t="s">
        <v>47</v>
      </c>
      <c r="G940" s="118" t="s">
        <v>47</v>
      </c>
      <c r="H940" s="118" t="n">
        <v>1582</v>
      </c>
      <c r="I940" s="125" t="s">
        <v>1350</v>
      </c>
      <c r="J940" s="120" t="n">
        <v>9</v>
      </c>
      <c r="K940" s="121" t="n">
        <v>5</v>
      </c>
      <c r="L940" s="126"/>
      <c r="M940" s="123"/>
      <c r="N940" s="127"/>
      <c r="O940" s="123"/>
      <c r="P940" s="127"/>
      <c r="Q940" s="124"/>
      <c r="R940" s="0"/>
      <c r="S940" s="0"/>
      <c r="T940" s="0"/>
      <c r="U940" s="0"/>
      <c r="V940" s="0"/>
      <c r="W940" s="0"/>
      <c r="X940" s="0"/>
      <c r="Y940" s="0"/>
      <c r="Z940" s="0"/>
      <c r="AA940" s="0"/>
      <c r="AB940" s="0"/>
      <c r="AC940" s="0"/>
      <c r="AD940" s="0"/>
      <c r="AE940" s="0"/>
      <c r="AF940" s="0"/>
      <c r="AG940" s="0"/>
      <c r="AH940" s="0"/>
      <c r="AI940" s="0"/>
      <c r="AJ940" s="0"/>
      <c r="AK940" s="0"/>
      <c r="AL940" s="0"/>
      <c r="AM940" s="0"/>
      <c r="AN940" s="0"/>
      <c r="AO940" s="0"/>
      <c r="AP940" s="0"/>
      <c r="AQ940" s="0"/>
      <c r="AR940" s="0"/>
      <c r="AS940" s="0"/>
      <c r="AT940" s="0"/>
      <c r="AU940" s="0"/>
      <c r="AV940" s="0"/>
      <c r="AW940" s="0"/>
      <c r="AX940" s="0"/>
      <c r="AY940" s="0"/>
      <c r="AZ940" s="0"/>
      <c r="BA940" s="0"/>
      <c r="BB940" s="0"/>
      <c r="BC940" s="0"/>
      <c r="BD940" s="0"/>
      <c r="BE940" s="0"/>
      <c r="BF940" s="0"/>
      <c r="BG940" s="0"/>
      <c r="BH940" s="0"/>
      <c r="BI940" s="0"/>
      <c r="BJ940" s="0"/>
      <c r="BK940" s="0"/>
      <c r="BL940" s="0"/>
      <c r="BM940" s="0"/>
      <c r="BN940" s="0"/>
      <c r="BO940" s="0"/>
      <c r="BP940" s="0"/>
      <c r="BQ940" s="0"/>
      <c r="BR940" s="0"/>
      <c r="BS940" s="0"/>
      <c r="BT940" s="0"/>
      <c r="BU940" s="0"/>
      <c r="BV940" s="0"/>
      <c r="BW940" s="0"/>
      <c r="BX940" s="0"/>
      <c r="BY940" s="0"/>
      <c r="BZ940" s="0"/>
      <c r="CA940" s="0"/>
      <c r="CB940" s="0"/>
      <c r="CC940" s="0"/>
      <c r="CD940" s="0"/>
      <c r="CE940" s="0"/>
      <c r="CF940" s="0"/>
      <c r="CG940" s="0"/>
      <c r="CH940" s="0"/>
      <c r="CI940" s="0"/>
      <c r="CJ940" s="0"/>
      <c r="CK940" s="0"/>
      <c r="CL940" s="0"/>
      <c r="CM940" s="0"/>
      <c r="CN940" s="0"/>
      <c r="CO940" s="0"/>
      <c r="CP940" s="0"/>
      <c r="CQ940" s="0"/>
      <c r="CR940" s="0"/>
      <c r="CS940" s="0"/>
      <c r="CT940" s="0"/>
      <c r="CU940" s="0"/>
      <c r="CV940" s="0"/>
      <c r="CW940" s="0"/>
      <c r="CX940" s="0"/>
      <c r="CY940" s="0"/>
      <c r="CZ940" s="0"/>
      <c r="DA940" s="0"/>
      <c r="DB940" s="0"/>
      <c r="DC940" s="0"/>
      <c r="DD940" s="0"/>
      <c r="DE940" s="0"/>
      <c r="DF940" s="0"/>
      <c r="DG940" s="0"/>
      <c r="DH940" s="0"/>
      <c r="DI940" s="0"/>
      <c r="DJ940" s="0"/>
      <c r="DK940" s="0"/>
      <c r="DL940" s="0"/>
      <c r="DM940" s="0"/>
      <c r="DN940" s="0"/>
      <c r="DO940" s="0"/>
      <c r="DP940" s="0"/>
      <c r="DQ940" s="0"/>
      <c r="DR940" s="0"/>
      <c r="DS940" s="0"/>
      <c r="DT940" s="0"/>
      <c r="DU940" s="0"/>
      <c r="DV940" s="0"/>
      <c r="DW940" s="0"/>
      <c r="DX940" s="0"/>
      <c r="DY940" s="0"/>
      <c r="DZ940" s="0"/>
      <c r="EA940" s="0"/>
      <c r="EB940" s="0"/>
      <c r="EC940" s="0"/>
      <c r="ED940" s="0"/>
      <c r="EE940" s="0"/>
      <c r="EF940" s="0"/>
      <c r="EG940" s="0"/>
      <c r="EH940" s="0"/>
      <c r="EI940" s="0"/>
      <c r="EJ940" s="0"/>
      <c r="EK940" s="0"/>
      <c r="EL940" s="0"/>
      <c r="EM940" s="0"/>
      <c r="EN940" s="0"/>
      <c r="EO940" s="0"/>
      <c r="EP940" s="0"/>
      <c r="EQ940" s="0"/>
      <c r="ER940" s="0"/>
      <c r="ES940" s="0"/>
      <c r="ET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row>
    <row r="941" customFormat="false" ht="15" hidden="true" customHeight="false" outlineLevel="0" collapsed="false">
      <c r="A941" s="150" t="s">
        <v>2806</v>
      </c>
      <c r="B941" s="151" t="s">
        <v>2807</v>
      </c>
      <c r="C941" s="147" t="s">
        <v>2808</v>
      </c>
      <c r="D941" s="117"/>
      <c r="E941" s="117" t="n">
        <v>0</v>
      </c>
      <c r="F941" s="118" t="s">
        <v>47</v>
      </c>
      <c r="G941" s="118" t="s">
        <v>47</v>
      </c>
      <c r="H941" s="141" t="n">
        <v>29919</v>
      </c>
      <c r="I941" s="125" t="s">
        <v>1350</v>
      </c>
      <c r="J941" s="120" t="n">
        <v>9</v>
      </c>
      <c r="K941" s="121" t="n">
        <v>5</v>
      </c>
      <c r="L941" s="126"/>
      <c r="M941" s="123"/>
      <c r="N941" s="127"/>
      <c r="O941" s="123"/>
      <c r="P941" s="127"/>
      <c r="Q941" s="124"/>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BL941" s="0"/>
      <c r="BM941" s="0"/>
      <c r="BN941" s="0"/>
      <c r="BO941" s="0"/>
      <c r="BP941" s="0"/>
      <c r="BQ941" s="0"/>
      <c r="BR941" s="0"/>
      <c r="BS941" s="0"/>
      <c r="BT941" s="0"/>
      <c r="BU941" s="0"/>
      <c r="BV941" s="0"/>
      <c r="BW941" s="0"/>
      <c r="BX941" s="0"/>
      <c r="BY941" s="0"/>
      <c r="BZ941" s="0"/>
      <c r="CA941" s="0"/>
      <c r="CB941" s="0"/>
      <c r="CC941" s="0"/>
      <c r="CD941" s="0"/>
      <c r="CE941" s="0"/>
      <c r="CF941" s="0"/>
      <c r="CG941" s="0"/>
      <c r="CH941" s="0"/>
      <c r="CI941" s="0"/>
      <c r="CJ941" s="0"/>
      <c r="CK941" s="0"/>
      <c r="CL941" s="0"/>
      <c r="CM941" s="0"/>
      <c r="CN941" s="0"/>
      <c r="CO941" s="0"/>
      <c r="CP941" s="0"/>
      <c r="CQ941" s="0"/>
      <c r="CR941" s="0"/>
      <c r="CS941" s="0"/>
      <c r="CT941" s="0"/>
      <c r="CU941" s="0"/>
      <c r="CV941" s="0"/>
      <c r="CW941" s="0"/>
      <c r="CX941" s="0"/>
      <c r="CY941" s="0"/>
      <c r="CZ941" s="0"/>
      <c r="DA941" s="0"/>
      <c r="DB941" s="0"/>
      <c r="DC941" s="0"/>
      <c r="DD941" s="0"/>
      <c r="DE941" s="0"/>
      <c r="DF941" s="0"/>
      <c r="DG941" s="0"/>
      <c r="DH941" s="0"/>
      <c r="DI941" s="0"/>
      <c r="DJ941" s="0"/>
      <c r="DK941" s="0"/>
      <c r="DL941" s="0"/>
      <c r="DM941" s="0"/>
      <c r="DN941" s="0"/>
      <c r="DO941" s="0"/>
      <c r="DP941" s="0"/>
      <c r="DQ941" s="0"/>
      <c r="DR941" s="0"/>
      <c r="DS941" s="0"/>
      <c r="DT941" s="0"/>
      <c r="DU941" s="0"/>
      <c r="DV941" s="0"/>
      <c r="DW941" s="0"/>
      <c r="DX941" s="0"/>
      <c r="DY941" s="0"/>
      <c r="DZ941" s="0"/>
      <c r="EA941" s="0"/>
      <c r="EB941" s="0"/>
      <c r="EC941" s="0"/>
      <c r="ED941" s="0"/>
      <c r="EE941" s="0"/>
      <c r="EF941" s="0"/>
      <c r="EG941" s="0"/>
      <c r="EH941" s="0"/>
      <c r="EI941" s="0"/>
      <c r="EJ941" s="0"/>
      <c r="EK941" s="0"/>
      <c r="EL941" s="0"/>
      <c r="EM941" s="0"/>
      <c r="EN941" s="0"/>
      <c r="EO941" s="0"/>
      <c r="EP941" s="0"/>
      <c r="EQ941" s="0"/>
      <c r="ER941" s="0"/>
      <c r="ES941" s="0"/>
      <c r="ET941" s="0"/>
      <c r="EU941" s="0"/>
      <c r="EV941" s="0"/>
      <c r="EW941" s="0"/>
      <c r="EX941" s="0"/>
      <c r="EY941" s="0"/>
      <c r="EZ941" s="0"/>
      <c r="FA941" s="0"/>
      <c r="FB941" s="0"/>
      <c r="FC941" s="0"/>
      <c r="FD941" s="0"/>
      <c r="FE941" s="0"/>
      <c r="FF941" s="0"/>
      <c r="FG941" s="0"/>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row>
    <row r="942" customFormat="false" ht="15" hidden="true" customHeight="false" outlineLevel="0" collapsed="false">
      <c r="A942" s="150" t="s">
        <v>2809</v>
      </c>
      <c r="B942" s="151" t="s">
        <v>2810</v>
      </c>
      <c r="C942" s="147" t="s">
        <v>2037</v>
      </c>
      <c r="D942" s="117"/>
      <c r="E942" s="117" t="n">
        <v>0</v>
      </c>
      <c r="F942" s="118" t="s">
        <v>47</v>
      </c>
      <c r="G942" s="118" t="s">
        <v>47</v>
      </c>
      <c r="H942" s="141" t="n">
        <v>19930</v>
      </c>
      <c r="I942" s="125" t="s">
        <v>1350</v>
      </c>
      <c r="J942" s="120" t="n">
        <v>9</v>
      </c>
      <c r="K942" s="121" t="n">
        <v>5</v>
      </c>
      <c r="L942" s="126"/>
      <c r="M942" s="123"/>
      <c r="N942" s="127"/>
      <c r="O942" s="123"/>
      <c r="P942" s="127"/>
      <c r="Q942" s="124"/>
      <c r="R942" s="0"/>
      <c r="S942" s="0"/>
      <c r="T942" s="0"/>
      <c r="U942" s="0"/>
      <c r="V942" s="0"/>
      <c r="W942" s="0"/>
      <c r="X942" s="0"/>
      <c r="Y942" s="0"/>
      <c r="Z942" s="0"/>
      <c r="AA942" s="0"/>
      <c r="AB942" s="0"/>
      <c r="AC942" s="0"/>
      <c r="AD942" s="0"/>
      <c r="AE942" s="0"/>
      <c r="AF942" s="0"/>
      <c r="AG942" s="0"/>
      <c r="AH942" s="0"/>
      <c r="AI942" s="0"/>
      <c r="AJ942" s="0"/>
      <c r="AK942" s="0"/>
      <c r="AL942" s="0"/>
      <c r="AM942" s="0"/>
      <c r="AN942" s="0"/>
      <c r="AO942" s="0"/>
      <c r="AP942" s="0"/>
      <c r="AQ942" s="0"/>
      <c r="AR942" s="0"/>
      <c r="AS942" s="0"/>
      <c r="AT942" s="0"/>
      <c r="AU942" s="0"/>
      <c r="AV942" s="0"/>
      <c r="AW942" s="0"/>
      <c r="AX942" s="0"/>
      <c r="AY942" s="0"/>
      <c r="AZ942" s="0"/>
      <c r="BA942" s="0"/>
      <c r="BB942" s="0"/>
      <c r="BC942" s="0"/>
      <c r="BD942" s="0"/>
      <c r="BE942" s="0"/>
      <c r="BF942" s="0"/>
      <c r="BG942" s="0"/>
      <c r="BH942" s="0"/>
      <c r="BI942" s="0"/>
      <c r="BJ942" s="0"/>
      <c r="BK942" s="0"/>
      <c r="BL942" s="0"/>
      <c r="BM942" s="0"/>
      <c r="BN942" s="0"/>
      <c r="BO942" s="0"/>
      <c r="BP942" s="0"/>
      <c r="BQ942" s="0"/>
      <c r="BR942" s="0"/>
      <c r="BS942" s="0"/>
      <c r="BT942" s="0"/>
      <c r="BU942" s="0"/>
      <c r="BV942" s="0"/>
      <c r="BW942" s="0"/>
      <c r="BX942" s="0"/>
      <c r="BY942" s="0"/>
      <c r="BZ942" s="0"/>
      <c r="CA942" s="0"/>
      <c r="CB942" s="0"/>
      <c r="CC942" s="0"/>
      <c r="CD942" s="0"/>
      <c r="CE942" s="0"/>
      <c r="CF942" s="0"/>
      <c r="CG942" s="0"/>
      <c r="CH942" s="0"/>
      <c r="CI942" s="0"/>
      <c r="CJ942" s="0"/>
      <c r="CK942" s="0"/>
      <c r="CL942" s="0"/>
      <c r="CM942" s="0"/>
      <c r="CN942" s="0"/>
      <c r="CO942" s="0"/>
      <c r="CP942" s="0"/>
      <c r="CQ942" s="0"/>
      <c r="CR942" s="0"/>
      <c r="CS942" s="0"/>
      <c r="CT942" s="0"/>
      <c r="CU942" s="0"/>
      <c r="CV942" s="0"/>
      <c r="CW942" s="0"/>
      <c r="CX942" s="0"/>
      <c r="CY942" s="0"/>
      <c r="CZ942" s="0"/>
      <c r="DA942" s="0"/>
      <c r="DB942" s="0"/>
      <c r="DC942" s="0"/>
      <c r="DD942" s="0"/>
      <c r="DE942" s="0"/>
      <c r="DF942" s="0"/>
      <c r="DG942" s="0"/>
      <c r="DH942" s="0"/>
      <c r="DI942" s="0"/>
      <c r="DJ942" s="0"/>
      <c r="DK942" s="0"/>
      <c r="DL942" s="0"/>
      <c r="DM942" s="0"/>
      <c r="DN942" s="0"/>
      <c r="DO942" s="0"/>
      <c r="DP942" s="0"/>
      <c r="DQ942" s="0"/>
      <c r="DR942" s="0"/>
      <c r="DS942" s="0"/>
      <c r="DT942" s="0"/>
      <c r="DU942" s="0"/>
      <c r="DV942" s="0"/>
      <c r="DW942" s="0"/>
      <c r="DX942" s="0"/>
      <c r="DY942" s="0"/>
      <c r="DZ942" s="0"/>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row>
    <row r="943" customFormat="false" ht="15" hidden="true" customHeight="false" outlineLevel="0" collapsed="false">
      <c r="A943" s="150" t="s">
        <v>2811</v>
      </c>
      <c r="B943" s="151" t="s">
        <v>2812</v>
      </c>
      <c r="C943" s="116" t="s">
        <v>1246</v>
      </c>
      <c r="D943" s="117"/>
      <c r="E943" s="117" t="n">
        <v>0</v>
      </c>
      <c r="F943" s="118" t="s">
        <v>47</v>
      </c>
      <c r="G943" s="118" t="s">
        <v>47</v>
      </c>
      <c r="H943" s="118" t="n">
        <v>1748</v>
      </c>
      <c r="I943" s="125" t="s">
        <v>1350</v>
      </c>
      <c r="J943" s="120" t="n">
        <v>9</v>
      </c>
      <c r="K943" s="121" t="n">
        <v>5</v>
      </c>
      <c r="L943" s="126"/>
      <c r="M943" s="123"/>
      <c r="N943" s="127"/>
      <c r="O943" s="123"/>
      <c r="P943" s="127"/>
      <c r="Q943" s="124"/>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BL943" s="0"/>
      <c r="BM943" s="0"/>
      <c r="BN943" s="0"/>
      <c r="BO943" s="0"/>
      <c r="BP943" s="0"/>
      <c r="BQ943" s="0"/>
      <c r="BR943" s="0"/>
      <c r="BS943" s="0"/>
      <c r="BT943" s="0"/>
      <c r="BU943" s="0"/>
      <c r="BV943" s="0"/>
      <c r="BW943" s="0"/>
      <c r="BX943" s="0"/>
      <c r="BY943" s="0"/>
      <c r="BZ943" s="0"/>
      <c r="CA943" s="0"/>
      <c r="CB943" s="0"/>
      <c r="CC943" s="0"/>
      <c r="CD943" s="0"/>
      <c r="CE943" s="0"/>
      <c r="CF943" s="0"/>
      <c r="CG943" s="0"/>
      <c r="CH943" s="0"/>
      <c r="CI943" s="0"/>
      <c r="CJ943" s="0"/>
      <c r="CK943" s="0"/>
      <c r="CL943" s="0"/>
      <c r="CM943" s="0"/>
      <c r="CN943" s="0"/>
      <c r="CO943" s="0"/>
      <c r="CP943" s="0"/>
      <c r="CQ943" s="0"/>
      <c r="CR943" s="0"/>
      <c r="CS943" s="0"/>
      <c r="CT943" s="0"/>
      <c r="CU943" s="0"/>
      <c r="CV943" s="0"/>
      <c r="CW943" s="0"/>
      <c r="CX943" s="0"/>
      <c r="CY943" s="0"/>
      <c r="CZ943" s="0"/>
      <c r="DA943" s="0"/>
      <c r="DB943" s="0"/>
      <c r="DC943" s="0"/>
      <c r="DD943" s="0"/>
      <c r="DE943" s="0"/>
      <c r="DF943" s="0"/>
      <c r="DG943" s="0"/>
      <c r="DH943" s="0"/>
      <c r="DI943" s="0"/>
      <c r="DJ943" s="0"/>
      <c r="DK943" s="0"/>
      <c r="DL943" s="0"/>
      <c r="DM943" s="0"/>
      <c r="DN943" s="0"/>
      <c r="DO943" s="0"/>
      <c r="DP943" s="0"/>
      <c r="DQ943" s="0"/>
      <c r="DR943" s="0"/>
      <c r="DS943" s="0"/>
      <c r="DT943" s="0"/>
      <c r="DU943" s="0"/>
      <c r="DV943" s="0"/>
      <c r="DW943" s="0"/>
      <c r="DX943" s="0"/>
      <c r="DY943" s="0"/>
      <c r="DZ943" s="0"/>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row>
    <row r="944" customFormat="false" ht="15" hidden="true" customHeight="true" outlineLevel="0" collapsed="false">
      <c r="A944" s="150" t="s">
        <v>2813</v>
      </c>
      <c r="B944" s="151" t="s">
        <v>2814</v>
      </c>
      <c r="C944" s="116" t="s">
        <v>1587</v>
      </c>
      <c r="D944" s="117"/>
      <c r="E944" s="117" t="n">
        <v>0</v>
      </c>
      <c r="F944" s="118" t="s">
        <v>47</v>
      </c>
      <c r="G944" s="118" t="s">
        <v>47</v>
      </c>
      <c r="H944" s="118" t="n">
        <v>29943</v>
      </c>
      <c r="I944" s="125" t="s">
        <v>1350</v>
      </c>
      <c r="J944" s="120" t="n">
        <v>9</v>
      </c>
      <c r="K944" s="121" t="n">
        <v>5</v>
      </c>
      <c r="L944" s="126"/>
      <c r="M944" s="123"/>
      <c r="N944" s="127"/>
      <c r="O944" s="123"/>
      <c r="P944" s="127"/>
      <c r="Q944" s="124"/>
      <c r="R944" s="0"/>
      <c r="S944" s="0"/>
      <c r="T944" s="0"/>
      <c r="U944" s="0"/>
      <c r="V944" s="0"/>
      <c r="W944" s="0"/>
      <c r="X944" s="0"/>
      <c r="Y944" s="0"/>
      <c r="Z944" s="0"/>
      <c r="AA944" s="0"/>
      <c r="AB944" s="0"/>
      <c r="AC944" s="0"/>
      <c r="AD944" s="0"/>
      <c r="AE944" s="0"/>
      <c r="AF944" s="0"/>
      <c r="AG944" s="0"/>
      <c r="AH944" s="0"/>
      <c r="AI944" s="0"/>
      <c r="AJ944" s="0"/>
      <c r="AK944" s="0"/>
      <c r="AL944" s="0"/>
      <c r="AM944" s="0"/>
      <c r="AN944" s="0"/>
      <c r="AO944" s="0"/>
      <c r="AP944" s="0"/>
      <c r="AQ944" s="0"/>
      <c r="AR944" s="0"/>
      <c r="AS944" s="0"/>
      <c r="AT944" s="0"/>
      <c r="AU944" s="0"/>
      <c r="AV944" s="0"/>
      <c r="AW944" s="0"/>
      <c r="AX944" s="0"/>
      <c r="AY944" s="0"/>
      <c r="AZ944" s="0"/>
      <c r="BA944" s="0"/>
      <c r="BB944" s="0"/>
      <c r="BC944" s="0"/>
      <c r="BD944" s="0"/>
      <c r="BE944" s="0"/>
      <c r="BF944" s="0"/>
      <c r="BG944" s="0"/>
      <c r="BH944" s="0"/>
      <c r="BI944" s="0"/>
      <c r="BJ944" s="0"/>
      <c r="BK944" s="0"/>
      <c r="BL944" s="0"/>
      <c r="BM944" s="0"/>
      <c r="BN944" s="0"/>
      <c r="BO944" s="0"/>
      <c r="BP944" s="0"/>
      <c r="BQ944" s="0"/>
      <c r="BR944" s="0"/>
      <c r="BS944" s="0"/>
      <c r="BT944" s="0"/>
      <c r="BU944" s="0"/>
      <c r="BV944" s="0"/>
      <c r="BW944" s="0"/>
      <c r="BX944" s="0"/>
      <c r="BY944" s="0"/>
      <c r="BZ944" s="0"/>
      <c r="CA944" s="0"/>
      <c r="CB944" s="0"/>
      <c r="CC944" s="0"/>
      <c r="CD944" s="0"/>
      <c r="CE944" s="0"/>
      <c r="CF944" s="0"/>
      <c r="CG944" s="0"/>
      <c r="CH944" s="0"/>
      <c r="CI944" s="0"/>
      <c r="CJ944" s="0"/>
      <c r="CK944" s="0"/>
      <c r="CL944" s="0"/>
      <c r="CM944" s="0"/>
      <c r="CN944" s="0"/>
      <c r="CO944" s="0"/>
      <c r="CP944" s="0"/>
      <c r="CQ944" s="0"/>
      <c r="CR944" s="0"/>
      <c r="CS944" s="0"/>
      <c r="CT944" s="0"/>
      <c r="CU944" s="0"/>
      <c r="CV944" s="0"/>
      <c r="CW944" s="0"/>
      <c r="CX944" s="0"/>
      <c r="CY944" s="0"/>
      <c r="CZ944" s="0"/>
      <c r="DA944" s="0"/>
      <c r="DB944" s="0"/>
      <c r="DC944" s="0"/>
      <c r="DD944" s="0"/>
      <c r="DE944" s="0"/>
      <c r="DF944" s="0"/>
      <c r="DG944" s="0"/>
      <c r="DH944" s="0"/>
      <c r="DI944" s="0"/>
      <c r="DJ944" s="0"/>
      <c r="DK944" s="0"/>
      <c r="DL944" s="0"/>
      <c r="DM944" s="0"/>
      <c r="DN944" s="0"/>
      <c r="DO944" s="0"/>
      <c r="DP944" s="0"/>
      <c r="DQ944" s="0"/>
      <c r="DR944" s="0"/>
      <c r="DS944" s="0"/>
      <c r="DT944" s="0"/>
      <c r="DU944" s="0"/>
      <c r="DV944" s="0"/>
      <c r="DW944" s="0"/>
      <c r="DX944" s="0"/>
      <c r="DY944" s="0"/>
      <c r="DZ944" s="0"/>
      <c r="EA944" s="0"/>
      <c r="EB944" s="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row>
    <row r="945" customFormat="false" ht="15" hidden="true" customHeight="false" outlineLevel="0" collapsed="false">
      <c r="A945" s="150" t="s">
        <v>2815</v>
      </c>
      <c r="B945" s="151" t="s">
        <v>2816</v>
      </c>
      <c r="C945" s="116" t="s">
        <v>122</v>
      </c>
      <c r="D945" s="117"/>
      <c r="E945" s="117" t="n">
        <v>0</v>
      </c>
      <c r="F945" s="118" t="s">
        <v>47</v>
      </c>
      <c r="G945" s="118" t="s">
        <v>47</v>
      </c>
      <c r="H945" s="118" t="n">
        <v>1897</v>
      </c>
      <c r="I945" s="125" t="s">
        <v>1350</v>
      </c>
      <c r="J945" s="120" t="n">
        <v>9</v>
      </c>
      <c r="K945" s="121" t="n">
        <v>5</v>
      </c>
      <c r="L945" s="126"/>
      <c r="M945" s="123"/>
      <c r="N945" s="127"/>
      <c r="O945" s="123"/>
      <c r="P945" s="127"/>
      <c r="Q945" s="124"/>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BL945" s="0"/>
      <c r="BM945" s="0"/>
      <c r="BN945" s="0"/>
      <c r="BO945" s="0"/>
      <c r="BP945" s="0"/>
      <c r="BQ945" s="0"/>
      <c r="BR945" s="0"/>
      <c r="BS945" s="0"/>
      <c r="BT945" s="0"/>
      <c r="BU945" s="0"/>
      <c r="BV945" s="0"/>
      <c r="BW945" s="0"/>
      <c r="BX945" s="0"/>
      <c r="BY945" s="0"/>
      <c r="BZ945" s="0"/>
      <c r="CA945" s="0"/>
      <c r="CB945" s="0"/>
      <c r="CC945" s="0"/>
      <c r="CD945" s="0"/>
      <c r="CE945" s="0"/>
      <c r="CF945" s="0"/>
      <c r="CG945" s="0"/>
      <c r="CH945" s="0"/>
      <c r="CI945" s="0"/>
      <c r="CJ945" s="0"/>
      <c r="CK945" s="0"/>
      <c r="CL945" s="0"/>
      <c r="CM945" s="0"/>
      <c r="CN945" s="0"/>
      <c r="CO945" s="0"/>
      <c r="CP945" s="0"/>
      <c r="CQ945" s="0"/>
      <c r="CR945" s="0"/>
      <c r="CS945" s="0"/>
      <c r="CT945" s="0"/>
      <c r="CU945" s="0"/>
      <c r="CV945" s="0"/>
      <c r="CW945" s="0"/>
      <c r="CX945" s="0"/>
      <c r="CY945" s="0"/>
      <c r="CZ945" s="0"/>
      <c r="DA945" s="0"/>
      <c r="DB945" s="0"/>
      <c r="DC945" s="0"/>
      <c r="DD945" s="0"/>
      <c r="DE945" s="0"/>
      <c r="DF945" s="0"/>
      <c r="DG945" s="0"/>
      <c r="DH945" s="0"/>
      <c r="DI945" s="0"/>
      <c r="DJ945" s="0"/>
      <c r="DK945" s="0"/>
      <c r="DL945" s="0"/>
      <c r="DM945" s="0"/>
      <c r="DN945" s="0"/>
      <c r="DO945" s="0"/>
      <c r="DP945" s="0"/>
      <c r="DQ945" s="0"/>
      <c r="DR945" s="0"/>
      <c r="DS945" s="0"/>
      <c r="DT945" s="0"/>
      <c r="DU945" s="0"/>
      <c r="DV945" s="0"/>
      <c r="DW945" s="0"/>
      <c r="DX945" s="0"/>
      <c r="DY945" s="0"/>
      <c r="DZ945" s="0"/>
      <c r="EA945" s="0"/>
      <c r="EB945" s="0"/>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row>
    <row r="946" customFormat="false" ht="15" hidden="true" customHeight="false" outlineLevel="0" collapsed="false">
      <c r="A946" s="150" t="s">
        <v>2817</v>
      </c>
      <c r="B946" s="151" t="s">
        <v>2818</v>
      </c>
      <c r="C946" s="116" t="s">
        <v>122</v>
      </c>
      <c r="D946" s="117"/>
      <c r="E946" s="117" t="n">
        <v>0</v>
      </c>
      <c r="F946" s="118" t="s">
        <v>47</v>
      </c>
      <c r="G946" s="118" t="s">
        <v>47</v>
      </c>
      <c r="H946" s="118" t="n">
        <v>34444</v>
      </c>
      <c r="I946" s="125" t="s">
        <v>1350</v>
      </c>
      <c r="J946" s="120" t="n">
        <v>9</v>
      </c>
      <c r="K946" s="121" t="n">
        <v>5</v>
      </c>
      <c r="L946" s="126"/>
      <c r="M946" s="123"/>
      <c r="N946" s="127"/>
      <c r="O946" s="123"/>
      <c r="P946" s="127"/>
      <c r="Q946" s="124"/>
      <c r="R946" s="0"/>
      <c r="S946" s="0"/>
      <c r="T946" s="0"/>
      <c r="U946" s="0"/>
      <c r="V946" s="0"/>
      <c r="W946" s="0"/>
      <c r="X946" s="0"/>
      <c r="Y946" s="0"/>
      <c r="Z946" s="0"/>
      <c r="AA946" s="0"/>
      <c r="AB946" s="0"/>
      <c r="AC946" s="0"/>
      <c r="AD946" s="0"/>
      <c r="AE946" s="0"/>
      <c r="AF946" s="0"/>
      <c r="AG946" s="0"/>
      <c r="AH946" s="0"/>
      <c r="AI946" s="0"/>
      <c r="AJ946" s="0"/>
      <c r="AK946" s="0"/>
      <c r="AL946" s="0"/>
      <c r="AM946" s="0"/>
      <c r="AN946" s="0"/>
      <c r="AO946" s="0"/>
      <c r="AP946" s="0"/>
      <c r="AQ946" s="0"/>
      <c r="AR946" s="0"/>
      <c r="AS946" s="0"/>
      <c r="AT946" s="0"/>
      <c r="AU946" s="0"/>
      <c r="AV946" s="0"/>
      <c r="AW946" s="0"/>
      <c r="AX946" s="0"/>
      <c r="AY946" s="0"/>
      <c r="AZ946" s="0"/>
      <c r="BA946" s="0"/>
      <c r="BB946" s="0"/>
      <c r="BC946" s="0"/>
      <c r="BD946" s="0"/>
      <c r="BE946" s="0"/>
      <c r="BF946" s="0"/>
      <c r="BG946" s="0"/>
      <c r="BH946" s="0"/>
      <c r="BI946" s="0"/>
      <c r="BJ946" s="0"/>
      <c r="BK946" s="0"/>
      <c r="BL946" s="0"/>
      <c r="BM946" s="0"/>
      <c r="BN946" s="0"/>
      <c r="BO946" s="0"/>
      <c r="BP946" s="0"/>
      <c r="BQ946" s="0"/>
      <c r="BR946" s="0"/>
      <c r="BS946" s="0"/>
      <c r="BT946" s="0"/>
      <c r="BU946" s="0"/>
      <c r="BV946" s="0"/>
      <c r="BW946" s="0"/>
      <c r="BX946" s="0"/>
      <c r="BY946" s="0"/>
      <c r="BZ946" s="0"/>
      <c r="CA946" s="0"/>
      <c r="CB946" s="0"/>
      <c r="CC946" s="0"/>
      <c r="CD946" s="0"/>
      <c r="CE946" s="0"/>
      <c r="CF946" s="0"/>
      <c r="CG946" s="0"/>
      <c r="CH946" s="0"/>
      <c r="CI946" s="0"/>
      <c r="CJ946" s="0"/>
      <c r="CK946" s="0"/>
      <c r="CL946" s="0"/>
      <c r="CM946" s="0"/>
      <c r="CN946" s="0"/>
      <c r="CO946" s="0"/>
      <c r="CP946" s="0"/>
      <c r="CQ946" s="0"/>
      <c r="CR946" s="0"/>
      <c r="CS946" s="0"/>
      <c r="CT946" s="0"/>
      <c r="CU946" s="0"/>
      <c r="CV946" s="0"/>
      <c r="CW946" s="0"/>
      <c r="CX946" s="0"/>
      <c r="CY946" s="0"/>
      <c r="CZ946" s="0"/>
      <c r="DA946" s="0"/>
      <c r="DB946" s="0"/>
      <c r="DC946" s="0"/>
      <c r="DD946" s="0"/>
      <c r="DE946" s="0"/>
      <c r="DF946" s="0"/>
      <c r="DG946" s="0"/>
      <c r="DH946" s="0"/>
      <c r="DI946" s="0"/>
      <c r="DJ946" s="0"/>
      <c r="DK946" s="0"/>
      <c r="DL946" s="0"/>
      <c r="DM946" s="0"/>
      <c r="DN946" s="0"/>
      <c r="DO946" s="0"/>
      <c r="DP946" s="0"/>
      <c r="DQ946" s="0"/>
      <c r="DR946" s="0"/>
      <c r="DS946" s="0"/>
      <c r="DT946" s="0"/>
      <c r="DU946" s="0"/>
      <c r="DV946" s="0"/>
      <c r="DW946" s="0"/>
      <c r="DX946" s="0"/>
      <c r="DY946" s="0"/>
      <c r="DZ946" s="0"/>
      <c r="EA946" s="0"/>
      <c r="EB946" s="0"/>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row>
    <row r="947" customFormat="false" ht="15" hidden="true" customHeight="false" outlineLevel="0" collapsed="false">
      <c r="A947" s="150" t="s">
        <v>2819</v>
      </c>
      <c r="B947" s="151" t="s">
        <v>2820</v>
      </c>
      <c r="C947" s="116" t="s">
        <v>1994</v>
      </c>
      <c r="D947" s="117"/>
      <c r="E947" s="117" t="n">
        <v>0</v>
      </c>
      <c r="F947" s="118" t="s">
        <v>47</v>
      </c>
      <c r="G947" s="118" t="s">
        <v>47</v>
      </c>
      <c r="H947" s="118" t="n">
        <v>19970</v>
      </c>
      <c r="I947" s="125" t="s">
        <v>1350</v>
      </c>
      <c r="J947" s="120" t="n">
        <v>9</v>
      </c>
      <c r="K947" s="121" t="n">
        <v>5</v>
      </c>
      <c r="L947" s="126"/>
      <c r="M947" s="123"/>
      <c r="N947" s="127"/>
      <c r="O947" s="123"/>
      <c r="P947" s="127"/>
      <c r="Q947" s="124"/>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BL947" s="0"/>
      <c r="BM947" s="0"/>
      <c r="BN947" s="0"/>
      <c r="BO947" s="0"/>
      <c r="BP947" s="0"/>
      <c r="BQ947" s="0"/>
      <c r="BR947" s="0"/>
      <c r="BS947" s="0"/>
      <c r="BT947" s="0"/>
      <c r="BU947" s="0"/>
      <c r="BV947" s="0"/>
      <c r="BW947" s="0"/>
      <c r="BX947" s="0"/>
      <c r="BY947" s="0"/>
      <c r="BZ947" s="0"/>
      <c r="CA947" s="0"/>
      <c r="CB947" s="0"/>
      <c r="CC947" s="0"/>
      <c r="CD947" s="0"/>
      <c r="CE947" s="0"/>
      <c r="CF947" s="0"/>
      <c r="CG947" s="0"/>
      <c r="CH947" s="0"/>
      <c r="CI947" s="0"/>
      <c r="CJ947" s="0"/>
      <c r="CK947" s="0"/>
      <c r="CL947" s="0"/>
      <c r="CM947" s="0"/>
      <c r="CN947" s="0"/>
      <c r="CO947" s="0"/>
      <c r="CP947" s="0"/>
      <c r="CQ947" s="0"/>
      <c r="CR947" s="0"/>
      <c r="CS947" s="0"/>
      <c r="CT947" s="0"/>
      <c r="CU947" s="0"/>
      <c r="CV947" s="0"/>
      <c r="CW947" s="0"/>
      <c r="CX947" s="0"/>
      <c r="CY947" s="0"/>
      <c r="CZ947" s="0"/>
      <c r="DA947" s="0"/>
      <c r="DB947" s="0"/>
      <c r="DC947" s="0"/>
      <c r="DD947" s="0"/>
      <c r="DE947" s="0"/>
      <c r="DF947" s="0"/>
      <c r="DG947" s="0"/>
      <c r="DH947" s="0"/>
      <c r="DI947" s="0"/>
      <c r="DJ947" s="0"/>
      <c r="DK947" s="0"/>
      <c r="DL947" s="0"/>
      <c r="DM947" s="0"/>
      <c r="DN947" s="0"/>
      <c r="DO947" s="0"/>
      <c r="DP947" s="0"/>
      <c r="DQ947" s="0"/>
      <c r="DR947" s="0"/>
      <c r="DS947" s="0"/>
      <c r="DT947" s="0"/>
      <c r="DU947" s="0"/>
      <c r="DV947" s="0"/>
      <c r="DW947" s="0"/>
      <c r="DX947" s="0"/>
      <c r="DY947" s="0"/>
      <c r="DZ947" s="0"/>
      <c r="EA947" s="0"/>
      <c r="EB947" s="0"/>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row>
    <row r="948" customFormat="false" ht="15" hidden="true" customHeight="false" outlineLevel="0" collapsed="false">
      <c r="A948" s="150" t="s">
        <v>2821</v>
      </c>
      <c r="B948" s="151" t="s">
        <v>2822</v>
      </c>
      <c r="C948" s="116" t="s">
        <v>122</v>
      </c>
      <c r="D948" s="117"/>
      <c r="E948" s="117" t="n">
        <v>0</v>
      </c>
      <c r="F948" s="118" t="s">
        <v>47</v>
      </c>
      <c r="G948" s="118" t="s">
        <v>47</v>
      </c>
      <c r="H948" s="118" t="n">
        <v>19978</v>
      </c>
      <c r="I948" s="125" t="s">
        <v>1350</v>
      </c>
      <c r="J948" s="120" t="n">
        <v>9</v>
      </c>
      <c r="K948" s="121" t="n">
        <v>5</v>
      </c>
      <c r="L948" s="126"/>
      <c r="M948" s="123"/>
      <c r="N948" s="127"/>
      <c r="O948" s="123"/>
      <c r="P948" s="127"/>
      <c r="Q948" s="124"/>
      <c r="R948" s="0"/>
      <c r="S948" s="0"/>
      <c r="T948" s="0"/>
      <c r="U948" s="0"/>
      <c r="V948" s="0"/>
      <c r="W948" s="0"/>
      <c r="X948" s="0"/>
      <c r="Y948" s="0"/>
      <c r="Z948" s="0"/>
      <c r="AA948" s="0"/>
      <c r="AB948" s="0"/>
      <c r="AC948" s="0"/>
      <c r="AD948" s="0"/>
      <c r="AE948" s="0"/>
      <c r="AF948" s="0"/>
      <c r="AG948" s="0"/>
      <c r="AH948" s="0"/>
      <c r="AI948" s="0"/>
      <c r="AJ948" s="0"/>
      <c r="AK948" s="0"/>
      <c r="AL948" s="0"/>
      <c r="AM948" s="0"/>
      <c r="AN948" s="0"/>
      <c r="AO948" s="0"/>
      <c r="AP948" s="0"/>
      <c r="AQ948" s="0"/>
      <c r="AR948" s="0"/>
      <c r="AS948" s="0"/>
      <c r="AT948" s="0"/>
      <c r="AU948" s="0"/>
      <c r="AV948" s="0"/>
      <c r="AW948" s="0"/>
      <c r="AX948" s="0"/>
      <c r="AY948" s="0"/>
      <c r="AZ948" s="0"/>
      <c r="BA948" s="0"/>
      <c r="BB948" s="0"/>
      <c r="BC948" s="0"/>
      <c r="BD948" s="0"/>
      <c r="BE948" s="0"/>
      <c r="BF948" s="0"/>
      <c r="BG948" s="0"/>
      <c r="BH948" s="0"/>
      <c r="BI948" s="0"/>
      <c r="BJ948" s="0"/>
      <c r="BK948" s="0"/>
      <c r="BL948" s="0"/>
      <c r="BM948" s="0"/>
      <c r="BN948" s="0"/>
      <c r="BO948" s="0"/>
      <c r="BP948" s="0"/>
      <c r="BQ948" s="0"/>
      <c r="BR948" s="0"/>
      <c r="BS948" s="0"/>
      <c r="BT948" s="0"/>
      <c r="BU948" s="0"/>
      <c r="BV948" s="0"/>
      <c r="BW948" s="0"/>
      <c r="BX948" s="0"/>
      <c r="BY948" s="0"/>
      <c r="BZ948" s="0"/>
      <c r="CA948" s="0"/>
      <c r="CB948" s="0"/>
      <c r="CC948" s="0"/>
      <c r="CD948" s="0"/>
      <c r="CE948" s="0"/>
      <c r="CF948" s="0"/>
      <c r="CG948" s="0"/>
      <c r="CH948" s="0"/>
      <c r="CI948" s="0"/>
      <c r="CJ948" s="0"/>
      <c r="CK948" s="0"/>
      <c r="CL948" s="0"/>
      <c r="CM948" s="0"/>
      <c r="CN948" s="0"/>
      <c r="CO948" s="0"/>
      <c r="CP948" s="0"/>
      <c r="CQ948" s="0"/>
      <c r="CR948" s="0"/>
      <c r="CS948" s="0"/>
      <c r="CT948" s="0"/>
      <c r="CU948" s="0"/>
      <c r="CV948" s="0"/>
      <c r="CW948" s="0"/>
      <c r="CX948" s="0"/>
      <c r="CY948" s="0"/>
      <c r="CZ948" s="0"/>
      <c r="DA948" s="0"/>
      <c r="DB948" s="0"/>
      <c r="DC948" s="0"/>
      <c r="DD948" s="0"/>
      <c r="DE948" s="0"/>
      <c r="DF948" s="0"/>
      <c r="DG948" s="0"/>
      <c r="DH948" s="0"/>
      <c r="DI948" s="0"/>
      <c r="DJ948" s="0"/>
      <c r="DK948" s="0"/>
      <c r="DL948" s="0"/>
      <c r="DM948" s="0"/>
      <c r="DN948" s="0"/>
      <c r="DO948" s="0"/>
      <c r="DP948" s="0"/>
      <c r="DQ948" s="0"/>
      <c r="DR948" s="0"/>
      <c r="DS948" s="0"/>
      <c r="DT948" s="0"/>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row>
    <row r="949" customFormat="false" ht="15" hidden="true" customHeight="false" outlineLevel="0" collapsed="false">
      <c r="A949" s="150" t="s">
        <v>2823</v>
      </c>
      <c r="B949" s="151" t="s">
        <v>2824</v>
      </c>
      <c r="C949" s="116" t="s">
        <v>122</v>
      </c>
      <c r="D949" s="117"/>
      <c r="E949" s="117" t="n">
        <v>0</v>
      </c>
      <c r="F949" s="118" t="s">
        <v>47</v>
      </c>
      <c r="G949" s="118" t="s">
        <v>47</v>
      </c>
      <c r="H949" s="118" t="n">
        <v>1913</v>
      </c>
      <c r="I949" s="125" t="s">
        <v>1350</v>
      </c>
      <c r="J949" s="120" t="n">
        <v>9</v>
      </c>
      <c r="K949" s="121" t="n">
        <v>5</v>
      </c>
      <c r="L949" s="126"/>
      <c r="M949" s="123"/>
      <c r="N949" s="127"/>
      <c r="O949" s="123"/>
      <c r="P949" s="127"/>
      <c r="Q949" s="124"/>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BL949" s="0"/>
      <c r="BM949" s="0"/>
      <c r="BN949" s="0"/>
      <c r="BO949" s="0"/>
      <c r="BP949" s="0"/>
      <c r="BQ949" s="0"/>
      <c r="BR949" s="0"/>
      <c r="BS949" s="0"/>
      <c r="BT949" s="0"/>
      <c r="BU949" s="0"/>
      <c r="BV949" s="0"/>
      <c r="BW949" s="0"/>
      <c r="BX949" s="0"/>
      <c r="BY949" s="0"/>
      <c r="BZ949" s="0"/>
      <c r="CA949" s="0"/>
      <c r="CB949" s="0"/>
      <c r="CC949" s="0"/>
      <c r="CD949" s="0"/>
      <c r="CE949" s="0"/>
      <c r="CF949" s="0"/>
      <c r="CG949" s="0"/>
      <c r="CH949" s="0"/>
      <c r="CI949" s="0"/>
      <c r="CJ949" s="0"/>
      <c r="CK949" s="0"/>
      <c r="CL949" s="0"/>
      <c r="CM949" s="0"/>
      <c r="CN949" s="0"/>
      <c r="CO949" s="0"/>
      <c r="CP949" s="0"/>
      <c r="CQ949" s="0"/>
      <c r="CR949" s="0"/>
      <c r="CS949" s="0"/>
      <c r="CT949" s="0"/>
      <c r="CU949" s="0"/>
      <c r="CV949" s="0"/>
      <c r="CW949" s="0"/>
      <c r="CX949" s="0"/>
      <c r="CY949" s="0"/>
      <c r="CZ949" s="0"/>
      <c r="DA949" s="0"/>
      <c r="DB949" s="0"/>
      <c r="DC949" s="0"/>
      <c r="DD949" s="0"/>
      <c r="DE949" s="0"/>
      <c r="DF949" s="0"/>
      <c r="DG949" s="0"/>
      <c r="DH949" s="0"/>
      <c r="DI949" s="0"/>
      <c r="DJ949" s="0"/>
      <c r="DK949" s="0"/>
      <c r="DL949" s="0"/>
      <c r="DM949" s="0"/>
      <c r="DN949" s="0"/>
      <c r="DO949" s="0"/>
      <c r="DP949" s="0"/>
      <c r="DQ949" s="0"/>
      <c r="DR949" s="0"/>
      <c r="DS949" s="0"/>
      <c r="DT949" s="0"/>
      <c r="DU949" s="0"/>
      <c r="DV949" s="0"/>
      <c r="DW949" s="0"/>
      <c r="DX949" s="0"/>
      <c r="DY949" s="0"/>
      <c r="DZ949" s="0"/>
      <c r="EA949" s="0"/>
      <c r="EB949" s="0"/>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row>
    <row r="950" customFormat="false" ht="15" hidden="true" customHeight="false" outlineLevel="0" collapsed="false">
      <c r="A950" s="150" t="s">
        <v>2825</v>
      </c>
      <c r="B950" s="151" t="s">
        <v>2826</v>
      </c>
      <c r="C950" s="116" t="s">
        <v>2827</v>
      </c>
      <c r="D950" s="117"/>
      <c r="E950" s="117" t="n">
        <v>0</v>
      </c>
      <c r="F950" s="118" t="s">
        <v>47</v>
      </c>
      <c r="G950" s="118" t="s">
        <v>47</v>
      </c>
      <c r="H950" s="118" t="n">
        <v>1513</v>
      </c>
      <c r="I950" s="125" t="s">
        <v>1350</v>
      </c>
      <c r="J950" s="120" t="n">
        <v>9</v>
      </c>
      <c r="K950" s="121" t="n">
        <v>5</v>
      </c>
      <c r="L950" s="126"/>
      <c r="M950" s="123"/>
      <c r="N950" s="127"/>
      <c r="O950" s="123"/>
      <c r="P950" s="127"/>
      <c r="Q950" s="124"/>
      <c r="R950" s="0"/>
      <c r="S950" s="0"/>
      <c r="T950" s="0"/>
      <c r="U950" s="0"/>
      <c r="V950" s="0"/>
      <c r="W950" s="0"/>
      <c r="X950" s="0"/>
      <c r="Y950" s="0"/>
      <c r="Z950" s="0"/>
      <c r="AA950" s="0"/>
      <c r="AB950" s="0"/>
      <c r="AC950" s="0"/>
      <c r="AD950" s="0"/>
      <c r="AE950" s="0"/>
      <c r="AF950" s="0"/>
      <c r="AG950" s="0"/>
      <c r="AH950" s="0"/>
      <c r="AI950" s="0"/>
      <c r="AJ950" s="0"/>
      <c r="AK950" s="0"/>
      <c r="AL950" s="0"/>
      <c r="AM950" s="0"/>
      <c r="AN950" s="0"/>
      <c r="AO950" s="0"/>
      <c r="AP950" s="0"/>
      <c r="AQ950" s="0"/>
      <c r="AR950" s="0"/>
      <c r="AS950" s="0"/>
      <c r="AT950" s="0"/>
      <c r="AU950" s="0"/>
      <c r="AV950" s="0"/>
      <c r="AW950" s="0"/>
      <c r="AX950" s="0"/>
      <c r="AY950" s="0"/>
      <c r="AZ950" s="0"/>
      <c r="BA950" s="0"/>
      <c r="BB950" s="0"/>
      <c r="BC950" s="0"/>
      <c r="BD950" s="0"/>
      <c r="BE950" s="0"/>
      <c r="BF950" s="0"/>
      <c r="BG950" s="0"/>
      <c r="BH950" s="0"/>
      <c r="BI950" s="0"/>
      <c r="BJ950" s="0"/>
      <c r="BK950" s="0"/>
      <c r="BL950" s="0"/>
      <c r="BM950" s="0"/>
      <c r="BN950" s="0"/>
      <c r="BO950" s="0"/>
      <c r="BP950" s="0"/>
      <c r="BQ950" s="0"/>
      <c r="BR950" s="0"/>
      <c r="BS950" s="0"/>
      <c r="BT950" s="0"/>
      <c r="BU950" s="0"/>
      <c r="BV950" s="0"/>
      <c r="BW950" s="0"/>
      <c r="BX950" s="0"/>
      <c r="BY950" s="0"/>
      <c r="BZ950" s="0"/>
      <c r="CA950" s="0"/>
      <c r="CB950" s="0"/>
      <c r="CC950" s="0"/>
      <c r="CD950" s="0"/>
      <c r="CE950" s="0"/>
      <c r="CF950" s="0"/>
      <c r="CG950" s="0"/>
      <c r="CH950" s="0"/>
      <c r="CI950" s="0"/>
      <c r="CJ950" s="0"/>
      <c r="CK950" s="0"/>
      <c r="CL950" s="0"/>
      <c r="CM950" s="0"/>
      <c r="CN950" s="0"/>
      <c r="CO950" s="0"/>
      <c r="CP950" s="0"/>
      <c r="CQ950" s="0"/>
      <c r="CR950" s="0"/>
      <c r="CS950" s="0"/>
      <c r="CT950" s="0"/>
      <c r="CU950" s="0"/>
      <c r="CV950" s="0"/>
      <c r="CW950" s="0"/>
      <c r="CX950" s="0"/>
      <c r="CY950" s="0"/>
      <c r="CZ950" s="0"/>
      <c r="DA950" s="0"/>
      <c r="DB950" s="0"/>
      <c r="DC950" s="0"/>
      <c r="DD950" s="0"/>
      <c r="DE950" s="0"/>
      <c r="DF950" s="0"/>
      <c r="DG950" s="0"/>
      <c r="DH950" s="0"/>
      <c r="DI950" s="0"/>
      <c r="DJ950" s="0"/>
      <c r="DK950" s="0"/>
      <c r="DL950" s="0"/>
      <c r="DM950" s="0"/>
      <c r="DN950" s="0"/>
      <c r="DO950" s="0"/>
      <c r="DP950" s="0"/>
      <c r="DQ950" s="0"/>
      <c r="DR950" s="0"/>
      <c r="DS950" s="0"/>
      <c r="DT950" s="0"/>
      <c r="DU950" s="0"/>
      <c r="DV950" s="0"/>
      <c r="DW950" s="0"/>
      <c r="DX950" s="0"/>
      <c r="DY950" s="0"/>
      <c r="DZ950" s="0"/>
      <c r="EA950" s="0"/>
      <c r="EB950" s="0"/>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row>
    <row r="951" customFormat="false" ht="15" hidden="true" customHeight="false" outlineLevel="0" collapsed="false">
      <c r="A951" s="150" t="s">
        <v>2828</v>
      </c>
      <c r="B951" s="151" t="s">
        <v>2829</v>
      </c>
      <c r="C951" s="116" t="s">
        <v>2830</v>
      </c>
      <c r="D951" s="117"/>
      <c r="E951" s="117" t="n">
        <v>0</v>
      </c>
      <c r="F951" s="118" t="s">
        <v>47</v>
      </c>
      <c r="G951" s="118" t="s">
        <v>47</v>
      </c>
      <c r="H951" s="118" t="n">
        <v>1766</v>
      </c>
      <c r="I951" s="125" t="s">
        <v>1350</v>
      </c>
      <c r="J951" s="120" t="n">
        <v>9</v>
      </c>
      <c r="K951" s="121" t="n">
        <v>5</v>
      </c>
      <c r="L951" s="126"/>
      <c r="M951" s="123"/>
      <c r="N951" s="127"/>
      <c r="O951" s="123"/>
      <c r="P951" s="127"/>
      <c r="Q951" s="124"/>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BL951" s="0"/>
      <c r="BM951" s="0"/>
      <c r="BN951" s="0"/>
      <c r="BO951" s="0"/>
      <c r="BP951" s="0"/>
      <c r="BQ951" s="0"/>
      <c r="BR951" s="0"/>
      <c r="BS951" s="0"/>
      <c r="BT951" s="0"/>
      <c r="BU951" s="0"/>
      <c r="BV951" s="0"/>
      <c r="BW951" s="0"/>
      <c r="BX951" s="0"/>
      <c r="BY951" s="0"/>
      <c r="BZ951" s="0"/>
      <c r="CA951" s="0"/>
      <c r="CB951" s="0"/>
      <c r="CC951" s="0"/>
      <c r="CD951" s="0"/>
      <c r="CE951" s="0"/>
      <c r="CF951" s="0"/>
      <c r="CG951" s="0"/>
      <c r="CH951" s="0"/>
      <c r="CI951" s="0"/>
      <c r="CJ951" s="0"/>
      <c r="CK951" s="0"/>
      <c r="CL951" s="0"/>
      <c r="CM951" s="0"/>
      <c r="CN951" s="0"/>
      <c r="CO951" s="0"/>
      <c r="CP951" s="0"/>
      <c r="CQ951" s="0"/>
      <c r="CR951" s="0"/>
      <c r="CS951" s="0"/>
      <c r="CT951" s="0"/>
      <c r="CU951" s="0"/>
      <c r="CV951" s="0"/>
      <c r="CW951" s="0"/>
      <c r="CX951" s="0"/>
      <c r="CY951" s="0"/>
      <c r="CZ951" s="0"/>
      <c r="DA951" s="0"/>
      <c r="DB951" s="0"/>
      <c r="DC951" s="0"/>
      <c r="DD951" s="0"/>
      <c r="DE951" s="0"/>
      <c r="DF951" s="0"/>
      <c r="DG951" s="0"/>
      <c r="DH951" s="0"/>
      <c r="DI951" s="0"/>
      <c r="DJ951" s="0"/>
      <c r="DK951" s="0"/>
      <c r="DL951" s="0"/>
      <c r="DM951" s="0"/>
      <c r="DN951" s="0"/>
      <c r="DO951" s="0"/>
      <c r="DP951" s="0"/>
      <c r="DQ951" s="0"/>
      <c r="DR951" s="0"/>
      <c r="DS951" s="0"/>
      <c r="DT951" s="0"/>
      <c r="DU951" s="0"/>
      <c r="DV951" s="0"/>
      <c r="DW951" s="0"/>
      <c r="DX951" s="0"/>
      <c r="DY951" s="0"/>
      <c r="DZ951" s="0"/>
      <c r="EA951" s="0"/>
      <c r="EB951" s="0"/>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row>
    <row r="952" customFormat="false" ht="15" hidden="true" customHeight="false" outlineLevel="0" collapsed="false">
      <c r="A952" s="150" t="s">
        <v>2831</v>
      </c>
      <c r="B952" s="151" t="s">
        <v>2832</v>
      </c>
      <c r="C952" s="116" t="s">
        <v>2193</v>
      </c>
      <c r="D952" s="117"/>
      <c r="E952" s="117" t="n">
        <v>0</v>
      </c>
      <c r="F952" s="118" t="s">
        <v>47</v>
      </c>
      <c r="G952" s="118" t="s">
        <v>47</v>
      </c>
      <c r="H952" s="118" t="n">
        <v>20002</v>
      </c>
      <c r="I952" s="125" t="s">
        <v>1350</v>
      </c>
      <c r="J952" s="120" t="n">
        <v>9</v>
      </c>
      <c r="K952" s="121" t="n">
        <v>5</v>
      </c>
      <c r="L952" s="126"/>
      <c r="M952" s="123"/>
      <c r="N952" s="127"/>
      <c r="O952" s="123"/>
      <c r="P952" s="127"/>
      <c r="Q952" s="124"/>
      <c r="R952" s="0"/>
      <c r="S952" s="0"/>
      <c r="T952" s="0"/>
      <c r="U952" s="0"/>
      <c r="V952" s="0"/>
      <c r="W952" s="0"/>
      <c r="X952" s="0"/>
      <c r="Y952" s="0"/>
      <c r="Z952" s="0"/>
      <c r="AA952" s="0"/>
      <c r="AB952" s="0"/>
      <c r="AC952" s="0"/>
      <c r="AD952" s="0"/>
      <c r="AE952" s="0"/>
      <c r="AF952" s="0"/>
      <c r="AG952" s="0"/>
      <c r="AH952" s="0"/>
      <c r="AI952" s="0"/>
      <c r="AJ952" s="0"/>
      <c r="AK952" s="0"/>
      <c r="AL952" s="0"/>
      <c r="AM952" s="0"/>
      <c r="AN952" s="0"/>
      <c r="AO952" s="0"/>
      <c r="AP952" s="0"/>
      <c r="AQ952" s="0"/>
      <c r="AR952" s="0"/>
      <c r="AS952" s="0"/>
      <c r="AT952" s="0"/>
      <c r="AU952" s="0"/>
      <c r="AV952" s="0"/>
      <c r="AW952" s="0"/>
      <c r="AX952" s="0"/>
      <c r="AY952" s="0"/>
      <c r="AZ952" s="0"/>
      <c r="BA952" s="0"/>
      <c r="BB952" s="0"/>
      <c r="BC952" s="0"/>
      <c r="BD952" s="0"/>
      <c r="BE952" s="0"/>
      <c r="BF952" s="0"/>
      <c r="BG952" s="0"/>
      <c r="BH952" s="0"/>
      <c r="BI952" s="0"/>
      <c r="BJ952" s="0"/>
      <c r="BK952" s="0"/>
      <c r="BL952" s="0"/>
      <c r="BM952" s="0"/>
      <c r="BN952" s="0"/>
      <c r="BO952" s="0"/>
      <c r="BP952" s="0"/>
      <c r="BQ952" s="0"/>
      <c r="BR952" s="0"/>
      <c r="BS952" s="0"/>
      <c r="BT952" s="0"/>
      <c r="BU952" s="0"/>
      <c r="BV952" s="0"/>
      <c r="BW952" s="0"/>
      <c r="BX952" s="0"/>
      <c r="BY952" s="0"/>
      <c r="BZ952" s="0"/>
      <c r="CA952" s="0"/>
      <c r="CB952" s="0"/>
      <c r="CC952" s="0"/>
      <c r="CD952" s="0"/>
      <c r="CE952" s="0"/>
      <c r="CF952" s="0"/>
      <c r="CG952" s="0"/>
      <c r="CH952" s="0"/>
      <c r="CI952" s="0"/>
      <c r="CJ952" s="0"/>
      <c r="CK952" s="0"/>
      <c r="CL952" s="0"/>
      <c r="CM952" s="0"/>
      <c r="CN952" s="0"/>
      <c r="CO952" s="0"/>
      <c r="CP952" s="0"/>
      <c r="CQ952" s="0"/>
      <c r="CR952" s="0"/>
      <c r="CS952" s="0"/>
      <c r="CT952" s="0"/>
      <c r="CU952" s="0"/>
      <c r="CV952" s="0"/>
      <c r="CW952" s="0"/>
      <c r="CX952" s="0"/>
      <c r="CY952" s="0"/>
      <c r="CZ952" s="0"/>
      <c r="DA952" s="0"/>
      <c r="DB952" s="0"/>
      <c r="DC952" s="0"/>
      <c r="DD952" s="0"/>
      <c r="DE952" s="0"/>
      <c r="DF952" s="0"/>
      <c r="DG952" s="0"/>
      <c r="DH952" s="0"/>
      <c r="DI952" s="0"/>
      <c r="DJ952" s="0"/>
      <c r="DK952" s="0"/>
      <c r="DL952" s="0"/>
      <c r="DM952" s="0"/>
      <c r="DN952" s="0"/>
      <c r="DO952" s="0"/>
      <c r="DP952" s="0"/>
      <c r="DQ952" s="0"/>
      <c r="DR952" s="0"/>
      <c r="DS952" s="0"/>
      <c r="DT952" s="0"/>
      <c r="DU952" s="0"/>
      <c r="DV952" s="0"/>
      <c r="DW952" s="0"/>
      <c r="DX952" s="0"/>
      <c r="DY952" s="0"/>
      <c r="DZ952" s="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row>
    <row r="953" customFormat="false" ht="15" hidden="true" customHeight="false" outlineLevel="0" collapsed="false">
      <c r="A953" s="150" t="s">
        <v>2833</v>
      </c>
      <c r="B953" s="151" t="s">
        <v>2834</v>
      </c>
      <c r="C953" s="116" t="s">
        <v>2193</v>
      </c>
      <c r="D953" s="117"/>
      <c r="E953" s="117" t="n">
        <v>0</v>
      </c>
      <c r="F953" s="118" t="s">
        <v>47</v>
      </c>
      <c r="G953" s="118" t="s">
        <v>47</v>
      </c>
      <c r="H953" s="118" t="n">
        <v>1767</v>
      </c>
      <c r="I953" s="125" t="s">
        <v>1350</v>
      </c>
      <c r="J953" s="120" t="n">
        <v>9</v>
      </c>
      <c r="K953" s="121" t="n">
        <v>5</v>
      </c>
      <c r="L953" s="126"/>
      <c r="M953" s="123"/>
      <c r="N953" s="127"/>
      <c r="O953" s="123"/>
      <c r="P953" s="127"/>
      <c r="Q953" s="124"/>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BL953" s="0"/>
      <c r="BM953" s="0"/>
      <c r="BN953" s="0"/>
      <c r="BO953" s="0"/>
      <c r="BP953" s="0"/>
      <c r="BQ953" s="0"/>
      <c r="BR953" s="0"/>
      <c r="BS953" s="0"/>
      <c r="BT953" s="0"/>
      <c r="BU953" s="0"/>
      <c r="BV953" s="0"/>
      <c r="BW953" s="0"/>
      <c r="BX953" s="0"/>
      <c r="BY953" s="0"/>
      <c r="BZ953" s="0"/>
      <c r="CA953" s="0"/>
      <c r="CB953" s="0"/>
      <c r="CC953" s="0"/>
      <c r="CD953" s="0"/>
      <c r="CE953" s="0"/>
      <c r="CF953" s="0"/>
      <c r="CG953" s="0"/>
      <c r="CH953" s="0"/>
      <c r="CI953" s="0"/>
      <c r="CJ953" s="0"/>
      <c r="CK953" s="0"/>
      <c r="CL953" s="0"/>
      <c r="CM953" s="0"/>
      <c r="CN953" s="0"/>
      <c r="CO953" s="0"/>
      <c r="CP953" s="0"/>
      <c r="CQ953" s="0"/>
      <c r="CR953" s="0"/>
      <c r="CS953" s="0"/>
      <c r="CT953" s="0"/>
      <c r="CU953" s="0"/>
      <c r="CV953" s="0"/>
      <c r="CW953" s="0"/>
      <c r="CX953" s="0"/>
      <c r="CY953" s="0"/>
      <c r="CZ953" s="0"/>
      <c r="DA953" s="0"/>
      <c r="DB953" s="0"/>
      <c r="DC953" s="0"/>
      <c r="DD953" s="0"/>
      <c r="DE953" s="0"/>
      <c r="DF953" s="0"/>
      <c r="DG953" s="0"/>
      <c r="DH953" s="0"/>
      <c r="DI953" s="0"/>
      <c r="DJ953" s="0"/>
      <c r="DK953" s="0"/>
      <c r="DL953" s="0"/>
      <c r="DM953" s="0"/>
      <c r="DN953" s="0"/>
      <c r="DO953" s="0"/>
      <c r="DP953" s="0"/>
      <c r="DQ953" s="0"/>
      <c r="DR953" s="0"/>
      <c r="DS953" s="0"/>
      <c r="DT953" s="0"/>
      <c r="DU953" s="0"/>
      <c r="DV953" s="0"/>
      <c r="DW953" s="0"/>
      <c r="DX953" s="0"/>
      <c r="DY953" s="0"/>
      <c r="DZ953" s="0"/>
      <c r="EA953" s="0"/>
      <c r="EB953" s="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row>
    <row r="954" customFormat="false" ht="15" hidden="true" customHeight="false" outlineLevel="0" collapsed="false">
      <c r="A954" s="150" t="s">
        <v>2835</v>
      </c>
      <c r="B954" s="151" t="s">
        <v>2836</v>
      </c>
      <c r="C954" s="116" t="s">
        <v>2837</v>
      </c>
      <c r="D954" s="117"/>
      <c r="E954" s="117" t="n">
        <v>0</v>
      </c>
      <c r="F954" s="118" t="s">
        <v>47</v>
      </c>
      <c r="G954" s="118" t="s">
        <v>47</v>
      </c>
      <c r="H954" s="118" t="n">
        <v>20004</v>
      </c>
      <c r="I954" s="125" t="s">
        <v>1350</v>
      </c>
      <c r="J954" s="120" t="n">
        <v>9</v>
      </c>
      <c r="K954" s="121" t="n">
        <v>5</v>
      </c>
      <c r="L954" s="126"/>
      <c r="M954" s="123"/>
      <c r="N954" s="127"/>
      <c r="O954" s="123"/>
      <c r="P954" s="127"/>
      <c r="Q954" s="124"/>
      <c r="R954" s="0"/>
      <c r="S954" s="0"/>
      <c r="T954" s="0"/>
      <c r="U954" s="0"/>
      <c r="V954" s="0"/>
      <c r="W954" s="0"/>
      <c r="X954" s="0"/>
      <c r="Y954" s="0"/>
      <c r="Z954" s="0"/>
      <c r="AA954" s="0"/>
      <c r="AB954" s="0"/>
      <c r="AC954" s="0"/>
      <c r="AD954" s="0"/>
      <c r="AE954" s="0"/>
      <c r="AF954" s="0"/>
      <c r="AG954" s="0"/>
      <c r="AH954" s="0"/>
      <c r="AI954" s="0"/>
      <c r="AJ954" s="0"/>
      <c r="AK954" s="0"/>
      <c r="AL954" s="0"/>
      <c r="AM954" s="0"/>
      <c r="AN954" s="0"/>
      <c r="AO954" s="0"/>
      <c r="AP954" s="0"/>
      <c r="AQ954" s="0"/>
      <c r="AR954" s="0"/>
      <c r="AS954" s="0"/>
      <c r="AT954" s="0"/>
      <c r="AU954" s="0"/>
      <c r="AV954" s="0"/>
      <c r="AW954" s="0"/>
      <c r="AX954" s="0"/>
      <c r="AY954" s="0"/>
      <c r="AZ954" s="0"/>
      <c r="BA954" s="0"/>
      <c r="BB954" s="0"/>
      <c r="BC954" s="0"/>
      <c r="BD954" s="0"/>
      <c r="BE954" s="0"/>
      <c r="BF954" s="0"/>
      <c r="BG954" s="0"/>
      <c r="BH954" s="0"/>
      <c r="BI954" s="0"/>
      <c r="BJ954" s="0"/>
      <c r="BK954" s="0"/>
      <c r="BL954" s="0"/>
      <c r="BM954" s="0"/>
      <c r="BN954" s="0"/>
      <c r="BO954" s="0"/>
      <c r="BP954" s="0"/>
      <c r="BQ954" s="0"/>
      <c r="BR954" s="0"/>
      <c r="BS954" s="0"/>
      <c r="BT954" s="0"/>
      <c r="BU954" s="0"/>
      <c r="BV954" s="0"/>
      <c r="BW954" s="0"/>
      <c r="BX954" s="0"/>
      <c r="BY954" s="0"/>
      <c r="BZ954" s="0"/>
      <c r="CA954" s="0"/>
      <c r="CB954" s="0"/>
      <c r="CC954" s="0"/>
      <c r="CD954" s="0"/>
      <c r="CE954" s="0"/>
      <c r="CF954" s="0"/>
      <c r="CG954" s="0"/>
      <c r="CH954" s="0"/>
      <c r="CI954" s="0"/>
      <c r="CJ954" s="0"/>
      <c r="CK954" s="0"/>
      <c r="CL954" s="0"/>
      <c r="CM954" s="0"/>
      <c r="CN954" s="0"/>
      <c r="CO954" s="0"/>
      <c r="CP954" s="0"/>
      <c r="CQ954" s="0"/>
      <c r="CR954" s="0"/>
      <c r="CS954" s="0"/>
      <c r="CT954" s="0"/>
      <c r="CU954" s="0"/>
      <c r="CV954" s="0"/>
      <c r="CW954" s="0"/>
      <c r="CX954" s="0"/>
      <c r="CY954" s="0"/>
      <c r="CZ954" s="0"/>
      <c r="DA954" s="0"/>
      <c r="DB954" s="0"/>
      <c r="DC954" s="0"/>
      <c r="DD954" s="0"/>
      <c r="DE954" s="0"/>
      <c r="DF954" s="0"/>
      <c r="DG954" s="0"/>
      <c r="DH954" s="0"/>
      <c r="DI954" s="0"/>
      <c r="DJ954" s="0"/>
      <c r="DK954" s="0"/>
      <c r="DL954" s="0"/>
      <c r="DM954" s="0"/>
      <c r="DN954" s="0"/>
      <c r="DO954" s="0"/>
      <c r="DP954" s="0"/>
      <c r="DQ954" s="0"/>
      <c r="DR954" s="0"/>
      <c r="DS954" s="0"/>
      <c r="DT954" s="0"/>
      <c r="DU954" s="0"/>
      <c r="DV954" s="0"/>
      <c r="DW954" s="0"/>
      <c r="DX954" s="0"/>
      <c r="DY954" s="0"/>
      <c r="DZ954" s="0"/>
      <c r="EA954" s="0"/>
      <c r="EB954" s="0"/>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row>
    <row r="955" customFormat="false" ht="12.75" hidden="true" customHeight="true" outlineLevel="0" collapsed="false">
      <c r="A955" s="150" t="s">
        <v>2838</v>
      </c>
      <c r="B955" s="151" t="s">
        <v>2839</v>
      </c>
      <c r="C955" s="116" t="s">
        <v>2840</v>
      </c>
      <c r="D955" s="117"/>
      <c r="E955" s="117" t="n">
        <v>0</v>
      </c>
      <c r="F955" s="118" t="s">
        <v>47</v>
      </c>
      <c r="G955" s="118" t="s">
        <v>47</v>
      </c>
      <c r="H955" s="118" t="n">
        <v>29940</v>
      </c>
      <c r="I955" s="125" t="s">
        <v>1350</v>
      </c>
      <c r="J955" s="120" t="n">
        <v>9</v>
      </c>
      <c r="K955" s="121" t="n">
        <v>5</v>
      </c>
      <c r="L955" s="126" t="s">
        <v>2841</v>
      </c>
      <c r="M955" s="123" t="s">
        <v>2842</v>
      </c>
      <c r="N955" s="127"/>
      <c r="O955" s="123"/>
      <c r="P955" s="127"/>
      <c r="Q955" s="124"/>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BL955" s="0"/>
      <c r="BM955" s="0"/>
      <c r="BN955" s="0"/>
      <c r="BO955" s="0"/>
      <c r="BP955" s="0"/>
      <c r="BQ955" s="0"/>
      <c r="BR955" s="0"/>
      <c r="BS955" s="0"/>
      <c r="BT955" s="0"/>
      <c r="BU955" s="0"/>
      <c r="BV955" s="0"/>
      <c r="BW955" s="0"/>
      <c r="BX955" s="0"/>
      <c r="BY955" s="0"/>
      <c r="BZ955" s="0"/>
      <c r="CA955" s="0"/>
      <c r="CB955" s="0"/>
      <c r="CC955" s="0"/>
      <c r="CD955" s="0"/>
      <c r="CE955" s="0"/>
      <c r="CF955" s="0"/>
      <c r="CG955" s="0"/>
      <c r="CH955" s="0"/>
      <c r="CI955" s="0"/>
      <c r="CJ955" s="0"/>
      <c r="CK955" s="0"/>
      <c r="CL955" s="0"/>
      <c r="CM955" s="0"/>
      <c r="CN955" s="0"/>
      <c r="CO955" s="0"/>
      <c r="CP955" s="0"/>
      <c r="CQ955" s="0"/>
      <c r="CR955" s="0"/>
      <c r="CS955" s="0"/>
      <c r="CT955" s="0"/>
      <c r="CU955" s="0"/>
      <c r="CV955" s="0"/>
      <c r="CW955" s="0"/>
      <c r="CX955" s="0"/>
      <c r="CY955" s="0"/>
      <c r="CZ955" s="0"/>
      <c r="DA955" s="0"/>
      <c r="DB955" s="0"/>
      <c r="DC955" s="0"/>
      <c r="DD955" s="0"/>
      <c r="DE955" s="0"/>
      <c r="DF955" s="0"/>
      <c r="DG955" s="0"/>
      <c r="DH955" s="0"/>
      <c r="DI955" s="0"/>
      <c r="DJ955" s="0"/>
      <c r="DK955" s="0"/>
      <c r="DL955" s="0"/>
      <c r="DM955" s="0"/>
      <c r="DN955" s="0"/>
      <c r="DO955" s="0"/>
      <c r="DP955" s="0"/>
      <c r="DQ955" s="0"/>
      <c r="DR955" s="0"/>
      <c r="DS955" s="0"/>
      <c r="DT955" s="0"/>
      <c r="DU955" s="0"/>
      <c r="DV955" s="0"/>
      <c r="DW955" s="0"/>
      <c r="DX955" s="0"/>
      <c r="DY955" s="0"/>
      <c r="DZ955" s="0"/>
      <c r="EA955" s="0"/>
      <c r="EB955" s="0"/>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row>
    <row r="956" customFormat="false" ht="15" hidden="true" customHeight="false" outlineLevel="0" collapsed="false">
      <c r="A956" s="150" t="s">
        <v>2843</v>
      </c>
      <c r="B956" s="151" t="s">
        <v>2844</v>
      </c>
      <c r="C956" s="116" t="s">
        <v>122</v>
      </c>
      <c r="D956" s="117"/>
      <c r="E956" s="117" t="n">
        <v>0</v>
      </c>
      <c r="F956" s="118" t="s">
        <v>47</v>
      </c>
      <c r="G956" s="118" t="s">
        <v>47</v>
      </c>
      <c r="H956" s="118" t="n">
        <v>29936</v>
      </c>
      <c r="I956" s="125" t="s">
        <v>1350</v>
      </c>
      <c r="J956" s="120" t="n">
        <v>9</v>
      </c>
      <c r="K956" s="121" t="n">
        <v>5</v>
      </c>
      <c r="L956" s="126"/>
      <c r="M956" s="123"/>
      <c r="N956" s="127"/>
      <c r="O956" s="123"/>
      <c r="P956" s="127"/>
      <c r="Q956" s="124"/>
      <c r="R956" s="0"/>
      <c r="S956" s="0"/>
      <c r="T956" s="0"/>
      <c r="U956" s="0"/>
      <c r="V956" s="0"/>
      <c r="W956" s="0"/>
      <c r="X956" s="0"/>
      <c r="Y956" s="0"/>
      <c r="Z956" s="0"/>
      <c r="AA956" s="0"/>
      <c r="AB956" s="0"/>
      <c r="AC956" s="0"/>
      <c r="AD956" s="0"/>
      <c r="AE956" s="0"/>
      <c r="AF956" s="0"/>
      <c r="AG956" s="0"/>
      <c r="AH956" s="0"/>
      <c r="AI956" s="0"/>
      <c r="AJ956" s="0"/>
      <c r="AK956" s="0"/>
      <c r="AL956" s="0"/>
      <c r="AM956" s="0"/>
      <c r="AN956" s="0"/>
      <c r="AO956" s="0"/>
      <c r="AP956" s="0"/>
      <c r="AQ956" s="0"/>
      <c r="AR956" s="0"/>
      <c r="AS956" s="0"/>
      <c r="AT956" s="0"/>
      <c r="AU956" s="0"/>
      <c r="AV956" s="0"/>
      <c r="AW956" s="0"/>
      <c r="AX956" s="0"/>
      <c r="AY956" s="0"/>
      <c r="AZ956" s="0"/>
      <c r="BA956" s="0"/>
      <c r="BB956" s="0"/>
      <c r="BC956" s="0"/>
      <c r="BD956" s="0"/>
      <c r="BE956" s="0"/>
      <c r="BF956" s="0"/>
      <c r="BG956" s="0"/>
      <c r="BH956" s="0"/>
      <c r="BI956" s="0"/>
      <c r="BJ956" s="0"/>
      <c r="BK956" s="0"/>
      <c r="BL956" s="0"/>
      <c r="BM956" s="0"/>
      <c r="BN956" s="0"/>
      <c r="BO956" s="0"/>
      <c r="BP956" s="0"/>
      <c r="BQ956" s="0"/>
      <c r="BR956" s="0"/>
      <c r="BS956" s="0"/>
      <c r="BT956" s="0"/>
      <c r="BU956" s="0"/>
      <c r="BV956" s="0"/>
      <c r="BW956" s="0"/>
      <c r="BX956" s="0"/>
      <c r="BY956" s="0"/>
      <c r="BZ956" s="0"/>
      <c r="CA956" s="0"/>
      <c r="CB956" s="0"/>
      <c r="CC956" s="0"/>
      <c r="CD956" s="0"/>
      <c r="CE956" s="0"/>
      <c r="CF956" s="0"/>
      <c r="CG956" s="0"/>
      <c r="CH956" s="0"/>
      <c r="CI956" s="0"/>
      <c r="CJ956" s="0"/>
      <c r="CK956" s="0"/>
      <c r="CL956" s="0"/>
      <c r="CM956" s="0"/>
      <c r="CN956" s="0"/>
      <c r="CO956" s="0"/>
      <c r="CP956" s="0"/>
      <c r="CQ956" s="0"/>
      <c r="CR956" s="0"/>
      <c r="CS956" s="0"/>
      <c r="CT956" s="0"/>
      <c r="CU956" s="0"/>
      <c r="CV956" s="0"/>
      <c r="CW956" s="0"/>
      <c r="CX956" s="0"/>
      <c r="CY956" s="0"/>
      <c r="CZ956" s="0"/>
      <c r="DA956" s="0"/>
      <c r="DB956" s="0"/>
      <c r="DC956" s="0"/>
      <c r="DD956" s="0"/>
      <c r="DE956" s="0"/>
      <c r="DF956" s="0"/>
      <c r="DG956" s="0"/>
      <c r="DH956" s="0"/>
      <c r="DI956" s="0"/>
      <c r="DJ956" s="0"/>
      <c r="DK956" s="0"/>
      <c r="DL956" s="0"/>
      <c r="DM956" s="0"/>
      <c r="DN956" s="0"/>
      <c r="DO956" s="0"/>
      <c r="DP956" s="0"/>
      <c r="DQ956" s="0"/>
      <c r="DR956" s="0"/>
      <c r="DS956" s="0"/>
      <c r="DT956" s="0"/>
      <c r="DU956" s="0"/>
      <c r="DV956" s="0"/>
      <c r="DW956" s="0"/>
      <c r="DX956" s="0"/>
      <c r="DY956" s="0"/>
      <c r="DZ956" s="0"/>
      <c r="EA956" s="0"/>
      <c r="EB956" s="0"/>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row>
    <row r="957" customFormat="false" ht="15" hidden="true" customHeight="false" outlineLevel="0" collapsed="false">
      <c r="A957" s="150" t="s">
        <v>2845</v>
      </c>
      <c r="B957" s="151" t="s">
        <v>2846</v>
      </c>
      <c r="C957" s="116" t="s">
        <v>122</v>
      </c>
      <c r="D957" s="117"/>
      <c r="E957" s="117" t="n">
        <v>0</v>
      </c>
      <c r="F957" s="118" t="s">
        <v>47</v>
      </c>
      <c r="G957" s="118" t="s">
        <v>47</v>
      </c>
      <c r="H957" s="118" t="n">
        <v>20009</v>
      </c>
      <c r="I957" s="125" t="s">
        <v>1350</v>
      </c>
      <c r="J957" s="120" t="n">
        <v>9</v>
      </c>
      <c r="K957" s="121" t="n">
        <v>5</v>
      </c>
      <c r="L957" s="126"/>
      <c r="M957" s="123"/>
      <c r="N957" s="127"/>
      <c r="O957" s="123"/>
      <c r="P957" s="127"/>
      <c r="Q957" s="124"/>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BL957" s="0"/>
      <c r="BM957" s="0"/>
      <c r="BN957" s="0"/>
      <c r="BO957" s="0"/>
      <c r="BP957" s="0"/>
      <c r="BQ957" s="0"/>
      <c r="BR957" s="0"/>
      <c r="BS957" s="0"/>
      <c r="BT957" s="0"/>
      <c r="BU957" s="0"/>
      <c r="BV957" s="0"/>
      <c r="BW957" s="0"/>
      <c r="BX957" s="0"/>
      <c r="BY957" s="0"/>
      <c r="BZ957" s="0"/>
      <c r="CA957" s="0"/>
      <c r="CB957" s="0"/>
      <c r="CC957" s="0"/>
      <c r="CD957" s="0"/>
      <c r="CE957" s="0"/>
      <c r="CF957" s="0"/>
      <c r="CG957" s="0"/>
      <c r="CH957" s="0"/>
      <c r="CI957" s="0"/>
      <c r="CJ957" s="0"/>
      <c r="CK957" s="0"/>
      <c r="CL957" s="0"/>
      <c r="CM957" s="0"/>
      <c r="CN957" s="0"/>
      <c r="CO957" s="0"/>
      <c r="CP957" s="0"/>
      <c r="CQ957" s="0"/>
      <c r="CR957" s="0"/>
      <c r="CS957" s="0"/>
      <c r="CT957" s="0"/>
      <c r="CU957" s="0"/>
      <c r="CV957" s="0"/>
      <c r="CW957" s="0"/>
      <c r="CX957" s="0"/>
      <c r="CY957" s="0"/>
      <c r="CZ957" s="0"/>
      <c r="DA957" s="0"/>
      <c r="DB957" s="0"/>
      <c r="DC957" s="0"/>
      <c r="DD957" s="0"/>
      <c r="DE957" s="0"/>
      <c r="DF957" s="0"/>
      <c r="DG957" s="0"/>
      <c r="DH957" s="0"/>
      <c r="DI957" s="0"/>
      <c r="DJ957" s="0"/>
      <c r="DK957" s="0"/>
      <c r="DL957" s="0"/>
      <c r="DM957" s="0"/>
      <c r="DN957" s="0"/>
      <c r="DO957" s="0"/>
      <c r="DP957" s="0"/>
      <c r="DQ957" s="0"/>
      <c r="DR957" s="0"/>
      <c r="DS957" s="0"/>
      <c r="DT957" s="0"/>
      <c r="DU957" s="0"/>
      <c r="DV957" s="0"/>
      <c r="DW957" s="0"/>
      <c r="DX957" s="0"/>
      <c r="DY957" s="0"/>
      <c r="DZ957" s="0"/>
      <c r="EA957" s="0"/>
      <c r="EB957" s="0"/>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row>
    <row r="958" customFormat="false" ht="15" hidden="true" customHeight="false" outlineLevel="0" collapsed="false">
      <c r="A958" s="150" t="s">
        <v>2847</v>
      </c>
      <c r="B958" s="151" t="s">
        <v>2848</v>
      </c>
      <c r="C958" s="116" t="s">
        <v>2158</v>
      </c>
      <c r="D958" s="117"/>
      <c r="E958" s="117" t="n">
        <v>0</v>
      </c>
      <c r="F958" s="118" t="s">
        <v>47</v>
      </c>
      <c r="G958" s="118" t="s">
        <v>47</v>
      </c>
      <c r="H958" s="118" t="n">
        <v>1871</v>
      </c>
      <c r="I958" s="125" t="s">
        <v>1350</v>
      </c>
      <c r="J958" s="120" t="n">
        <v>9</v>
      </c>
      <c r="K958" s="121" t="n">
        <v>5</v>
      </c>
      <c r="L958" s="126"/>
      <c r="M958" s="123"/>
      <c r="N958" s="127"/>
      <c r="O958" s="123"/>
      <c r="P958" s="127"/>
      <c r="Q958" s="124"/>
      <c r="R958" s="0"/>
      <c r="S958" s="0"/>
      <c r="T958" s="0"/>
      <c r="U958" s="0"/>
      <c r="V958" s="0"/>
      <c r="W958" s="0"/>
      <c r="X958" s="0"/>
      <c r="Y958" s="0"/>
      <c r="Z958" s="0"/>
      <c r="AA958" s="0"/>
      <c r="AB958" s="0"/>
      <c r="AC958" s="0"/>
      <c r="AD958" s="0"/>
      <c r="AE958" s="0"/>
      <c r="AF958" s="0"/>
      <c r="AG958" s="0"/>
      <c r="AH958" s="0"/>
      <c r="AI958" s="0"/>
      <c r="AJ958" s="0"/>
      <c r="AK958" s="0"/>
      <c r="AL958" s="0"/>
      <c r="AM958" s="0"/>
      <c r="AN958" s="0"/>
      <c r="AO958" s="0"/>
      <c r="AP958" s="0"/>
      <c r="AQ958" s="0"/>
      <c r="AR958" s="0"/>
      <c r="AS958" s="0"/>
      <c r="AT958" s="0"/>
      <c r="AU958" s="0"/>
      <c r="AV958" s="0"/>
      <c r="AW958" s="0"/>
      <c r="AX958" s="0"/>
      <c r="AY958" s="0"/>
      <c r="AZ958" s="0"/>
      <c r="BA958" s="0"/>
      <c r="BB958" s="0"/>
      <c r="BC958" s="0"/>
      <c r="BD958" s="0"/>
      <c r="BE958" s="0"/>
      <c r="BF958" s="0"/>
      <c r="BG958" s="0"/>
      <c r="BH958" s="0"/>
      <c r="BI958" s="0"/>
      <c r="BJ958" s="0"/>
      <c r="BK958" s="0"/>
      <c r="BL958" s="0"/>
      <c r="BM958" s="0"/>
      <c r="BN958" s="0"/>
      <c r="BO958" s="0"/>
      <c r="BP958" s="0"/>
      <c r="BQ958" s="0"/>
      <c r="BR958" s="0"/>
      <c r="BS958" s="0"/>
      <c r="BT958" s="0"/>
      <c r="BU958" s="0"/>
      <c r="BV958" s="0"/>
      <c r="BW958" s="0"/>
      <c r="BX958" s="0"/>
      <c r="BY958" s="0"/>
      <c r="BZ958" s="0"/>
      <c r="CA958" s="0"/>
      <c r="CB958" s="0"/>
      <c r="CC958" s="0"/>
      <c r="CD958" s="0"/>
      <c r="CE958" s="0"/>
      <c r="CF958" s="0"/>
      <c r="CG958" s="0"/>
      <c r="CH958" s="0"/>
      <c r="CI958" s="0"/>
      <c r="CJ958" s="0"/>
      <c r="CK958" s="0"/>
      <c r="CL958" s="0"/>
      <c r="CM958" s="0"/>
      <c r="CN958" s="0"/>
      <c r="CO958" s="0"/>
      <c r="CP958" s="0"/>
      <c r="CQ958" s="0"/>
      <c r="CR958" s="0"/>
      <c r="CS958" s="0"/>
      <c r="CT958" s="0"/>
      <c r="CU958" s="0"/>
      <c r="CV958" s="0"/>
      <c r="CW958" s="0"/>
      <c r="CX958" s="0"/>
      <c r="CY958" s="0"/>
      <c r="CZ958" s="0"/>
      <c r="DA958" s="0"/>
      <c r="DB958" s="0"/>
      <c r="DC958" s="0"/>
      <c r="DD958" s="0"/>
      <c r="DE958" s="0"/>
      <c r="DF958" s="0"/>
      <c r="DG958" s="0"/>
      <c r="DH958" s="0"/>
      <c r="DI958" s="0"/>
      <c r="DJ958" s="0"/>
      <c r="DK958" s="0"/>
      <c r="DL958" s="0"/>
      <c r="DM958" s="0"/>
      <c r="DN958" s="0"/>
      <c r="DO958" s="0"/>
      <c r="DP958" s="0"/>
      <c r="DQ958" s="0"/>
      <c r="DR958" s="0"/>
      <c r="DS958" s="0"/>
      <c r="DT958" s="0"/>
      <c r="DU958" s="0"/>
      <c r="DV958" s="0"/>
      <c r="DW958" s="0"/>
      <c r="DX958" s="0"/>
      <c r="DY958" s="0"/>
      <c r="DZ958" s="0"/>
      <c r="EA958" s="0"/>
      <c r="EB958" s="0"/>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row>
    <row r="959" customFormat="false" ht="15" hidden="true" customHeight="false" outlineLevel="0" collapsed="false">
      <c r="A959" s="150" t="s">
        <v>2849</v>
      </c>
      <c r="B959" s="151" t="s">
        <v>2850</v>
      </c>
      <c r="C959" s="116" t="s">
        <v>122</v>
      </c>
      <c r="D959" s="117"/>
      <c r="E959" s="117" t="n">
        <v>0</v>
      </c>
      <c r="F959" s="118" t="s">
        <v>47</v>
      </c>
      <c r="G959" s="118" t="s">
        <v>47</v>
      </c>
      <c r="H959" s="118" t="n">
        <v>1874</v>
      </c>
      <c r="I959" s="125" t="s">
        <v>1350</v>
      </c>
      <c r="J959" s="120" t="n">
        <v>9</v>
      </c>
      <c r="K959" s="121" t="n">
        <v>5</v>
      </c>
      <c r="L959" s="126"/>
      <c r="M959" s="123"/>
      <c r="N959" s="127"/>
      <c r="O959" s="123"/>
      <c r="P959" s="127"/>
      <c r="Q959" s="124"/>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BL959" s="0"/>
      <c r="BM959" s="0"/>
      <c r="BN959" s="0"/>
      <c r="BO959" s="0"/>
      <c r="BP959" s="0"/>
      <c r="BQ959" s="0"/>
      <c r="BR959" s="0"/>
      <c r="BS959" s="0"/>
      <c r="BT959" s="0"/>
      <c r="BU959" s="0"/>
      <c r="BV959" s="0"/>
      <c r="BW959" s="0"/>
      <c r="BX959" s="0"/>
      <c r="BY959" s="0"/>
      <c r="BZ959" s="0"/>
      <c r="CA959" s="0"/>
      <c r="CB959" s="0"/>
      <c r="CC959" s="0"/>
      <c r="CD959" s="0"/>
      <c r="CE959" s="0"/>
      <c r="CF959" s="0"/>
      <c r="CG959" s="0"/>
      <c r="CH959" s="0"/>
      <c r="CI959" s="0"/>
      <c r="CJ959" s="0"/>
      <c r="CK959" s="0"/>
      <c r="CL959" s="0"/>
      <c r="CM959" s="0"/>
      <c r="CN959" s="0"/>
      <c r="CO959" s="0"/>
      <c r="CP959" s="0"/>
      <c r="CQ959" s="0"/>
      <c r="CR959" s="0"/>
      <c r="CS959" s="0"/>
      <c r="CT959" s="0"/>
      <c r="CU959" s="0"/>
      <c r="CV959" s="0"/>
      <c r="CW959" s="0"/>
      <c r="CX959" s="0"/>
      <c r="CY959" s="0"/>
      <c r="CZ959" s="0"/>
      <c r="DA959" s="0"/>
      <c r="DB959" s="0"/>
      <c r="DC959" s="0"/>
      <c r="DD959" s="0"/>
      <c r="DE959" s="0"/>
      <c r="DF959" s="0"/>
      <c r="DG959" s="0"/>
      <c r="DH959" s="0"/>
      <c r="DI959" s="0"/>
      <c r="DJ959" s="0"/>
      <c r="DK959" s="0"/>
      <c r="DL959" s="0"/>
      <c r="DM959" s="0"/>
      <c r="DN959" s="0"/>
      <c r="DO959" s="0"/>
      <c r="DP959" s="0"/>
      <c r="DQ959" s="0"/>
      <c r="DR959" s="0"/>
      <c r="DS959" s="0"/>
      <c r="DT959" s="0"/>
      <c r="DU959" s="0"/>
      <c r="DV959" s="0"/>
      <c r="DW959" s="0"/>
      <c r="DX959" s="0"/>
      <c r="DY959" s="0"/>
      <c r="DZ959" s="0"/>
      <c r="EA959" s="0"/>
      <c r="EB959" s="0"/>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row>
    <row r="960" customFormat="false" ht="15" hidden="true" customHeight="false" outlineLevel="0" collapsed="false">
      <c r="A960" s="150" t="s">
        <v>2851</v>
      </c>
      <c r="B960" s="151" t="s">
        <v>2852</v>
      </c>
      <c r="C960" s="116" t="s">
        <v>122</v>
      </c>
      <c r="D960" s="117"/>
      <c r="E960" s="117" t="n">
        <v>0</v>
      </c>
      <c r="F960" s="118" t="s">
        <v>47</v>
      </c>
      <c r="G960" s="118" t="s">
        <v>47</v>
      </c>
      <c r="H960" s="118" t="n">
        <v>1876</v>
      </c>
      <c r="I960" s="125" t="s">
        <v>1350</v>
      </c>
      <c r="J960" s="120" t="n">
        <v>9</v>
      </c>
      <c r="K960" s="121" t="n">
        <v>5</v>
      </c>
      <c r="L960" s="126"/>
      <c r="M960" s="123"/>
      <c r="N960" s="127"/>
      <c r="O960" s="123"/>
      <c r="P960" s="127"/>
      <c r="Q960" s="124"/>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BL960" s="0"/>
      <c r="BM960" s="0"/>
      <c r="BN960" s="0"/>
      <c r="BO960" s="0"/>
      <c r="BP960" s="0"/>
      <c r="BQ960" s="0"/>
      <c r="BR960" s="0"/>
      <c r="BS960" s="0"/>
      <c r="BT960" s="0"/>
      <c r="BU960" s="0"/>
      <c r="BV960" s="0"/>
      <c r="BW960" s="0"/>
      <c r="BX960" s="0"/>
      <c r="BY960" s="0"/>
      <c r="BZ960" s="0"/>
      <c r="CA960" s="0"/>
      <c r="CB960" s="0"/>
      <c r="CC960" s="0"/>
      <c r="CD960" s="0"/>
      <c r="CE960" s="0"/>
      <c r="CF960" s="0"/>
      <c r="CG960" s="0"/>
      <c r="CH960" s="0"/>
      <c r="CI960" s="0"/>
      <c r="CJ960" s="0"/>
      <c r="CK960" s="0"/>
      <c r="CL960" s="0"/>
      <c r="CM960" s="0"/>
      <c r="CN960" s="0"/>
      <c r="CO960" s="0"/>
      <c r="CP960" s="0"/>
      <c r="CQ960" s="0"/>
      <c r="CR960" s="0"/>
      <c r="CS960" s="0"/>
      <c r="CT960" s="0"/>
      <c r="CU960" s="0"/>
      <c r="CV960" s="0"/>
      <c r="CW960" s="0"/>
      <c r="CX960" s="0"/>
      <c r="CY960" s="0"/>
      <c r="CZ960" s="0"/>
      <c r="DA960" s="0"/>
      <c r="DB960" s="0"/>
      <c r="DC960" s="0"/>
      <c r="DD960" s="0"/>
      <c r="DE960" s="0"/>
      <c r="DF960" s="0"/>
      <c r="DG960" s="0"/>
      <c r="DH960" s="0"/>
      <c r="DI960" s="0"/>
      <c r="DJ960" s="0"/>
      <c r="DK960" s="0"/>
      <c r="DL960" s="0"/>
      <c r="DM960" s="0"/>
      <c r="DN960" s="0"/>
      <c r="DO960" s="0"/>
      <c r="DP960" s="0"/>
      <c r="DQ960" s="0"/>
      <c r="DR960" s="0"/>
      <c r="DS960" s="0"/>
      <c r="DT960" s="0"/>
      <c r="DU960" s="0"/>
      <c r="DV960" s="0"/>
      <c r="DW960" s="0"/>
      <c r="DX960" s="0"/>
      <c r="DY960" s="0"/>
      <c r="DZ960" s="0"/>
      <c r="EA960" s="0"/>
      <c r="EB960" s="0"/>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row>
    <row r="961" customFormat="false" ht="15" hidden="true" customHeight="false" outlineLevel="0" collapsed="false">
      <c r="A961" s="150" t="s">
        <v>2853</v>
      </c>
      <c r="B961" s="151" t="s">
        <v>2854</v>
      </c>
      <c r="C961" s="116" t="s">
        <v>122</v>
      </c>
      <c r="D961" s="117"/>
      <c r="E961" s="117" t="n">
        <v>0</v>
      </c>
      <c r="F961" s="118" t="s">
        <v>47</v>
      </c>
      <c r="G961" s="118" t="s">
        <v>47</v>
      </c>
      <c r="H961" s="118" t="n">
        <v>20014</v>
      </c>
      <c r="I961" s="125" t="s">
        <v>1350</v>
      </c>
      <c r="J961" s="120" t="n">
        <v>9</v>
      </c>
      <c r="K961" s="121" t="n">
        <v>5</v>
      </c>
      <c r="L961" s="126"/>
      <c r="M961" s="123"/>
      <c r="N961" s="127"/>
      <c r="O961" s="123"/>
      <c r="P961" s="127"/>
      <c r="Q961" s="124"/>
      <c r="R961" s="0"/>
      <c r="S961" s="0"/>
      <c r="T961" s="0"/>
      <c r="U961" s="0"/>
      <c r="V961" s="0"/>
      <c r="W961" s="0"/>
      <c r="X961" s="0"/>
      <c r="Y961" s="0"/>
      <c r="Z961" s="0"/>
      <c r="AA961" s="0"/>
      <c r="AB961" s="0"/>
      <c r="AC961" s="0"/>
      <c r="AD961" s="0"/>
      <c r="AE961" s="0"/>
      <c r="AF961" s="0"/>
      <c r="AG961" s="0"/>
      <c r="AH961" s="0"/>
      <c r="AI961" s="0"/>
      <c r="AJ961" s="0"/>
      <c r="AK961" s="0"/>
      <c r="AL961" s="0"/>
      <c r="AM961" s="0"/>
      <c r="AN961" s="0"/>
      <c r="AO961" s="0"/>
      <c r="AP961" s="0"/>
      <c r="AQ961" s="0"/>
      <c r="AR961" s="0"/>
      <c r="AS961" s="0"/>
      <c r="AT961" s="0"/>
      <c r="AU961" s="0"/>
      <c r="AV961" s="0"/>
      <c r="AW961" s="0"/>
      <c r="AX961" s="0"/>
      <c r="AY961" s="0"/>
      <c r="AZ961" s="0"/>
      <c r="BA961" s="0"/>
      <c r="BB961" s="0"/>
      <c r="BC961" s="0"/>
      <c r="BD961" s="0"/>
      <c r="BE961" s="0"/>
      <c r="BF961" s="0"/>
      <c r="BG961" s="0"/>
      <c r="BH961" s="0"/>
      <c r="BI961" s="0"/>
      <c r="BJ961" s="0"/>
      <c r="BK961" s="0"/>
      <c r="BL961" s="0"/>
      <c r="BM961" s="0"/>
      <c r="BN961" s="0"/>
      <c r="BO961" s="0"/>
      <c r="BP961" s="0"/>
      <c r="BQ961" s="0"/>
      <c r="BR961" s="0"/>
      <c r="BS961" s="0"/>
      <c r="BT961" s="0"/>
      <c r="BU961" s="0"/>
      <c r="BV961" s="0"/>
      <c r="BW961" s="0"/>
      <c r="BX961" s="0"/>
      <c r="BY961" s="0"/>
      <c r="BZ961" s="0"/>
      <c r="CA961" s="0"/>
      <c r="CB961" s="0"/>
      <c r="CC961" s="0"/>
      <c r="CD961" s="0"/>
      <c r="CE961" s="0"/>
      <c r="CF961" s="0"/>
      <c r="CG961" s="0"/>
      <c r="CH961" s="0"/>
      <c r="CI961" s="0"/>
      <c r="CJ961" s="0"/>
      <c r="CK961" s="0"/>
      <c r="CL961" s="0"/>
      <c r="CM961" s="0"/>
      <c r="CN961" s="0"/>
      <c r="CO961" s="0"/>
      <c r="CP961" s="0"/>
      <c r="CQ961" s="0"/>
      <c r="CR961" s="0"/>
      <c r="CS961" s="0"/>
      <c r="CT961" s="0"/>
      <c r="CU961" s="0"/>
      <c r="CV961" s="0"/>
      <c r="CW961" s="0"/>
      <c r="CX961" s="0"/>
      <c r="CY961" s="0"/>
      <c r="CZ961" s="0"/>
      <c r="DA961" s="0"/>
      <c r="DB961" s="0"/>
      <c r="DC961" s="0"/>
      <c r="DD961" s="0"/>
      <c r="DE961" s="0"/>
      <c r="DF961" s="0"/>
      <c r="DG961" s="0"/>
      <c r="DH961" s="0"/>
      <c r="DI961" s="0"/>
      <c r="DJ961" s="0"/>
      <c r="DK961" s="0"/>
      <c r="DL961" s="0"/>
      <c r="DM961" s="0"/>
      <c r="DN961" s="0"/>
      <c r="DO961" s="0"/>
      <c r="DP961" s="0"/>
      <c r="DQ961" s="0"/>
      <c r="DR961" s="0"/>
      <c r="DS961" s="0"/>
      <c r="DT961" s="0"/>
      <c r="DU961" s="0"/>
      <c r="DV961" s="0"/>
      <c r="DW961" s="0"/>
      <c r="DX961" s="0"/>
      <c r="DY961" s="0"/>
      <c r="DZ961" s="0"/>
      <c r="EA961" s="0"/>
      <c r="EB961" s="0"/>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row>
    <row r="962" customFormat="false" ht="15" hidden="true" customHeight="false" outlineLevel="0" collapsed="false">
      <c r="A962" s="150" t="s">
        <v>2855</v>
      </c>
      <c r="B962" s="151" t="s">
        <v>2856</v>
      </c>
      <c r="C962" s="116" t="s">
        <v>2857</v>
      </c>
      <c r="D962" s="117"/>
      <c r="E962" s="117" t="n">
        <v>0</v>
      </c>
      <c r="F962" s="118" t="s">
        <v>47</v>
      </c>
      <c r="G962" s="118" t="s">
        <v>47</v>
      </c>
      <c r="H962" s="118" t="n">
        <v>20016</v>
      </c>
      <c r="I962" s="125" t="s">
        <v>1350</v>
      </c>
      <c r="J962" s="120" t="n">
        <v>9</v>
      </c>
      <c r="K962" s="121" t="n">
        <v>5</v>
      </c>
      <c r="L962" s="126"/>
      <c r="M962" s="123"/>
      <c r="N962" s="127"/>
      <c r="O962" s="123"/>
      <c r="P962" s="127"/>
      <c r="Q962" s="124"/>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BL962" s="0"/>
      <c r="BM962" s="0"/>
      <c r="BN962" s="0"/>
      <c r="BO962" s="0"/>
      <c r="BP962" s="0"/>
      <c r="BQ962" s="0"/>
      <c r="BR962" s="0"/>
      <c r="BS962" s="0"/>
      <c r="BT962" s="0"/>
      <c r="BU962" s="0"/>
      <c r="BV962" s="0"/>
      <c r="BW962" s="0"/>
      <c r="BX962" s="0"/>
      <c r="BY962" s="0"/>
      <c r="BZ962" s="0"/>
      <c r="CA962" s="0"/>
      <c r="CB962" s="0"/>
      <c r="CC962" s="0"/>
      <c r="CD962" s="0"/>
      <c r="CE962" s="0"/>
      <c r="CF962" s="0"/>
      <c r="CG962" s="0"/>
      <c r="CH962" s="0"/>
      <c r="CI962" s="0"/>
      <c r="CJ962" s="0"/>
      <c r="CK962" s="0"/>
      <c r="CL962" s="0"/>
      <c r="CM962" s="0"/>
      <c r="CN962" s="0"/>
      <c r="CO962" s="0"/>
      <c r="CP962" s="0"/>
      <c r="CQ962" s="0"/>
      <c r="CR962" s="0"/>
      <c r="CS962" s="0"/>
      <c r="CT962" s="0"/>
      <c r="CU962" s="0"/>
      <c r="CV962" s="0"/>
      <c r="CW962" s="0"/>
      <c r="CX962" s="0"/>
      <c r="CY962" s="0"/>
      <c r="CZ962" s="0"/>
      <c r="DA962" s="0"/>
      <c r="DB962" s="0"/>
      <c r="DC962" s="0"/>
      <c r="DD962" s="0"/>
      <c r="DE962" s="0"/>
      <c r="DF962" s="0"/>
      <c r="DG962" s="0"/>
      <c r="DH962" s="0"/>
      <c r="DI962" s="0"/>
      <c r="DJ962" s="0"/>
      <c r="DK962" s="0"/>
      <c r="DL962" s="0"/>
      <c r="DM962" s="0"/>
      <c r="DN962" s="0"/>
      <c r="DO962" s="0"/>
      <c r="DP962" s="0"/>
      <c r="DQ962" s="0"/>
      <c r="DR962" s="0"/>
      <c r="DS962" s="0"/>
      <c r="DT962" s="0"/>
      <c r="DU962" s="0"/>
      <c r="DV962" s="0"/>
      <c r="DW962" s="0"/>
      <c r="DX962" s="0"/>
      <c r="DY962" s="0"/>
      <c r="DZ962" s="0"/>
      <c r="EA962" s="0"/>
      <c r="EB962" s="0"/>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row>
    <row r="963" customFormat="false" ht="15" hidden="true" customHeight="false" outlineLevel="0" collapsed="false">
      <c r="A963" s="150" t="s">
        <v>2858</v>
      </c>
      <c r="B963" s="151" t="s">
        <v>2859</v>
      </c>
      <c r="C963" s="116" t="s">
        <v>122</v>
      </c>
      <c r="D963" s="117"/>
      <c r="E963" s="117" t="n">
        <v>0</v>
      </c>
      <c r="F963" s="118" t="s">
        <v>47</v>
      </c>
      <c r="G963" s="118" t="s">
        <v>47</v>
      </c>
      <c r="H963" s="118" t="n">
        <v>1889</v>
      </c>
      <c r="I963" s="125" t="s">
        <v>1350</v>
      </c>
      <c r="J963" s="120" t="n">
        <v>9</v>
      </c>
      <c r="K963" s="121" t="n">
        <v>5</v>
      </c>
      <c r="L963" s="126"/>
      <c r="M963" s="123"/>
      <c r="N963" s="127"/>
      <c r="O963" s="123"/>
      <c r="P963" s="127"/>
      <c r="Q963" s="124"/>
      <c r="R963" s="0"/>
      <c r="S963" s="0"/>
      <c r="T963" s="0"/>
      <c r="U963" s="0"/>
      <c r="V963" s="0"/>
      <c r="W963" s="0"/>
      <c r="X963" s="0"/>
      <c r="Y963" s="0"/>
      <c r="Z963" s="0"/>
      <c r="AA963" s="0"/>
      <c r="AB963" s="0"/>
      <c r="AC963" s="0"/>
      <c r="AD963" s="0"/>
      <c r="AE963" s="0"/>
      <c r="AF963" s="0"/>
      <c r="AG963" s="0"/>
      <c r="AH963" s="0"/>
      <c r="AI963" s="0"/>
      <c r="AJ963" s="0"/>
      <c r="AK963" s="0"/>
      <c r="AL963" s="0"/>
      <c r="AM963" s="0"/>
      <c r="AN963" s="0"/>
      <c r="AO963" s="0"/>
      <c r="AP963" s="0"/>
      <c r="AQ963" s="0"/>
      <c r="AR963" s="0"/>
      <c r="AS963" s="0"/>
      <c r="AT963" s="0"/>
      <c r="AU963" s="0"/>
      <c r="AV963" s="0"/>
      <c r="AW963" s="0"/>
      <c r="AX963" s="0"/>
      <c r="AY963" s="0"/>
      <c r="AZ963" s="0"/>
      <c r="BA963" s="0"/>
      <c r="BB963" s="0"/>
      <c r="BC963" s="0"/>
      <c r="BD963" s="0"/>
      <c r="BE963" s="0"/>
      <c r="BF963" s="0"/>
      <c r="BG963" s="0"/>
      <c r="BH963" s="0"/>
      <c r="BI963" s="0"/>
      <c r="BJ963" s="0"/>
      <c r="BK963" s="0"/>
      <c r="BL963" s="0"/>
      <c r="BM963" s="0"/>
      <c r="BN963" s="0"/>
      <c r="BO963" s="0"/>
      <c r="BP963" s="0"/>
      <c r="BQ963" s="0"/>
      <c r="BR963" s="0"/>
      <c r="BS963" s="0"/>
      <c r="BT963" s="0"/>
      <c r="BU963" s="0"/>
      <c r="BV963" s="0"/>
      <c r="BW963" s="0"/>
      <c r="BX963" s="0"/>
      <c r="BY963" s="0"/>
      <c r="BZ963" s="0"/>
      <c r="CA963" s="0"/>
      <c r="CB963" s="0"/>
      <c r="CC963" s="0"/>
      <c r="CD963" s="0"/>
      <c r="CE963" s="0"/>
      <c r="CF963" s="0"/>
      <c r="CG963" s="0"/>
      <c r="CH963" s="0"/>
      <c r="CI963" s="0"/>
      <c r="CJ963" s="0"/>
      <c r="CK963" s="0"/>
      <c r="CL963" s="0"/>
      <c r="CM963" s="0"/>
      <c r="CN963" s="0"/>
      <c r="CO963" s="0"/>
      <c r="CP963" s="0"/>
      <c r="CQ963" s="0"/>
      <c r="CR963" s="0"/>
      <c r="CS963" s="0"/>
      <c r="CT963" s="0"/>
      <c r="CU963" s="0"/>
      <c r="CV963" s="0"/>
      <c r="CW963" s="0"/>
      <c r="CX963" s="0"/>
      <c r="CY963" s="0"/>
      <c r="CZ963" s="0"/>
      <c r="DA963" s="0"/>
      <c r="DB963" s="0"/>
      <c r="DC963" s="0"/>
      <c r="DD963" s="0"/>
      <c r="DE963" s="0"/>
      <c r="DF963" s="0"/>
      <c r="DG963" s="0"/>
      <c r="DH963" s="0"/>
      <c r="DI963" s="0"/>
      <c r="DJ963" s="0"/>
      <c r="DK963" s="0"/>
      <c r="DL963" s="0"/>
      <c r="DM963" s="0"/>
      <c r="DN963" s="0"/>
      <c r="DO963" s="0"/>
      <c r="DP963" s="0"/>
      <c r="DQ963" s="0"/>
      <c r="DR963" s="0"/>
      <c r="DS963" s="0"/>
      <c r="DT963" s="0"/>
      <c r="DU963" s="0"/>
      <c r="DV963" s="0"/>
      <c r="DW963" s="0"/>
      <c r="DX963" s="0"/>
      <c r="DY963" s="0"/>
      <c r="DZ963" s="0"/>
      <c r="EA963" s="0"/>
      <c r="EB963" s="0"/>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row>
    <row r="964" customFormat="false" ht="15" hidden="true" customHeight="false" outlineLevel="0" collapsed="false">
      <c r="A964" s="150" t="s">
        <v>2860</v>
      </c>
      <c r="B964" s="151" t="s">
        <v>2861</v>
      </c>
      <c r="C964" s="116" t="s">
        <v>122</v>
      </c>
      <c r="D964" s="117"/>
      <c r="E964" s="117" t="n">
        <v>0</v>
      </c>
      <c r="F964" s="118" t="s">
        <v>47</v>
      </c>
      <c r="G964" s="118" t="s">
        <v>47</v>
      </c>
      <c r="H964" s="118" t="n">
        <v>29934</v>
      </c>
      <c r="I964" s="125" t="s">
        <v>1350</v>
      </c>
      <c r="J964" s="120" t="n">
        <v>9</v>
      </c>
      <c r="K964" s="121" t="n">
        <v>5</v>
      </c>
      <c r="L964" s="126"/>
      <c r="M964" s="123"/>
      <c r="N964" s="127"/>
      <c r="O964" s="123"/>
      <c r="P964" s="127"/>
      <c r="Q964" s="124"/>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BL964" s="0"/>
      <c r="BM964" s="0"/>
      <c r="BN964" s="0"/>
      <c r="BO964" s="0"/>
      <c r="BP964" s="0"/>
      <c r="BQ964" s="0"/>
      <c r="BR964" s="0"/>
      <c r="BS964" s="0"/>
      <c r="BT964" s="0"/>
      <c r="BU964" s="0"/>
      <c r="BV964" s="0"/>
      <c r="BW964" s="0"/>
      <c r="BX964" s="0"/>
      <c r="BY964" s="0"/>
      <c r="BZ964" s="0"/>
      <c r="CA964" s="0"/>
      <c r="CB964" s="0"/>
      <c r="CC964" s="0"/>
      <c r="CD964" s="0"/>
      <c r="CE964" s="0"/>
      <c r="CF964" s="0"/>
      <c r="CG964" s="0"/>
      <c r="CH964" s="0"/>
      <c r="CI964" s="0"/>
      <c r="CJ964" s="0"/>
      <c r="CK964" s="0"/>
      <c r="CL964" s="0"/>
      <c r="CM964" s="0"/>
      <c r="CN964" s="0"/>
      <c r="CO964" s="0"/>
      <c r="CP964" s="0"/>
      <c r="CQ964" s="0"/>
      <c r="CR964" s="0"/>
      <c r="CS964" s="0"/>
      <c r="CT964" s="0"/>
      <c r="CU964" s="0"/>
      <c r="CV964" s="0"/>
      <c r="CW964" s="0"/>
      <c r="CX964" s="0"/>
      <c r="CY964" s="0"/>
      <c r="CZ964" s="0"/>
      <c r="DA964" s="0"/>
      <c r="DB964" s="0"/>
      <c r="DC964" s="0"/>
      <c r="DD964" s="0"/>
      <c r="DE964" s="0"/>
      <c r="DF964" s="0"/>
      <c r="DG964" s="0"/>
      <c r="DH964" s="0"/>
      <c r="DI964" s="0"/>
      <c r="DJ964" s="0"/>
      <c r="DK964" s="0"/>
      <c r="DL964" s="0"/>
      <c r="DM964" s="0"/>
      <c r="DN964" s="0"/>
      <c r="DO964" s="0"/>
      <c r="DP964" s="0"/>
      <c r="DQ964" s="0"/>
      <c r="DR964" s="0"/>
      <c r="DS964" s="0"/>
      <c r="DT964" s="0"/>
      <c r="DU964" s="0"/>
      <c r="DV964" s="0"/>
      <c r="DW964" s="0"/>
      <c r="DX964" s="0"/>
      <c r="DY964" s="0"/>
      <c r="DZ964" s="0"/>
      <c r="EA964" s="0"/>
      <c r="EB964" s="0"/>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row>
    <row r="965" customFormat="false" ht="15" hidden="true" customHeight="false" outlineLevel="0" collapsed="false">
      <c r="A965" s="150" t="s">
        <v>2862</v>
      </c>
      <c r="B965" s="151" t="s">
        <v>2863</v>
      </c>
      <c r="C965" s="116" t="s">
        <v>122</v>
      </c>
      <c r="D965" s="117"/>
      <c r="E965" s="117" t="n">
        <v>0</v>
      </c>
      <c r="F965" s="118" t="s">
        <v>47</v>
      </c>
      <c r="G965" s="118" t="s">
        <v>47</v>
      </c>
      <c r="H965" s="118" t="n">
        <v>19684</v>
      </c>
      <c r="I965" s="125" t="s">
        <v>1350</v>
      </c>
      <c r="J965" s="120" t="n">
        <v>9</v>
      </c>
      <c r="K965" s="121" t="n">
        <v>5</v>
      </c>
      <c r="L965" s="126"/>
      <c r="M965" s="123"/>
      <c r="N965" s="127"/>
      <c r="O965" s="123"/>
      <c r="P965" s="127"/>
      <c r="Q965" s="124"/>
      <c r="R965" s="0"/>
      <c r="S965" s="0"/>
      <c r="T965" s="0"/>
      <c r="U965" s="0"/>
      <c r="V965" s="0"/>
      <c r="W965" s="0"/>
      <c r="X965" s="0"/>
      <c r="Y965" s="0"/>
      <c r="Z965" s="0"/>
      <c r="AA965" s="0"/>
      <c r="AB965" s="0"/>
      <c r="AC965" s="0"/>
      <c r="AD965" s="0"/>
      <c r="AE965" s="0"/>
      <c r="AF965" s="0"/>
      <c r="AG965" s="0"/>
      <c r="AH965" s="0"/>
      <c r="AI965" s="0"/>
      <c r="AJ965" s="0"/>
      <c r="AK965" s="0"/>
      <c r="AL965" s="0"/>
      <c r="AM965" s="0"/>
      <c r="AN965" s="0"/>
      <c r="AO965" s="0"/>
      <c r="AP965" s="0"/>
      <c r="AQ965" s="0"/>
      <c r="AR965" s="0"/>
      <c r="AS965" s="0"/>
      <c r="AT965" s="0"/>
      <c r="AU965" s="0"/>
      <c r="AV965" s="0"/>
      <c r="AW965" s="0"/>
      <c r="AX965" s="0"/>
      <c r="AY965" s="0"/>
      <c r="AZ965" s="0"/>
      <c r="BA965" s="0"/>
      <c r="BB965" s="0"/>
      <c r="BC965" s="0"/>
      <c r="BD965" s="0"/>
      <c r="BE965" s="0"/>
      <c r="BF965" s="0"/>
      <c r="BG965" s="0"/>
      <c r="BH965" s="0"/>
      <c r="BI965" s="0"/>
      <c r="BJ965" s="0"/>
      <c r="BK965" s="0"/>
      <c r="BL965" s="0"/>
      <c r="BM965" s="0"/>
      <c r="BN965" s="0"/>
      <c r="BO965" s="0"/>
      <c r="BP965" s="0"/>
      <c r="BQ965" s="0"/>
      <c r="BR965" s="0"/>
      <c r="BS965" s="0"/>
      <c r="BT965" s="0"/>
      <c r="BU965" s="0"/>
      <c r="BV965" s="0"/>
      <c r="BW965" s="0"/>
      <c r="BX965" s="0"/>
      <c r="BY965" s="0"/>
      <c r="BZ965" s="0"/>
      <c r="CA965" s="0"/>
      <c r="CB965" s="0"/>
      <c r="CC965" s="0"/>
      <c r="CD965" s="0"/>
      <c r="CE965" s="0"/>
      <c r="CF965" s="0"/>
      <c r="CG965" s="0"/>
      <c r="CH965" s="0"/>
      <c r="CI965" s="0"/>
      <c r="CJ965" s="0"/>
      <c r="CK965" s="0"/>
      <c r="CL965" s="0"/>
      <c r="CM965" s="0"/>
      <c r="CN965" s="0"/>
      <c r="CO965" s="0"/>
      <c r="CP965" s="0"/>
      <c r="CQ965" s="0"/>
      <c r="CR965" s="0"/>
      <c r="CS965" s="0"/>
      <c r="CT965" s="0"/>
      <c r="CU965" s="0"/>
      <c r="CV965" s="0"/>
      <c r="CW965" s="0"/>
      <c r="CX965" s="0"/>
      <c r="CY965" s="0"/>
      <c r="CZ965" s="0"/>
      <c r="DA965" s="0"/>
      <c r="DB965" s="0"/>
      <c r="DC965" s="0"/>
      <c r="DD965" s="0"/>
      <c r="DE965" s="0"/>
      <c r="DF965" s="0"/>
      <c r="DG965" s="0"/>
      <c r="DH965" s="0"/>
      <c r="DI965" s="0"/>
      <c r="DJ965" s="0"/>
      <c r="DK965" s="0"/>
      <c r="DL965" s="0"/>
      <c r="DM965" s="0"/>
      <c r="DN965" s="0"/>
      <c r="DO965" s="0"/>
      <c r="DP965" s="0"/>
      <c r="DQ965" s="0"/>
      <c r="DR965" s="0"/>
      <c r="DS965" s="0"/>
      <c r="DT965" s="0"/>
      <c r="DU965" s="0"/>
      <c r="DV965" s="0"/>
      <c r="DW965" s="0"/>
      <c r="DX965" s="0"/>
      <c r="DY965" s="0"/>
      <c r="DZ965" s="0"/>
      <c r="EA965" s="0"/>
      <c r="EB965" s="0"/>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row>
    <row r="966" customFormat="false" ht="15" hidden="true" customHeight="false" outlineLevel="0" collapsed="false">
      <c r="A966" s="150" t="s">
        <v>2864</v>
      </c>
      <c r="B966" s="151" t="s">
        <v>2865</v>
      </c>
      <c r="C966" s="116" t="s">
        <v>2866</v>
      </c>
      <c r="D966" s="117"/>
      <c r="E966" s="117" t="n">
        <v>0</v>
      </c>
      <c r="F966" s="118" t="s">
        <v>47</v>
      </c>
      <c r="G966" s="118" t="s">
        <v>47</v>
      </c>
      <c r="H966" s="118" t="n">
        <v>19685</v>
      </c>
      <c r="I966" s="125" t="s">
        <v>1350</v>
      </c>
      <c r="J966" s="120" t="n">
        <v>9</v>
      </c>
      <c r="K966" s="121" t="n">
        <v>4</v>
      </c>
      <c r="L966" s="126" t="s">
        <v>2867</v>
      </c>
      <c r="M966" s="123" t="s">
        <v>2868</v>
      </c>
      <c r="N966" s="127"/>
      <c r="O966" s="123"/>
      <c r="P966" s="127"/>
      <c r="Q966" s="124"/>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BL966" s="0"/>
      <c r="BM966" s="0"/>
      <c r="BN966" s="0"/>
      <c r="BO966" s="0"/>
      <c r="BP966" s="0"/>
      <c r="BQ966" s="0"/>
      <c r="BR966" s="0"/>
      <c r="BS966" s="0"/>
      <c r="BT966" s="0"/>
      <c r="BU966" s="0"/>
      <c r="BV966" s="0"/>
      <c r="BW966" s="0"/>
      <c r="BX966" s="0"/>
      <c r="BY966" s="0"/>
      <c r="BZ966" s="0"/>
      <c r="CA966" s="0"/>
      <c r="CB966" s="0"/>
      <c r="CC966" s="0"/>
      <c r="CD966" s="0"/>
      <c r="CE966" s="0"/>
      <c r="CF966" s="0"/>
      <c r="CG966" s="0"/>
      <c r="CH966" s="0"/>
      <c r="CI966" s="0"/>
      <c r="CJ966" s="0"/>
      <c r="CK966" s="0"/>
      <c r="CL966" s="0"/>
      <c r="CM966" s="0"/>
      <c r="CN966" s="0"/>
      <c r="CO966" s="0"/>
      <c r="CP966" s="0"/>
      <c r="CQ966" s="0"/>
      <c r="CR966" s="0"/>
      <c r="CS966" s="0"/>
      <c r="CT966" s="0"/>
      <c r="CU966" s="0"/>
      <c r="CV966" s="0"/>
      <c r="CW966" s="0"/>
      <c r="CX966" s="0"/>
      <c r="CY966" s="0"/>
      <c r="CZ966" s="0"/>
      <c r="DA966" s="0"/>
      <c r="DB966" s="0"/>
      <c r="DC966" s="0"/>
      <c r="DD966" s="0"/>
      <c r="DE966" s="0"/>
      <c r="DF966" s="0"/>
      <c r="DG966" s="0"/>
      <c r="DH966" s="0"/>
      <c r="DI966" s="0"/>
      <c r="DJ966" s="0"/>
      <c r="DK966" s="0"/>
      <c r="DL966" s="0"/>
      <c r="DM966" s="0"/>
      <c r="DN966" s="0"/>
      <c r="DO966" s="0"/>
      <c r="DP966" s="0"/>
      <c r="DQ966" s="0"/>
      <c r="DR966" s="0"/>
      <c r="DS966" s="0"/>
      <c r="DT966" s="0"/>
      <c r="DU966" s="0"/>
      <c r="DV966" s="0"/>
      <c r="DW966" s="0"/>
      <c r="DX966" s="0"/>
      <c r="DY966" s="0"/>
      <c r="DZ966" s="0"/>
      <c r="EA966" s="0"/>
      <c r="EB966" s="0"/>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row>
    <row r="967" customFormat="false" ht="15" hidden="true" customHeight="false" outlineLevel="0" collapsed="false">
      <c r="A967" s="150" t="s">
        <v>2869</v>
      </c>
      <c r="B967" s="151" t="s">
        <v>2870</v>
      </c>
      <c r="C967" s="116" t="s">
        <v>122</v>
      </c>
      <c r="D967" s="117"/>
      <c r="E967" s="117" t="n">
        <v>0</v>
      </c>
      <c r="F967" s="118" t="s">
        <v>47</v>
      </c>
      <c r="G967" s="118" t="s">
        <v>47</v>
      </c>
      <c r="H967" s="118" t="n">
        <v>1950</v>
      </c>
      <c r="I967" s="125" t="s">
        <v>1350</v>
      </c>
      <c r="J967" s="120" t="n">
        <v>9</v>
      </c>
      <c r="K967" s="121" t="n">
        <v>5</v>
      </c>
      <c r="L967" s="126"/>
      <c r="M967" s="123"/>
      <c r="N967" s="127"/>
      <c r="O967" s="123"/>
      <c r="P967" s="127"/>
      <c r="Q967" s="124"/>
      <c r="R967" s="0"/>
      <c r="S967" s="0"/>
      <c r="T967" s="0"/>
      <c r="U967" s="0"/>
      <c r="V967" s="0"/>
      <c r="W967" s="0"/>
      <c r="X967" s="0"/>
      <c r="Y967" s="0"/>
      <c r="Z967" s="0"/>
      <c r="AA967" s="0"/>
      <c r="AB967" s="0"/>
      <c r="AC967" s="0"/>
      <c r="AD967" s="0"/>
      <c r="AE967" s="0"/>
      <c r="AF967" s="0"/>
      <c r="AG967" s="0"/>
      <c r="AH967" s="0"/>
      <c r="AI967" s="0"/>
      <c r="AJ967" s="0"/>
      <c r="AK967" s="0"/>
      <c r="AL967" s="0"/>
      <c r="AM967" s="0"/>
      <c r="AN967" s="0"/>
      <c r="AO967" s="0"/>
      <c r="AP967" s="0"/>
      <c r="AQ967" s="0"/>
      <c r="AR967" s="0"/>
      <c r="AS967" s="0"/>
      <c r="AT967" s="0"/>
      <c r="AU967" s="0"/>
      <c r="AV967" s="0"/>
      <c r="AW967" s="0"/>
      <c r="AX967" s="0"/>
      <c r="AY967" s="0"/>
      <c r="AZ967" s="0"/>
      <c r="BA967" s="0"/>
      <c r="BB967" s="0"/>
      <c r="BC967" s="0"/>
      <c r="BD967" s="0"/>
      <c r="BE967" s="0"/>
      <c r="BF967" s="0"/>
      <c r="BG967" s="0"/>
      <c r="BH967" s="0"/>
      <c r="BI967" s="0"/>
      <c r="BJ967" s="0"/>
      <c r="BK967" s="0"/>
      <c r="BL967" s="0"/>
      <c r="BM967" s="0"/>
      <c r="BN967" s="0"/>
      <c r="BO967" s="0"/>
      <c r="BP967" s="0"/>
      <c r="BQ967" s="0"/>
      <c r="BR967" s="0"/>
      <c r="BS967" s="0"/>
      <c r="BT967" s="0"/>
      <c r="BU967" s="0"/>
      <c r="BV967" s="0"/>
      <c r="BW967" s="0"/>
      <c r="BX967" s="0"/>
      <c r="BY967" s="0"/>
      <c r="BZ967" s="0"/>
      <c r="CA967" s="0"/>
      <c r="CB967" s="0"/>
      <c r="CC967" s="0"/>
      <c r="CD967" s="0"/>
      <c r="CE967" s="0"/>
      <c r="CF967" s="0"/>
      <c r="CG967" s="0"/>
      <c r="CH967" s="0"/>
      <c r="CI967" s="0"/>
      <c r="CJ967" s="0"/>
      <c r="CK967" s="0"/>
      <c r="CL967" s="0"/>
      <c r="CM967" s="0"/>
      <c r="CN967" s="0"/>
      <c r="CO967" s="0"/>
      <c r="CP967" s="0"/>
      <c r="CQ967" s="0"/>
      <c r="CR967" s="0"/>
      <c r="CS967" s="0"/>
      <c r="CT967" s="0"/>
      <c r="CU967" s="0"/>
      <c r="CV967" s="0"/>
      <c r="CW967" s="0"/>
      <c r="CX967" s="0"/>
      <c r="CY967" s="0"/>
      <c r="CZ967" s="0"/>
      <c r="DA967" s="0"/>
      <c r="DB967" s="0"/>
      <c r="DC967" s="0"/>
      <c r="DD967" s="0"/>
      <c r="DE967" s="0"/>
      <c r="DF967" s="0"/>
      <c r="DG967" s="0"/>
      <c r="DH967" s="0"/>
      <c r="DI967" s="0"/>
      <c r="DJ967" s="0"/>
      <c r="DK967" s="0"/>
      <c r="DL967" s="0"/>
      <c r="DM967" s="0"/>
      <c r="DN967" s="0"/>
      <c r="DO967" s="0"/>
      <c r="DP967" s="0"/>
      <c r="DQ967" s="0"/>
      <c r="DR967" s="0"/>
      <c r="DS967" s="0"/>
      <c r="DT967" s="0"/>
      <c r="DU967" s="0"/>
      <c r="DV967" s="0"/>
      <c r="DW967" s="0"/>
      <c r="DX967" s="0"/>
      <c r="DY967" s="0"/>
      <c r="DZ967" s="0"/>
      <c r="EA967" s="0"/>
      <c r="EB967" s="0"/>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row>
    <row r="968" customFormat="false" ht="15" hidden="true" customHeight="false" outlineLevel="0" collapsed="false">
      <c r="A968" s="150" t="s">
        <v>2871</v>
      </c>
      <c r="B968" s="151" t="s">
        <v>2872</v>
      </c>
      <c r="C968" s="116" t="s">
        <v>122</v>
      </c>
      <c r="D968" s="117"/>
      <c r="E968" s="117" t="n">
        <v>0</v>
      </c>
      <c r="F968" s="118" t="s">
        <v>47</v>
      </c>
      <c r="G968" s="118" t="s">
        <v>47</v>
      </c>
      <c r="H968" s="118" t="n">
        <v>1952</v>
      </c>
      <c r="I968" s="125" t="s">
        <v>1350</v>
      </c>
      <c r="J968" s="120" t="n">
        <v>9</v>
      </c>
      <c r="K968" s="121" t="n">
        <v>5</v>
      </c>
      <c r="L968" s="126"/>
      <c r="M968" s="123"/>
      <c r="N968" s="127"/>
      <c r="O968" s="123"/>
      <c r="P968" s="127"/>
      <c r="Q968" s="124"/>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BL968" s="0"/>
      <c r="BM968" s="0"/>
      <c r="BN968" s="0"/>
      <c r="BO968" s="0"/>
      <c r="BP968" s="0"/>
      <c r="BQ968" s="0"/>
      <c r="BR968" s="0"/>
      <c r="BS968" s="0"/>
      <c r="BT968" s="0"/>
      <c r="BU968" s="0"/>
      <c r="BV968" s="0"/>
      <c r="BW968" s="0"/>
      <c r="BX968" s="0"/>
      <c r="BY968" s="0"/>
      <c r="BZ968" s="0"/>
      <c r="CA968" s="0"/>
      <c r="CB968" s="0"/>
      <c r="CC968" s="0"/>
      <c r="CD968" s="0"/>
      <c r="CE968" s="0"/>
      <c r="CF968" s="0"/>
      <c r="CG968" s="0"/>
      <c r="CH968" s="0"/>
      <c r="CI968" s="0"/>
      <c r="CJ968" s="0"/>
      <c r="CK968" s="0"/>
      <c r="CL968" s="0"/>
      <c r="CM968" s="0"/>
      <c r="CN968" s="0"/>
      <c r="CO968" s="0"/>
      <c r="CP968" s="0"/>
      <c r="CQ968" s="0"/>
      <c r="CR968" s="0"/>
      <c r="CS968" s="0"/>
      <c r="CT968" s="0"/>
      <c r="CU968" s="0"/>
      <c r="CV968" s="0"/>
      <c r="CW968" s="0"/>
      <c r="CX968" s="0"/>
      <c r="CY968" s="0"/>
      <c r="CZ968" s="0"/>
      <c r="DA968" s="0"/>
      <c r="DB968" s="0"/>
      <c r="DC968" s="0"/>
      <c r="DD968" s="0"/>
      <c r="DE968" s="0"/>
      <c r="DF968" s="0"/>
      <c r="DG968" s="0"/>
      <c r="DH968" s="0"/>
      <c r="DI968" s="0"/>
      <c r="DJ968" s="0"/>
      <c r="DK968" s="0"/>
      <c r="DL968" s="0"/>
      <c r="DM968" s="0"/>
      <c r="DN968" s="0"/>
      <c r="DO968" s="0"/>
      <c r="DP968" s="0"/>
      <c r="DQ968" s="0"/>
      <c r="DR968" s="0"/>
      <c r="DS968" s="0"/>
      <c r="DT968" s="0"/>
      <c r="DU968" s="0"/>
      <c r="DV968" s="0"/>
      <c r="DW968" s="0"/>
      <c r="DX968" s="0"/>
      <c r="DY968" s="0"/>
      <c r="DZ968" s="0"/>
      <c r="EA968" s="0"/>
      <c r="EB968" s="0"/>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row>
    <row r="969" customFormat="false" ht="15" hidden="true" customHeight="false" outlineLevel="0" collapsed="false">
      <c r="A969" s="150" t="s">
        <v>2873</v>
      </c>
      <c r="B969" s="151" t="s">
        <v>2874</v>
      </c>
      <c r="C969" s="116" t="s">
        <v>2875</v>
      </c>
      <c r="D969" s="117"/>
      <c r="E969" s="117" t="n">
        <v>0</v>
      </c>
      <c r="F969" s="118" t="s">
        <v>47</v>
      </c>
      <c r="G969" s="118" t="s">
        <v>47</v>
      </c>
      <c r="H969" s="118" t="n">
        <v>31028</v>
      </c>
      <c r="I969" s="125" t="s">
        <v>1350</v>
      </c>
      <c r="J969" s="120" t="n">
        <v>9</v>
      </c>
      <c r="K969" s="121" t="n">
        <v>5</v>
      </c>
      <c r="L969" s="126" t="s">
        <v>2876</v>
      </c>
      <c r="M969" s="123" t="s">
        <v>2877</v>
      </c>
      <c r="N969" s="127"/>
      <c r="O969" s="123"/>
      <c r="P969" s="127"/>
      <c r="Q969" s="124"/>
      <c r="R969" s="0"/>
      <c r="S969" s="0"/>
      <c r="T969" s="0"/>
      <c r="U969" s="0"/>
      <c r="V969" s="0"/>
      <c r="W969" s="0"/>
      <c r="X969" s="0"/>
      <c r="Y969" s="0"/>
      <c r="Z969" s="0"/>
      <c r="AA969" s="0"/>
      <c r="AB969" s="0"/>
      <c r="AC969" s="0"/>
      <c r="AD969" s="0"/>
      <c r="AE969" s="0"/>
      <c r="AF969" s="0"/>
      <c r="AG969" s="0"/>
      <c r="AH969" s="0"/>
      <c r="AI969" s="0"/>
      <c r="AJ969" s="0"/>
      <c r="AK969" s="0"/>
      <c r="AL969" s="0"/>
      <c r="AM969" s="0"/>
      <c r="AN969" s="0"/>
      <c r="AO969" s="0"/>
      <c r="AP969" s="0"/>
      <c r="AQ969" s="0"/>
      <c r="AR969" s="0"/>
      <c r="AS969" s="0"/>
      <c r="AT969" s="0"/>
      <c r="AU969" s="0"/>
      <c r="AV969" s="0"/>
      <c r="AW969" s="0"/>
      <c r="AX969" s="0"/>
      <c r="AY969" s="0"/>
      <c r="AZ969" s="0"/>
      <c r="BA969" s="0"/>
      <c r="BB969" s="0"/>
      <c r="BC969" s="0"/>
      <c r="BD969" s="0"/>
      <c r="BE969" s="0"/>
      <c r="BF969" s="0"/>
      <c r="BG969" s="0"/>
      <c r="BH969" s="0"/>
      <c r="BI969" s="0"/>
      <c r="BJ969" s="0"/>
      <c r="BK969" s="0"/>
      <c r="BL969" s="0"/>
      <c r="BM969" s="0"/>
      <c r="BN969" s="0"/>
      <c r="BO969" s="0"/>
      <c r="BP969" s="0"/>
      <c r="BQ969" s="0"/>
      <c r="BR969" s="0"/>
      <c r="BS969" s="0"/>
      <c r="BT969" s="0"/>
      <c r="BU969" s="0"/>
      <c r="BV969" s="0"/>
      <c r="BW969" s="0"/>
      <c r="BX969" s="0"/>
      <c r="BY969" s="0"/>
      <c r="BZ969" s="0"/>
      <c r="CA969" s="0"/>
      <c r="CB969" s="0"/>
      <c r="CC969" s="0"/>
      <c r="CD969" s="0"/>
      <c r="CE969" s="0"/>
      <c r="CF969" s="0"/>
      <c r="CG969" s="0"/>
      <c r="CH969" s="0"/>
      <c r="CI969" s="0"/>
      <c r="CJ969" s="0"/>
      <c r="CK969" s="0"/>
      <c r="CL969" s="0"/>
      <c r="CM969" s="0"/>
      <c r="CN969" s="0"/>
      <c r="CO969" s="0"/>
      <c r="CP969" s="0"/>
      <c r="CQ969" s="0"/>
      <c r="CR969" s="0"/>
      <c r="CS969" s="0"/>
      <c r="CT969" s="0"/>
      <c r="CU969" s="0"/>
      <c r="CV969" s="0"/>
      <c r="CW969" s="0"/>
      <c r="CX969" s="0"/>
      <c r="CY969" s="0"/>
      <c r="CZ969" s="0"/>
      <c r="DA969" s="0"/>
      <c r="DB969" s="0"/>
      <c r="DC969" s="0"/>
      <c r="DD969" s="0"/>
      <c r="DE969" s="0"/>
      <c r="DF969" s="0"/>
      <c r="DG969" s="0"/>
      <c r="DH969" s="0"/>
      <c r="DI969" s="0"/>
      <c r="DJ969" s="0"/>
      <c r="DK969" s="0"/>
      <c r="DL969" s="0"/>
      <c r="DM969" s="0"/>
      <c r="DN969" s="0"/>
      <c r="DO969" s="0"/>
      <c r="DP969" s="0"/>
      <c r="DQ969" s="0"/>
      <c r="DR969" s="0"/>
      <c r="DS969" s="0"/>
      <c r="DT969" s="0"/>
      <c r="DU969" s="0"/>
      <c r="DV969" s="0"/>
      <c r="DW969" s="0"/>
      <c r="DX969" s="0"/>
      <c r="DY969" s="0"/>
      <c r="DZ969" s="0"/>
      <c r="EA969" s="0"/>
      <c r="EB969" s="0"/>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row>
    <row r="970" customFormat="false" ht="15" hidden="true" customHeight="false" outlineLevel="0" collapsed="false">
      <c r="A970" s="150" t="s">
        <v>2878</v>
      </c>
      <c r="B970" s="151" t="s">
        <v>2879</v>
      </c>
      <c r="C970" s="116" t="s">
        <v>122</v>
      </c>
      <c r="D970" s="117"/>
      <c r="E970" s="117" t="n">
        <v>0</v>
      </c>
      <c r="F970" s="118" t="s">
        <v>47</v>
      </c>
      <c r="G970" s="118" t="s">
        <v>47</v>
      </c>
      <c r="H970" s="118" t="n">
        <v>1796</v>
      </c>
      <c r="I970" s="125" t="s">
        <v>1350</v>
      </c>
      <c r="J970" s="120" t="n">
        <v>9</v>
      </c>
      <c r="K970" s="121" t="n">
        <v>5</v>
      </c>
      <c r="L970" s="126"/>
      <c r="M970" s="123"/>
      <c r="N970" s="127"/>
      <c r="O970" s="123"/>
      <c r="P970" s="127"/>
      <c r="Q970" s="124"/>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BL970" s="0"/>
      <c r="BM970" s="0"/>
      <c r="BN970" s="0"/>
      <c r="BO970" s="0"/>
      <c r="BP970" s="0"/>
      <c r="BQ970" s="0"/>
      <c r="BR970" s="0"/>
      <c r="BS970" s="0"/>
      <c r="BT970" s="0"/>
      <c r="BU970" s="0"/>
      <c r="BV970" s="0"/>
      <c r="BW970" s="0"/>
      <c r="BX970" s="0"/>
      <c r="BY970" s="0"/>
      <c r="BZ970" s="0"/>
      <c r="CA970" s="0"/>
      <c r="CB970" s="0"/>
      <c r="CC970" s="0"/>
      <c r="CD970" s="0"/>
      <c r="CE970" s="0"/>
      <c r="CF970" s="0"/>
      <c r="CG970" s="0"/>
      <c r="CH970" s="0"/>
      <c r="CI970" s="0"/>
      <c r="CJ970" s="0"/>
      <c r="CK970" s="0"/>
      <c r="CL970" s="0"/>
      <c r="CM970" s="0"/>
      <c r="CN970" s="0"/>
      <c r="CO970" s="0"/>
      <c r="CP970" s="0"/>
      <c r="CQ970" s="0"/>
      <c r="CR970" s="0"/>
      <c r="CS970" s="0"/>
      <c r="CT970" s="0"/>
      <c r="CU970" s="0"/>
      <c r="CV970" s="0"/>
      <c r="CW970" s="0"/>
      <c r="CX970" s="0"/>
      <c r="CY970" s="0"/>
      <c r="CZ970" s="0"/>
      <c r="DA970" s="0"/>
      <c r="DB970" s="0"/>
      <c r="DC970" s="0"/>
      <c r="DD970" s="0"/>
      <c r="DE970" s="0"/>
      <c r="DF970" s="0"/>
      <c r="DG970" s="0"/>
      <c r="DH970" s="0"/>
      <c r="DI970" s="0"/>
      <c r="DJ970" s="0"/>
      <c r="DK970" s="0"/>
      <c r="DL970" s="0"/>
      <c r="DM970" s="0"/>
      <c r="DN970" s="0"/>
      <c r="DO970" s="0"/>
      <c r="DP970" s="0"/>
      <c r="DQ970" s="0"/>
      <c r="DR970" s="0"/>
      <c r="DS970" s="0"/>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row>
    <row r="971" customFormat="false" ht="15" hidden="true" customHeight="false" outlineLevel="0" collapsed="false">
      <c r="A971" s="150" t="s">
        <v>2880</v>
      </c>
      <c r="B971" s="151" t="s">
        <v>2881</v>
      </c>
      <c r="C971" s="116" t="s">
        <v>122</v>
      </c>
      <c r="D971" s="117"/>
      <c r="E971" s="117" t="n">
        <v>0</v>
      </c>
      <c r="F971" s="118" t="s">
        <v>47</v>
      </c>
      <c r="G971" s="118" t="s">
        <v>47</v>
      </c>
      <c r="H971" s="118" t="n">
        <v>19689</v>
      </c>
      <c r="I971" s="125" t="s">
        <v>1350</v>
      </c>
      <c r="J971" s="120" t="n">
        <v>9</v>
      </c>
      <c r="K971" s="121" t="n">
        <v>5</v>
      </c>
      <c r="L971" s="126"/>
      <c r="M971" s="123"/>
      <c r="N971" s="127"/>
      <c r="O971" s="123"/>
      <c r="P971" s="127"/>
      <c r="Q971" s="124"/>
      <c r="R971" s="0"/>
      <c r="S971" s="0"/>
      <c r="T971" s="0"/>
      <c r="U971" s="0"/>
      <c r="V971" s="0"/>
      <c r="W971" s="0"/>
      <c r="X971" s="0"/>
      <c r="Y971" s="0"/>
      <c r="Z971" s="0"/>
      <c r="AA971" s="0"/>
      <c r="AB971" s="0"/>
      <c r="AC971" s="0"/>
      <c r="AD971" s="0"/>
      <c r="AE971" s="0"/>
      <c r="AF971" s="0"/>
      <c r="AG971" s="0"/>
      <c r="AH971" s="0"/>
      <c r="AI971" s="0"/>
      <c r="AJ971" s="0"/>
      <c r="AK971" s="0"/>
      <c r="AL971" s="0"/>
      <c r="AM971" s="0"/>
      <c r="AN971" s="0"/>
      <c r="AO971" s="0"/>
      <c r="AP971" s="0"/>
      <c r="AQ971" s="0"/>
      <c r="AR971" s="0"/>
      <c r="AS971" s="0"/>
      <c r="AT971" s="0"/>
      <c r="AU971" s="0"/>
      <c r="AV971" s="0"/>
      <c r="AW971" s="0"/>
      <c r="AX971" s="0"/>
      <c r="AY971" s="0"/>
      <c r="AZ971" s="0"/>
      <c r="BA971" s="0"/>
      <c r="BB971" s="0"/>
      <c r="BC971" s="0"/>
      <c r="BD971" s="0"/>
      <c r="BE971" s="0"/>
      <c r="BF971" s="0"/>
      <c r="BG971" s="0"/>
      <c r="BH971" s="0"/>
      <c r="BI971" s="0"/>
      <c r="BJ971" s="0"/>
      <c r="BK971" s="0"/>
      <c r="BL971" s="0"/>
      <c r="BM971" s="0"/>
      <c r="BN971" s="0"/>
      <c r="BO971" s="0"/>
      <c r="BP971" s="0"/>
      <c r="BQ971" s="0"/>
      <c r="BR971" s="0"/>
      <c r="BS971" s="0"/>
      <c r="BT971" s="0"/>
      <c r="BU971" s="0"/>
      <c r="BV971" s="0"/>
      <c r="BW971" s="0"/>
      <c r="BX971" s="0"/>
      <c r="BY971" s="0"/>
      <c r="BZ971" s="0"/>
      <c r="CA971" s="0"/>
      <c r="CB971" s="0"/>
      <c r="CC971" s="0"/>
      <c r="CD971" s="0"/>
      <c r="CE971" s="0"/>
      <c r="CF971" s="0"/>
      <c r="CG971" s="0"/>
      <c r="CH971" s="0"/>
      <c r="CI971" s="0"/>
      <c r="CJ971" s="0"/>
      <c r="CK971" s="0"/>
      <c r="CL971" s="0"/>
      <c r="CM971" s="0"/>
      <c r="CN971" s="0"/>
      <c r="CO971" s="0"/>
      <c r="CP971" s="0"/>
      <c r="CQ971" s="0"/>
      <c r="CR971" s="0"/>
      <c r="CS971" s="0"/>
      <c r="CT971" s="0"/>
      <c r="CU971" s="0"/>
      <c r="CV971" s="0"/>
      <c r="CW971" s="0"/>
      <c r="CX971" s="0"/>
      <c r="CY971" s="0"/>
      <c r="CZ971" s="0"/>
      <c r="DA971" s="0"/>
      <c r="DB971" s="0"/>
      <c r="DC971" s="0"/>
      <c r="DD971" s="0"/>
      <c r="DE971" s="0"/>
      <c r="DF971" s="0"/>
      <c r="DG971" s="0"/>
      <c r="DH971" s="0"/>
      <c r="DI971" s="0"/>
      <c r="DJ971" s="0"/>
      <c r="DK971" s="0"/>
      <c r="DL971" s="0"/>
      <c r="DM971" s="0"/>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row>
    <row r="972" customFormat="false" ht="15" hidden="true" customHeight="false" outlineLevel="0" collapsed="false">
      <c r="A972" s="150" t="s">
        <v>2882</v>
      </c>
      <c r="B972" s="151" t="s">
        <v>2883</v>
      </c>
      <c r="C972" s="116" t="s">
        <v>122</v>
      </c>
      <c r="D972" s="117"/>
      <c r="E972" s="117" t="n">
        <v>0</v>
      </c>
      <c r="F972" s="118" t="s">
        <v>47</v>
      </c>
      <c r="G972" s="118" t="s">
        <v>47</v>
      </c>
      <c r="H972" s="118" t="n">
        <v>19691</v>
      </c>
      <c r="I972" s="125" t="s">
        <v>1350</v>
      </c>
      <c r="J972" s="120" t="n">
        <v>9</v>
      </c>
      <c r="K972" s="121" t="n">
        <v>5</v>
      </c>
      <c r="L972" s="126"/>
      <c r="M972" s="123"/>
      <c r="N972" s="127"/>
      <c r="O972" s="123"/>
      <c r="P972" s="127"/>
      <c r="Q972" s="124"/>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BL972" s="0"/>
      <c r="BM972" s="0"/>
      <c r="BN972" s="0"/>
      <c r="BO972" s="0"/>
      <c r="BP972" s="0"/>
      <c r="BQ972" s="0"/>
      <c r="BR972" s="0"/>
      <c r="BS972" s="0"/>
      <c r="BT972" s="0"/>
      <c r="BU972" s="0"/>
      <c r="BV972" s="0"/>
      <c r="BW972" s="0"/>
      <c r="BX972" s="0"/>
      <c r="BY972" s="0"/>
      <c r="BZ972" s="0"/>
      <c r="CA972" s="0"/>
      <c r="CB972" s="0"/>
      <c r="CC972" s="0"/>
      <c r="CD972" s="0"/>
      <c r="CE972" s="0"/>
      <c r="CF972" s="0"/>
      <c r="CG972" s="0"/>
      <c r="CH972" s="0"/>
      <c r="CI972" s="0"/>
      <c r="CJ972" s="0"/>
      <c r="CK972" s="0"/>
      <c r="CL972" s="0"/>
      <c r="CM972" s="0"/>
      <c r="CN972" s="0"/>
      <c r="CO972" s="0"/>
      <c r="CP972" s="0"/>
      <c r="CQ972" s="0"/>
      <c r="CR972" s="0"/>
      <c r="CS972" s="0"/>
      <c r="CT972" s="0"/>
      <c r="CU972" s="0"/>
      <c r="CV972" s="0"/>
      <c r="CW972" s="0"/>
      <c r="CX972" s="0"/>
      <c r="CY972" s="0"/>
      <c r="CZ972" s="0"/>
      <c r="DA972" s="0"/>
      <c r="DB972" s="0"/>
      <c r="DC972" s="0"/>
      <c r="DD972" s="0"/>
      <c r="DE972" s="0"/>
      <c r="DF972" s="0"/>
      <c r="DG972" s="0"/>
      <c r="DH972" s="0"/>
      <c r="DI972" s="0"/>
      <c r="DJ972" s="0"/>
      <c r="DK972" s="0"/>
      <c r="DL972" s="0"/>
      <c r="DM972" s="0"/>
      <c r="DN972" s="0"/>
      <c r="DO972" s="0"/>
      <c r="DP972" s="0"/>
      <c r="DQ972" s="0"/>
      <c r="DR972" s="0"/>
      <c r="DS972" s="0"/>
      <c r="DT972" s="0"/>
      <c r="DU972" s="0"/>
      <c r="DV972" s="0"/>
      <c r="DW972" s="0"/>
      <c r="DX972" s="0"/>
      <c r="DY972" s="0"/>
      <c r="DZ972" s="0"/>
      <c r="EA972" s="0"/>
      <c r="EB972" s="0"/>
      <c r="EC972" s="0"/>
      <c r="ED972" s="0"/>
      <c r="EE972" s="0"/>
      <c r="EF972" s="0"/>
      <c r="EG972" s="0"/>
      <c r="EH972" s="0"/>
      <c r="EI972" s="0"/>
      <c r="EJ972" s="0"/>
      <c r="EK972" s="0"/>
      <c r="EL972" s="0"/>
      <c r="EM972" s="0"/>
      <c r="EN972" s="0"/>
      <c r="EO972" s="0"/>
      <c r="EP972" s="0"/>
      <c r="EQ972" s="0"/>
      <c r="ER972" s="0"/>
      <c r="ES972" s="0"/>
      <c r="ET972" s="0"/>
      <c r="EU972" s="0"/>
      <c r="EV972" s="0"/>
      <c r="EW972" s="0"/>
      <c r="EX972" s="0"/>
      <c r="EY972" s="0"/>
      <c r="EZ972" s="0"/>
      <c r="FA972" s="0"/>
      <c r="FB972" s="0"/>
      <c r="FC972" s="0"/>
      <c r="FD972" s="0"/>
      <c r="FE972" s="0"/>
      <c r="FF972" s="0"/>
      <c r="FG972" s="0"/>
      <c r="FH972" s="0"/>
      <c r="FI972" s="0"/>
      <c r="FJ972" s="0"/>
      <c r="FK972" s="0"/>
      <c r="FL972" s="0"/>
      <c r="FM972" s="0"/>
      <c r="FN972" s="0"/>
      <c r="FO972" s="0"/>
      <c r="FP972" s="0"/>
      <c r="FQ972" s="0"/>
      <c r="FR972" s="0"/>
      <c r="FS972" s="0"/>
      <c r="FT972" s="0"/>
      <c r="FU972" s="0"/>
      <c r="FV972" s="0"/>
      <c r="FW972" s="0"/>
      <c r="FX972" s="0"/>
      <c r="FY972" s="0"/>
      <c r="FZ972" s="0"/>
      <c r="GA972" s="0"/>
      <c r="GB972" s="0"/>
      <c r="GC972" s="0"/>
      <c r="GD972" s="0"/>
      <c r="GE972" s="0"/>
      <c r="GF972" s="0"/>
      <c r="GG972" s="0"/>
      <c r="GH972" s="0"/>
      <c r="GI972" s="0"/>
      <c r="GJ972" s="0"/>
      <c r="GK972" s="0"/>
      <c r="GL972" s="0"/>
      <c r="GM972" s="0"/>
      <c r="GN972" s="0"/>
      <c r="GO972" s="0"/>
      <c r="GP972" s="0"/>
      <c r="GQ972" s="0"/>
      <c r="GR972" s="0"/>
      <c r="GS972" s="0"/>
      <c r="GT972" s="0"/>
      <c r="GU972" s="0"/>
      <c r="GV972" s="0"/>
      <c r="GW972" s="0"/>
      <c r="GX972" s="0"/>
      <c r="GY972" s="0"/>
      <c r="GZ972" s="0"/>
      <c r="HA972" s="0"/>
      <c r="HB972" s="0"/>
      <c r="HC972" s="0"/>
      <c r="HD972" s="0"/>
      <c r="HE972" s="0"/>
      <c r="HF972" s="0"/>
      <c r="HG972" s="0"/>
      <c r="HH972" s="0"/>
      <c r="HI972" s="0"/>
      <c r="HJ972" s="0"/>
      <c r="HK972" s="0"/>
      <c r="HL972" s="0"/>
      <c r="HM972" s="0"/>
      <c r="HN972" s="0"/>
      <c r="HO972" s="0"/>
      <c r="HP972" s="0"/>
      <c r="HQ972" s="0"/>
      <c r="HR972" s="0"/>
      <c r="HS972" s="0"/>
      <c r="HT972" s="0"/>
      <c r="HU972" s="0"/>
      <c r="HV972" s="0"/>
      <c r="HW972" s="0"/>
      <c r="HX972" s="0"/>
      <c r="HY972" s="0"/>
      <c r="HZ972" s="0"/>
      <c r="IA972" s="0"/>
      <c r="IB972" s="0"/>
      <c r="IC972" s="0"/>
      <c r="ID972" s="0"/>
      <c r="IE972" s="0"/>
      <c r="IF972" s="0"/>
      <c r="IG972" s="0"/>
      <c r="IH972" s="0"/>
      <c r="II972" s="0"/>
      <c r="IJ972" s="0"/>
      <c r="IK972" s="0"/>
      <c r="IL972" s="0"/>
      <c r="IM972" s="0"/>
      <c r="IN972" s="0"/>
      <c r="IO972" s="0"/>
      <c r="IP972" s="0"/>
      <c r="IQ972" s="0"/>
      <c r="IR972" s="0"/>
      <c r="IS972" s="0"/>
      <c r="IT972" s="0"/>
      <c r="IU972" s="0"/>
      <c r="IV972" s="0"/>
      <c r="IW972" s="0"/>
    </row>
    <row r="973" customFormat="false" ht="15" hidden="true" customHeight="true" outlineLevel="0" collapsed="false">
      <c r="A973" s="150" t="s">
        <v>2884</v>
      </c>
      <c r="B973" s="151" t="s">
        <v>2885</v>
      </c>
      <c r="C973" s="116" t="s">
        <v>122</v>
      </c>
      <c r="D973" s="117"/>
      <c r="E973" s="117" t="n">
        <v>0</v>
      </c>
      <c r="F973" s="118" t="s">
        <v>47</v>
      </c>
      <c r="G973" s="118" t="s">
        <v>47</v>
      </c>
      <c r="H973" s="118" t="n">
        <v>1997</v>
      </c>
      <c r="I973" s="125" t="s">
        <v>1350</v>
      </c>
      <c r="J973" s="120" t="n">
        <v>9</v>
      </c>
      <c r="K973" s="121" t="n">
        <v>4</v>
      </c>
      <c r="L973" s="126"/>
      <c r="M973" s="123"/>
      <c r="N973" s="127"/>
      <c r="O973" s="123"/>
      <c r="P973" s="127"/>
      <c r="Q973" s="124"/>
      <c r="R973" s="0"/>
      <c r="S973" s="0"/>
      <c r="T973" s="0"/>
      <c r="U973" s="0"/>
      <c r="V973" s="0"/>
      <c r="W973" s="0"/>
      <c r="X973" s="0"/>
      <c r="Y973" s="0"/>
      <c r="Z973" s="0"/>
      <c r="AA973" s="0"/>
      <c r="AB973" s="0"/>
      <c r="AC973" s="0"/>
      <c r="AD973" s="0"/>
      <c r="AE973" s="0"/>
      <c r="AF973" s="0"/>
      <c r="AG973" s="0"/>
      <c r="AH973" s="0"/>
      <c r="AI973" s="0"/>
      <c r="AJ973" s="0"/>
      <c r="AK973" s="0"/>
      <c r="AL973" s="0"/>
      <c r="AM973" s="0"/>
      <c r="AN973" s="0"/>
      <c r="AO973" s="0"/>
      <c r="AP973" s="0"/>
      <c r="AQ973" s="0"/>
      <c r="AR973" s="0"/>
      <c r="AS973" s="0"/>
      <c r="AT973" s="0"/>
      <c r="AU973" s="0"/>
      <c r="AV973" s="0"/>
      <c r="AW973" s="0"/>
      <c r="AX973" s="0"/>
      <c r="AY973" s="0"/>
      <c r="AZ973" s="0"/>
      <c r="BA973" s="0"/>
      <c r="BB973" s="0"/>
      <c r="BC973" s="0"/>
      <c r="BD973" s="0"/>
      <c r="BE973" s="0"/>
      <c r="BF973" s="0"/>
      <c r="BG973" s="0"/>
      <c r="BH973" s="0"/>
      <c r="BI973" s="0"/>
      <c r="BJ973" s="0"/>
      <c r="BK973" s="0"/>
      <c r="BL973" s="0"/>
      <c r="BM973" s="0"/>
      <c r="BN973" s="0"/>
      <c r="BO973" s="0"/>
      <c r="BP973" s="0"/>
      <c r="BQ973" s="0"/>
      <c r="BR973" s="0"/>
      <c r="BS973" s="0"/>
      <c r="BT973" s="0"/>
      <c r="BU973" s="0"/>
      <c r="BV973" s="0"/>
      <c r="BW973" s="0"/>
      <c r="BX973" s="0"/>
      <c r="BY973" s="0"/>
      <c r="BZ973" s="0"/>
      <c r="CA973" s="0"/>
      <c r="CB973" s="0"/>
      <c r="CC973" s="0"/>
      <c r="CD973" s="0"/>
      <c r="CE973" s="0"/>
      <c r="CF973" s="0"/>
      <c r="CG973" s="0"/>
      <c r="CH973" s="0"/>
      <c r="CI973" s="0"/>
      <c r="CJ973" s="0"/>
      <c r="CK973" s="0"/>
      <c r="CL973" s="0"/>
      <c r="CM973" s="0"/>
      <c r="CN973" s="0"/>
      <c r="CO973" s="0"/>
      <c r="CP973" s="0"/>
      <c r="CQ973" s="0"/>
      <c r="CR973" s="0"/>
      <c r="CS973" s="0"/>
      <c r="CT973" s="0"/>
      <c r="CU973" s="0"/>
      <c r="CV973" s="0"/>
      <c r="CW973" s="0"/>
      <c r="CX973" s="0"/>
      <c r="CY973" s="0"/>
      <c r="CZ973" s="0"/>
      <c r="DA973" s="0"/>
      <c r="DB973" s="0"/>
      <c r="DC973" s="0"/>
      <c r="DD973" s="0"/>
      <c r="DE973" s="0"/>
      <c r="DF973" s="0"/>
      <c r="DG973" s="0"/>
      <c r="DH973" s="0"/>
      <c r="DI973" s="0"/>
      <c r="DJ973" s="0"/>
      <c r="DK973" s="0"/>
      <c r="DL973" s="0"/>
      <c r="DM973" s="0"/>
      <c r="DN973" s="0"/>
      <c r="DO973" s="0"/>
      <c r="DP973" s="0"/>
      <c r="DQ973" s="0"/>
      <c r="DR973" s="0"/>
      <c r="DS973" s="0"/>
      <c r="DT973" s="0"/>
      <c r="DU973" s="0"/>
      <c r="DV973" s="0"/>
      <c r="DW973" s="0"/>
      <c r="DX973" s="0"/>
      <c r="DY973" s="0"/>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row>
    <row r="974" customFormat="false" ht="15" hidden="true" customHeight="false" outlineLevel="0" collapsed="false">
      <c r="A974" s="150" t="s">
        <v>2886</v>
      </c>
      <c r="B974" s="151" t="s">
        <v>2887</v>
      </c>
      <c r="C974" s="116" t="s">
        <v>122</v>
      </c>
      <c r="D974" s="117"/>
      <c r="E974" s="117" t="n">
        <v>0</v>
      </c>
      <c r="F974" s="118" t="s">
        <v>47</v>
      </c>
      <c r="G974" s="118" t="s">
        <v>47</v>
      </c>
      <c r="H974" s="118" t="n">
        <v>1964</v>
      </c>
      <c r="I974" s="125" t="s">
        <v>1350</v>
      </c>
      <c r="J974" s="120" t="n">
        <v>9</v>
      </c>
      <c r="K974" s="121" t="n">
        <v>5</v>
      </c>
      <c r="L974" s="126"/>
      <c r="M974" s="123"/>
      <c r="N974" s="127"/>
      <c r="O974" s="123"/>
      <c r="P974" s="127"/>
      <c r="Q974" s="124"/>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BL974" s="0"/>
      <c r="BM974" s="0"/>
      <c r="BN974" s="0"/>
      <c r="BO974" s="0"/>
      <c r="BP974" s="0"/>
      <c r="BQ974" s="0"/>
      <c r="BR974" s="0"/>
      <c r="BS974" s="0"/>
      <c r="BT974" s="0"/>
      <c r="BU974" s="0"/>
      <c r="BV974" s="0"/>
      <c r="BW974" s="0"/>
      <c r="BX974" s="0"/>
      <c r="BY974" s="0"/>
      <c r="BZ974" s="0"/>
      <c r="CA974" s="0"/>
      <c r="CB974" s="0"/>
      <c r="CC974" s="0"/>
      <c r="CD974" s="0"/>
      <c r="CE974" s="0"/>
      <c r="CF974" s="0"/>
      <c r="CG974" s="0"/>
      <c r="CH974" s="0"/>
      <c r="CI974" s="0"/>
      <c r="CJ974" s="0"/>
      <c r="CK974" s="0"/>
      <c r="CL974" s="0"/>
      <c r="CM974" s="0"/>
      <c r="CN974" s="0"/>
      <c r="CO974" s="0"/>
      <c r="CP974" s="0"/>
      <c r="CQ974" s="0"/>
      <c r="CR974" s="0"/>
      <c r="CS974" s="0"/>
      <c r="CT974" s="0"/>
      <c r="CU974" s="0"/>
      <c r="CV974" s="0"/>
      <c r="CW974" s="0"/>
      <c r="CX974" s="0"/>
      <c r="CY974" s="0"/>
      <c r="CZ974" s="0"/>
      <c r="DA974" s="0"/>
      <c r="DB974" s="0"/>
      <c r="DC974" s="0"/>
      <c r="DD974" s="0"/>
      <c r="DE974" s="0"/>
      <c r="DF974" s="0"/>
      <c r="DG974" s="0"/>
      <c r="DH974" s="0"/>
      <c r="DI974" s="0"/>
      <c r="DJ974" s="0"/>
      <c r="DK974" s="0"/>
      <c r="DL974" s="0"/>
      <c r="DM974" s="0"/>
      <c r="DN974" s="0"/>
      <c r="DO974" s="0"/>
      <c r="DP974" s="0"/>
      <c r="DQ974" s="0"/>
      <c r="DR974" s="0"/>
      <c r="DS974" s="0"/>
      <c r="DT974" s="0"/>
      <c r="DU974" s="0"/>
      <c r="DV974" s="0"/>
      <c r="DW974" s="0"/>
      <c r="DX974" s="0"/>
      <c r="DY974" s="0"/>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row>
    <row r="975" customFormat="false" ht="15" hidden="true" customHeight="false" outlineLevel="0" collapsed="false">
      <c r="A975" s="150" t="s">
        <v>2888</v>
      </c>
      <c r="B975" s="151" t="s">
        <v>2889</v>
      </c>
      <c r="C975" s="116" t="s">
        <v>2890</v>
      </c>
      <c r="D975" s="117"/>
      <c r="E975" s="117" t="n">
        <v>0</v>
      </c>
      <c r="F975" s="118" t="s">
        <v>47</v>
      </c>
      <c r="G975" s="118" t="s">
        <v>47</v>
      </c>
      <c r="H975" s="118" t="n">
        <v>29930</v>
      </c>
      <c r="I975" s="125" t="s">
        <v>1350</v>
      </c>
      <c r="J975" s="120" t="n">
        <v>9</v>
      </c>
      <c r="K975" s="121" t="n">
        <v>5</v>
      </c>
      <c r="L975" s="126"/>
      <c r="M975" s="123"/>
      <c r="N975" s="127"/>
      <c r="O975" s="123"/>
      <c r="P975" s="127"/>
      <c r="Q975" s="124"/>
      <c r="R975" s="0"/>
      <c r="S975" s="0"/>
      <c r="T975" s="0"/>
      <c r="U975" s="0"/>
      <c r="V975" s="0"/>
      <c r="W975" s="0"/>
      <c r="X975" s="0"/>
      <c r="Y975" s="0"/>
      <c r="Z975" s="0"/>
      <c r="AA975" s="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0"/>
      <c r="BP975" s="0"/>
      <c r="BQ975" s="0"/>
      <c r="BR975" s="0"/>
      <c r="BS975" s="0"/>
      <c r="BT975" s="0"/>
      <c r="BU975" s="0"/>
      <c r="BV975" s="0"/>
      <c r="BW975" s="0"/>
      <c r="BX975" s="0"/>
      <c r="BY975" s="0"/>
      <c r="BZ975" s="0"/>
      <c r="CA975" s="0"/>
      <c r="CB975" s="0"/>
      <c r="CC975" s="0"/>
      <c r="CD975" s="0"/>
      <c r="CE975" s="0"/>
      <c r="CF975" s="0"/>
      <c r="CG975" s="0"/>
      <c r="CH975" s="0"/>
      <c r="CI975" s="0"/>
      <c r="CJ975" s="0"/>
      <c r="CK975" s="0"/>
      <c r="CL975" s="0"/>
      <c r="CM975" s="0"/>
      <c r="CN975" s="0"/>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row>
    <row r="976" customFormat="false" ht="15" hidden="true" customHeight="false" outlineLevel="0" collapsed="false">
      <c r="A976" s="150" t="s">
        <v>2891</v>
      </c>
      <c r="B976" s="151" t="s">
        <v>2892</v>
      </c>
      <c r="C976" s="116" t="s">
        <v>2893</v>
      </c>
      <c r="D976" s="117"/>
      <c r="E976" s="117" t="n">
        <v>0</v>
      </c>
      <c r="F976" s="118" t="s">
        <v>47</v>
      </c>
      <c r="G976" s="118" t="s">
        <v>47</v>
      </c>
      <c r="H976" s="118" t="n">
        <v>35486</v>
      </c>
      <c r="I976" s="125" t="s">
        <v>1350</v>
      </c>
      <c r="J976" s="120" t="n">
        <v>9</v>
      </c>
      <c r="K976" s="121" t="n">
        <v>5</v>
      </c>
      <c r="L976" s="126"/>
      <c r="M976" s="123"/>
      <c r="N976" s="127"/>
      <c r="O976" s="123"/>
      <c r="P976" s="127"/>
      <c r="Q976" s="124"/>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BL976" s="0"/>
      <c r="BM976" s="0"/>
      <c r="BN976" s="0"/>
      <c r="BO976" s="0"/>
      <c r="BP976" s="0"/>
      <c r="BQ976" s="0"/>
      <c r="BR976" s="0"/>
      <c r="BS976" s="0"/>
      <c r="BT976" s="0"/>
      <c r="BU976" s="0"/>
      <c r="BV976" s="0"/>
      <c r="BW976" s="0"/>
      <c r="BX976" s="0"/>
      <c r="BY976" s="0"/>
      <c r="BZ976" s="0"/>
      <c r="CA976" s="0"/>
      <c r="CB976" s="0"/>
      <c r="CC976" s="0"/>
      <c r="CD976" s="0"/>
      <c r="CE976" s="0"/>
      <c r="CF976" s="0"/>
      <c r="CG976" s="0"/>
      <c r="CH976" s="0"/>
      <c r="CI976" s="0"/>
      <c r="CJ976" s="0"/>
      <c r="CK976" s="0"/>
      <c r="CL976" s="0"/>
      <c r="CM976" s="0"/>
      <c r="CN976" s="0"/>
      <c r="CO976" s="0"/>
      <c r="CP976" s="0"/>
      <c r="CQ976" s="0"/>
      <c r="CR976" s="0"/>
      <c r="CS976" s="0"/>
      <c r="CT976" s="0"/>
      <c r="CU976" s="0"/>
      <c r="CV976" s="0"/>
      <c r="CW976" s="0"/>
      <c r="CX976" s="0"/>
      <c r="CY976" s="0"/>
      <c r="CZ976" s="0"/>
      <c r="DA976" s="0"/>
      <c r="DB976" s="0"/>
      <c r="DC976" s="0"/>
      <c r="DD976" s="0"/>
      <c r="DE976" s="0"/>
      <c r="DF976" s="0"/>
      <c r="DG976" s="0"/>
      <c r="DH976" s="0"/>
      <c r="DI976" s="0"/>
      <c r="DJ976" s="0"/>
      <c r="DK976" s="0"/>
      <c r="DL976" s="0"/>
      <c r="DM976" s="0"/>
      <c r="DN976" s="0"/>
      <c r="DO976" s="0"/>
      <c r="DP976" s="0"/>
      <c r="DQ976" s="0"/>
      <c r="DR976" s="0"/>
      <c r="DS976" s="0"/>
      <c r="DT976" s="0"/>
      <c r="DU976" s="0"/>
      <c r="DV976" s="0"/>
      <c r="DW976" s="0"/>
      <c r="DX976" s="0"/>
      <c r="DY976" s="0"/>
      <c r="DZ976" s="0"/>
      <c r="EA976" s="0"/>
      <c r="EB976" s="0"/>
      <c r="EC976" s="0"/>
      <c r="ED976" s="0"/>
      <c r="EE976" s="0"/>
      <c r="EF976" s="0"/>
      <c r="EG976" s="0"/>
      <c r="EH976" s="0"/>
      <c r="EI976" s="0"/>
      <c r="EJ976" s="0"/>
      <c r="EK976" s="0"/>
      <c r="EL976" s="0"/>
      <c r="EM976" s="0"/>
      <c r="EN976" s="0"/>
      <c r="EO976" s="0"/>
      <c r="EP976" s="0"/>
      <c r="EQ976" s="0"/>
      <c r="ER976" s="0"/>
      <c r="ES976" s="0"/>
      <c r="ET976" s="0"/>
      <c r="EU976" s="0"/>
      <c r="EV976" s="0"/>
      <c r="EW976" s="0"/>
      <c r="EX976" s="0"/>
      <c r="EY976" s="0"/>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row>
    <row r="977" customFormat="false" ht="12.75" hidden="true" customHeight="true" outlineLevel="0" collapsed="false">
      <c r="A977" s="150" t="s">
        <v>2894</v>
      </c>
      <c r="B977" s="151" t="s">
        <v>2895</v>
      </c>
      <c r="C977" s="116" t="s">
        <v>122</v>
      </c>
      <c r="D977" s="117"/>
      <c r="E977" s="117" t="n">
        <v>0</v>
      </c>
      <c r="F977" s="118" t="s">
        <v>47</v>
      </c>
      <c r="G977" s="118" t="s">
        <v>47</v>
      </c>
      <c r="H977" s="118" t="n">
        <v>1799</v>
      </c>
      <c r="I977" s="125" t="s">
        <v>1350</v>
      </c>
      <c r="J977" s="120" t="n">
        <v>9</v>
      </c>
      <c r="K977" s="121" t="n">
        <v>5</v>
      </c>
      <c r="L977" s="126"/>
      <c r="M977" s="123"/>
      <c r="N977" s="127"/>
      <c r="O977" s="123"/>
      <c r="P977" s="127"/>
      <c r="Q977" s="124"/>
      <c r="R977" s="0"/>
      <c r="S977" s="0"/>
      <c r="T977" s="0"/>
      <c r="U977" s="0"/>
      <c r="V977" s="0"/>
      <c r="W977" s="0"/>
      <c r="X977" s="0"/>
      <c r="Y977" s="0"/>
      <c r="Z977" s="0"/>
      <c r="AA977" s="0"/>
      <c r="AB977" s="0"/>
      <c r="AC977" s="0"/>
      <c r="AD977" s="0"/>
      <c r="AE977" s="0"/>
      <c r="AF977" s="0"/>
      <c r="AG977" s="0"/>
      <c r="AH977" s="0"/>
      <c r="AI977" s="0"/>
      <c r="AJ977" s="0"/>
      <c r="AK977" s="0"/>
      <c r="AL977" s="0"/>
      <c r="AM977" s="0"/>
      <c r="AN977" s="0"/>
      <c r="AO977" s="0"/>
      <c r="AP977" s="0"/>
      <c r="AQ977" s="0"/>
      <c r="AR977" s="0"/>
      <c r="AS977" s="0"/>
      <c r="AT977" s="0"/>
      <c r="AU977" s="0"/>
      <c r="AV977" s="0"/>
      <c r="AW977" s="0"/>
      <c r="AX977" s="0"/>
      <c r="AY977" s="0"/>
      <c r="AZ977" s="0"/>
      <c r="BA977" s="0"/>
      <c r="BB977" s="0"/>
      <c r="BC977" s="0"/>
      <c r="BD977" s="0"/>
      <c r="BE977" s="0"/>
      <c r="BF977" s="0"/>
      <c r="BG977" s="0"/>
      <c r="BH977" s="0"/>
      <c r="BI977" s="0"/>
      <c r="BJ977" s="0"/>
      <c r="BK977" s="0"/>
      <c r="BL977" s="0"/>
      <c r="BM977" s="0"/>
      <c r="BN977" s="0"/>
      <c r="BO977" s="0"/>
      <c r="BP977" s="0"/>
      <c r="BQ977" s="0"/>
      <c r="BR977" s="0"/>
      <c r="BS977" s="0"/>
      <c r="BT977" s="0"/>
      <c r="BU977" s="0"/>
      <c r="BV977" s="0"/>
      <c r="BW977" s="0"/>
      <c r="BX977" s="0"/>
      <c r="BY977" s="0"/>
      <c r="BZ977" s="0"/>
      <c r="CA977" s="0"/>
      <c r="CB977" s="0"/>
      <c r="CC977" s="0"/>
      <c r="CD977" s="0"/>
      <c r="CE977" s="0"/>
      <c r="CF977" s="0"/>
      <c r="CG977" s="0"/>
      <c r="CH977" s="0"/>
      <c r="CI977" s="0"/>
      <c r="CJ977" s="0"/>
      <c r="CK977" s="0"/>
      <c r="CL977" s="0"/>
      <c r="CM977" s="0"/>
      <c r="CN977" s="0"/>
      <c r="CO977" s="0"/>
      <c r="CP977" s="0"/>
      <c r="CQ977" s="0"/>
      <c r="CR977" s="0"/>
      <c r="CS977" s="0"/>
      <c r="CT977" s="0"/>
      <c r="CU977" s="0"/>
      <c r="CV977" s="0"/>
      <c r="CW977" s="0"/>
      <c r="CX977" s="0"/>
      <c r="CY977" s="0"/>
      <c r="CZ977" s="0"/>
      <c r="DA977" s="0"/>
      <c r="DB977" s="0"/>
      <c r="DC977" s="0"/>
      <c r="DD977" s="0"/>
      <c r="DE977" s="0"/>
      <c r="DF977" s="0"/>
      <c r="DG977" s="0"/>
      <c r="DH977" s="0"/>
      <c r="DI977" s="0"/>
      <c r="DJ977" s="0"/>
      <c r="DK977" s="0"/>
      <c r="DL977" s="0"/>
      <c r="DM977" s="0"/>
      <c r="DN977" s="0"/>
      <c r="DO977" s="0"/>
      <c r="DP977" s="0"/>
      <c r="DQ977" s="0"/>
      <c r="DR977" s="0"/>
      <c r="DS977" s="0"/>
      <c r="DT977" s="0"/>
      <c r="DU977" s="0"/>
      <c r="DV977" s="0"/>
      <c r="DW977" s="0"/>
      <c r="DX977" s="0"/>
      <c r="DY977" s="0"/>
      <c r="DZ977" s="0"/>
      <c r="EA977" s="0"/>
      <c r="EB977" s="0"/>
      <c r="EC977" s="0"/>
      <c r="ED977" s="0"/>
      <c r="EE977" s="0"/>
      <c r="EF977" s="0"/>
      <c r="EG977" s="0"/>
      <c r="EH977" s="0"/>
      <c r="EI977" s="0"/>
      <c r="EJ977" s="0"/>
      <c r="EK977" s="0"/>
      <c r="EL977" s="0"/>
      <c r="EM977" s="0"/>
      <c r="EN977" s="0"/>
      <c r="EO977" s="0"/>
      <c r="EP977" s="0"/>
      <c r="EQ977" s="0"/>
      <c r="ER977" s="0"/>
      <c r="ES977" s="0"/>
      <c r="ET977" s="0"/>
      <c r="EU977" s="0"/>
      <c r="EV977" s="0"/>
      <c r="EW977" s="0"/>
      <c r="EX977" s="0"/>
      <c r="EY977" s="0"/>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row>
    <row r="978" customFormat="false" ht="12.75" hidden="true" customHeight="true" outlineLevel="0" collapsed="false">
      <c r="A978" s="150" t="s">
        <v>2896</v>
      </c>
      <c r="B978" s="151" t="s">
        <v>2897</v>
      </c>
      <c r="C978" s="116" t="s">
        <v>2898</v>
      </c>
      <c r="D978" s="117"/>
      <c r="E978" s="117" t="n">
        <v>0</v>
      </c>
      <c r="F978" s="118" t="s">
        <v>47</v>
      </c>
      <c r="G978" s="118" t="s">
        <v>47</v>
      </c>
      <c r="H978" s="118" t="n">
        <v>1714</v>
      </c>
      <c r="I978" s="125" t="s">
        <v>1350</v>
      </c>
      <c r="J978" s="120" t="n">
        <v>9</v>
      </c>
      <c r="K978" s="121" t="n">
        <v>5</v>
      </c>
      <c r="L978" s="126" t="s">
        <v>2899</v>
      </c>
      <c r="M978" s="123" t="s">
        <v>2900</v>
      </c>
      <c r="N978" s="127"/>
      <c r="O978" s="123"/>
      <c r="P978" s="127"/>
      <c r="Q978" s="124"/>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BL978" s="0"/>
      <c r="BM978" s="0"/>
      <c r="BN978" s="0"/>
      <c r="BO978" s="0"/>
      <c r="BP978" s="0"/>
      <c r="BQ978" s="0"/>
      <c r="BR978" s="0"/>
      <c r="BS978" s="0"/>
      <c r="BT978" s="0"/>
      <c r="BU978" s="0"/>
      <c r="BV978" s="0"/>
      <c r="BW978" s="0"/>
      <c r="BX978" s="0"/>
      <c r="BY978" s="0"/>
      <c r="BZ978" s="0"/>
      <c r="CA978" s="0"/>
      <c r="CB978" s="0"/>
      <c r="CC978" s="0"/>
      <c r="CD978" s="0"/>
      <c r="CE978" s="0"/>
      <c r="CF978" s="0"/>
      <c r="CG978" s="0"/>
      <c r="CH978" s="0"/>
      <c r="CI978" s="0"/>
      <c r="CJ978" s="0"/>
      <c r="CK978" s="0"/>
      <c r="CL978" s="0"/>
      <c r="CM978" s="0"/>
      <c r="CN978" s="0"/>
      <c r="CO978" s="0"/>
      <c r="CP978" s="0"/>
      <c r="CQ978" s="0"/>
      <c r="CR978" s="0"/>
      <c r="CS978" s="0"/>
      <c r="CT978" s="0"/>
      <c r="CU978" s="0"/>
      <c r="CV978" s="0"/>
      <c r="CW978" s="0"/>
      <c r="CX978" s="0"/>
      <c r="CY978" s="0"/>
      <c r="CZ978" s="0"/>
      <c r="DA978" s="0"/>
      <c r="DB978" s="0"/>
      <c r="DC978" s="0"/>
      <c r="DD978" s="0"/>
      <c r="DE978" s="0"/>
      <c r="DF978" s="0"/>
      <c r="DG978" s="0"/>
      <c r="DH978" s="0"/>
      <c r="DI978" s="0"/>
      <c r="DJ978" s="0"/>
      <c r="DK978" s="0"/>
      <c r="DL978" s="0"/>
      <c r="DM978" s="0"/>
      <c r="DN978" s="0"/>
      <c r="DO978" s="0"/>
      <c r="DP978" s="0"/>
      <c r="DQ978" s="0"/>
      <c r="DR978" s="0"/>
      <c r="DS978" s="0"/>
      <c r="DT978" s="0"/>
      <c r="DU978" s="0"/>
      <c r="DV978" s="0"/>
      <c r="DW978" s="0"/>
      <c r="DX978" s="0"/>
      <c r="DY978" s="0"/>
      <c r="DZ978" s="0"/>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row>
    <row r="979" customFormat="false" ht="15" hidden="true" customHeight="false" outlineLevel="0" collapsed="false">
      <c r="A979" s="150" t="s">
        <v>2901</v>
      </c>
      <c r="B979" s="151" t="s">
        <v>2902</v>
      </c>
      <c r="C979" s="116" t="s">
        <v>122</v>
      </c>
      <c r="D979" s="117"/>
      <c r="E979" s="117" t="n">
        <v>0</v>
      </c>
      <c r="F979" s="118" t="s">
        <v>47</v>
      </c>
      <c r="G979" s="118" t="s">
        <v>47</v>
      </c>
      <c r="H979" s="118" t="n">
        <v>29993</v>
      </c>
      <c r="I979" s="125" t="s">
        <v>1350</v>
      </c>
      <c r="J979" s="120" t="n">
        <v>9</v>
      </c>
      <c r="K979" s="121" t="n">
        <v>5</v>
      </c>
      <c r="L979" s="126"/>
      <c r="M979" s="123"/>
      <c r="N979" s="127"/>
      <c r="O979" s="123"/>
      <c r="P979" s="127"/>
      <c r="Q979" s="124"/>
      <c r="R979" s="0"/>
      <c r="S979" s="0"/>
      <c r="T979" s="0"/>
      <c r="U979" s="0"/>
      <c r="V979" s="0"/>
      <c r="W979" s="0"/>
      <c r="X979" s="0"/>
      <c r="Y979" s="0"/>
      <c r="Z979" s="0"/>
      <c r="AA979" s="0"/>
      <c r="AB979" s="0"/>
      <c r="AC979" s="0"/>
      <c r="AD979" s="0"/>
      <c r="AE979" s="0"/>
      <c r="AF979" s="0"/>
      <c r="AG979" s="0"/>
      <c r="AH979" s="0"/>
      <c r="AI979" s="0"/>
      <c r="AJ979" s="0"/>
      <c r="AK979" s="0"/>
      <c r="AL979" s="0"/>
      <c r="AM979" s="0"/>
      <c r="AN979" s="0"/>
      <c r="AO979" s="0"/>
      <c r="AP979" s="0"/>
      <c r="AQ979" s="0"/>
      <c r="AR979" s="0"/>
      <c r="AS979" s="0"/>
      <c r="AT979" s="0"/>
      <c r="AU979" s="0"/>
      <c r="AV979" s="0"/>
      <c r="AW979" s="0"/>
      <c r="AX979" s="0"/>
      <c r="AY979" s="0"/>
      <c r="AZ979" s="0"/>
      <c r="BA979" s="0"/>
      <c r="BB979" s="0"/>
      <c r="BC979" s="0"/>
      <c r="BD979" s="0"/>
      <c r="BE979" s="0"/>
      <c r="BF979" s="0"/>
      <c r="BG979" s="0"/>
      <c r="BH979" s="0"/>
      <c r="BI979" s="0"/>
      <c r="BJ979" s="0"/>
      <c r="BK979" s="0"/>
      <c r="BL979" s="0"/>
      <c r="BM979" s="0"/>
      <c r="BN979" s="0"/>
      <c r="BO979" s="0"/>
      <c r="BP979" s="0"/>
      <c r="BQ979" s="0"/>
      <c r="BR979" s="0"/>
      <c r="BS979" s="0"/>
      <c r="BT979" s="0"/>
      <c r="BU979" s="0"/>
      <c r="BV979" s="0"/>
      <c r="BW979" s="0"/>
      <c r="BX979" s="0"/>
      <c r="BY979" s="0"/>
      <c r="BZ979" s="0"/>
      <c r="CA979" s="0"/>
      <c r="CB979" s="0"/>
      <c r="CC979" s="0"/>
      <c r="CD979" s="0"/>
      <c r="CE979" s="0"/>
      <c r="CF979" s="0"/>
      <c r="CG979" s="0"/>
      <c r="CH979" s="0"/>
      <c r="CI979" s="0"/>
      <c r="CJ979" s="0"/>
      <c r="CK979" s="0"/>
      <c r="CL979" s="0"/>
      <c r="CM979" s="0"/>
      <c r="CN979" s="0"/>
      <c r="CO979" s="0"/>
      <c r="CP979" s="0"/>
      <c r="CQ979" s="0"/>
      <c r="CR979" s="0"/>
      <c r="CS979" s="0"/>
      <c r="CT979" s="0"/>
      <c r="CU979" s="0"/>
      <c r="CV979" s="0"/>
      <c r="CW979" s="0"/>
      <c r="CX979" s="0"/>
      <c r="CY979" s="0"/>
      <c r="CZ979" s="0"/>
      <c r="DA979" s="0"/>
      <c r="DB979" s="0"/>
      <c r="DC979" s="0"/>
      <c r="DD979" s="0"/>
      <c r="DE979" s="0"/>
      <c r="DF979" s="0"/>
      <c r="DG979" s="0"/>
      <c r="DH979" s="0"/>
      <c r="DI979" s="0"/>
      <c r="DJ979" s="0"/>
      <c r="DK979" s="0"/>
      <c r="DL979" s="0"/>
      <c r="DM979" s="0"/>
      <c r="DN979" s="0"/>
      <c r="DO979" s="0"/>
      <c r="DP979" s="0"/>
      <c r="DQ979" s="0"/>
      <c r="DR979" s="0"/>
      <c r="DS979" s="0"/>
      <c r="DT979" s="0"/>
      <c r="DU979" s="0"/>
      <c r="DV979" s="0"/>
      <c r="DW979" s="0"/>
      <c r="DX979" s="0"/>
      <c r="DY979" s="0"/>
      <c r="DZ979" s="0"/>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row>
    <row r="980" customFormat="false" ht="15" hidden="true" customHeight="false" outlineLevel="0" collapsed="false">
      <c r="A980" s="150" t="s">
        <v>2903</v>
      </c>
      <c r="B980" s="151" t="s">
        <v>2904</v>
      </c>
      <c r="C980" s="116" t="s">
        <v>122</v>
      </c>
      <c r="D980" s="117"/>
      <c r="E980" s="117" t="n">
        <v>0</v>
      </c>
      <c r="F980" s="118" t="s">
        <v>47</v>
      </c>
      <c r="G980" s="118" t="s">
        <v>47</v>
      </c>
      <c r="H980" s="118" t="n">
        <v>19713</v>
      </c>
      <c r="I980" s="125" t="s">
        <v>1350</v>
      </c>
      <c r="J980" s="120" t="n">
        <v>9</v>
      </c>
      <c r="K980" s="121" t="n">
        <v>5</v>
      </c>
      <c r="L980" s="126"/>
      <c r="M980" s="123"/>
      <c r="N980" s="127"/>
      <c r="O980" s="123"/>
      <c r="P980" s="127"/>
      <c r="Q980" s="124"/>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BL980" s="0"/>
      <c r="BM980" s="0"/>
      <c r="BN980" s="0"/>
      <c r="BO980" s="0"/>
      <c r="BP980" s="0"/>
      <c r="BQ980" s="0"/>
      <c r="BR980" s="0"/>
      <c r="BS980" s="0"/>
      <c r="BT980" s="0"/>
      <c r="BU980" s="0"/>
      <c r="BV980" s="0"/>
      <c r="BW980" s="0"/>
      <c r="BX980" s="0"/>
      <c r="BY980" s="0"/>
      <c r="BZ980" s="0"/>
      <c r="CA980" s="0"/>
      <c r="CB980" s="0"/>
      <c r="CC980" s="0"/>
      <c r="CD980" s="0"/>
      <c r="CE980" s="0"/>
      <c r="CF980" s="0"/>
      <c r="CG980" s="0"/>
      <c r="CH980" s="0"/>
      <c r="CI980" s="0"/>
      <c r="CJ980" s="0"/>
      <c r="CK980" s="0"/>
      <c r="CL980" s="0"/>
      <c r="CM980" s="0"/>
      <c r="CN980" s="0"/>
      <c r="CO980" s="0"/>
      <c r="CP980" s="0"/>
      <c r="CQ980" s="0"/>
      <c r="CR980" s="0"/>
      <c r="CS980" s="0"/>
      <c r="CT980" s="0"/>
      <c r="CU980" s="0"/>
      <c r="CV980" s="0"/>
      <c r="CW980" s="0"/>
      <c r="CX980" s="0"/>
      <c r="CY980" s="0"/>
      <c r="CZ980" s="0"/>
      <c r="DA980" s="0"/>
      <c r="DB980" s="0"/>
      <c r="DC980" s="0"/>
      <c r="DD980" s="0"/>
      <c r="DE980" s="0"/>
      <c r="DF980" s="0"/>
      <c r="DG980" s="0"/>
      <c r="DH980" s="0"/>
      <c r="DI980" s="0"/>
      <c r="DJ980" s="0"/>
      <c r="DK980" s="0"/>
      <c r="DL980" s="0"/>
      <c r="DM980" s="0"/>
      <c r="DN980" s="0"/>
      <c r="DO980" s="0"/>
      <c r="DP980" s="0"/>
      <c r="DQ980" s="0"/>
      <c r="DR980" s="0"/>
      <c r="DS980" s="0"/>
      <c r="DT980" s="0"/>
      <c r="DU980" s="0"/>
      <c r="DV980" s="0"/>
      <c r="DW980" s="0"/>
      <c r="DX980" s="0"/>
      <c r="DY980" s="0"/>
      <c r="DZ980" s="0"/>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row>
    <row r="981" customFormat="false" ht="15" hidden="true" customHeight="true" outlineLevel="0" collapsed="false">
      <c r="A981" s="150" t="s">
        <v>2905</v>
      </c>
      <c r="B981" s="151" t="s">
        <v>2906</v>
      </c>
      <c r="C981" s="116" t="s">
        <v>2907</v>
      </c>
      <c r="D981" s="117"/>
      <c r="E981" s="117" t="n">
        <v>0</v>
      </c>
      <c r="F981" s="118" t="s">
        <v>47</v>
      </c>
      <c r="G981" s="118" t="s">
        <v>47</v>
      </c>
      <c r="H981" s="118" t="n">
        <v>19714</v>
      </c>
      <c r="I981" s="125" t="s">
        <v>1350</v>
      </c>
      <c r="J981" s="120" t="n">
        <v>9</v>
      </c>
      <c r="K981" s="121" t="n">
        <v>5</v>
      </c>
      <c r="L981" s="126"/>
      <c r="M981" s="123"/>
      <c r="N981" s="127"/>
      <c r="O981" s="123"/>
      <c r="P981" s="127"/>
      <c r="Q981" s="124"/>
      <c r="R981" s="0"/>
      <c r="S981" s="0"/>
      <c r="T981" s="0"/>
      <c r="U981" s="0"/>
      <c r="V981" s="0"/>
      <c r="W981" s="0"/>
      <c r="X981" s="0"/>
      <c r="Y981" s="0"/>
      <c r="Z981" s="0"/>
      <c r="AA981" s="0"/>
      <c r="AB981" s="0"/>
      <c r="AC981" s="0"/>
      <c r="AD981" s="0"/>
      <c r="AE981" s="0"/>
      <c r="AF981" s="0"/>
      <c r="AG981" s="0"/>
      <c r="AH981" s="0"/>
      <c r="AI981" s="0"/>
      <c r="AJ981" s="0"/>
      <c r="AK981" s="0"/>
      <c r="AL981" s="0"/>
      <c r="AM981" s="0"/>
      <c r="AN981" s="0"/>
      <c r="AO981" s="0"/>
      <c r="AP981" s="0"/>
      <c r="AQ981" s="0"/>
      <c r="AR981" s="0"/>
      <c r="AS981" s="0"/>
      <c r="AT981" s="0"/>
      <c r="AU981" s="0"/>
      <c r="AV981" s="0"/>
      <c r="AW981" s="0"/>
      <c r="AX981" s="0"/>
      <c r="AY981" s="0"/>
      <c r="AZ981" s="0"/>
      <c r="BA981" s="0"/>
      <c r="BB981" s="0"/>
      <c r="BC981" s="0"/>
      <c r="BD981" s="0"/>
      <c r="BE981" s="0"/>
      <c r="BF981" s="0"/>
      <c r="BG981" s="0"/>
      <c r="BH981" s="0"/>
      <c r="BI981" s="0"/>
      <c r="BJ981" s="0"/>
      <c r="BK981" s="0"/>
      <c r="BL981" s="0"/>
      <c r="BM981" s="0"/>
      <c r="BN981" s="0"/>
      <c r="BO981" s="0"/>
      <c r="BP981" s="0"/>
      <c r="BQ981" s="0"/>
      <c r="BR981" s="0"/>
      <c r="BS981" s="0"/>
      <c r="BT981" s="0"/>
      <c r="BU981" s="0"/>
      <c r="BV981" s="0"/>
      <c r="BW981" s="0"/>
      <c r="BX981" s="0"/>
      <c r="BY981" s="0"/>
      <c r="BZ981" s="0"/>
      <c r="CA981" s="0"/>
      <c r="CB981" s="0"/>
      <c r="CC981" s="0"/>
      <c r="CD981" s="0"/>
      <c r="CE981" s="0"/>
      <c r="CF981" s="0"/>
      <c r="CG981" s="0"/>
      <c r="CH981" s="0"/>
      <c r="CI981" s="0"/>
      <c r="CJ981" s="0"/>
      <c r="CK981" s="0"/>
      <c r="CL981" s="0"/>
      <c r="CM981" s="0"/>
      <c r="CN981" s="0"/>
      <c r="CO981" s="0"/>
      <c r="CP981" s="0"/>
      <c r="CQ981" s="0"/>
      <c r="CR981" s="0"/>
      <c r="CS981" s="0"/>
      <c r="CT981" s="0"/>
      <c r="CU981" s="0"/>
      <c r="CV981" s="0"/>
      <c r="CW981" s="0"/>
      <c r="CX981" s="0"/>
      <c r="CY981" s="0"/>
      <c r="CZ981" s="0"/>
      <c r="DA981" s="0"/>
      <c r="DB981" s="0"/>
      <c r="DC981" s="0"/>
      <c r="DD981" s="0"/>
      <c r="DE981" s="0"/>
      <c r="DF981" s="0"/>
      <c r="DG981" s="0"/>
      <c r="DH981" s="0"/>
      <c r="DI981" s="0"/>
      <c r="DJ981" s="0"/>
      <c r="DK981" s="0"/>
      <c r="DL981" s="0"/>
      <c r="DM981" s="0"/>
      <c r="DN981" s="0"/>
      <c r="DO981" s="0"/>
      <c r="DP981" s="0"/>
      <c r="DQ981" s="0"/>
      <c r="DR981" s="0"/>
      <c r="DS981" s="0"/>
      <c r="DT981" s="0"/>
      <c r="DU981" s="0"/>
      <c r="DV981" s="0"/>
      <c r="DW981" s="0"/>
      <c r="DX981" s="0"/>
      <c r="DY981" s="0"/>
      <c r="DZ981" s="0"/>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row>
    <row r="982" customFormat="false" ht="15" hidden="true" customHeight="false" outlineLevel="0" collapsed="false">
      <c r="A982" s="150" t="s">
        <v>2908</v>
      </c>
      <c r="B982" s="151" t="s">
        <v>2909</v>
      </c>
      <c r="C982" s="116" t="s">
        <v>122</v>
      </c>
      <c r="D982" s="117"/>
      <c r="E982" s="117" t="n">
        <v>0</v>
      </c>
      <c r="F982" s="118" t="s">
        <v>47</v>
      </c>
      <c r="G982" s="118" t="s">
        <v>47</v>
      </c>
      <c r="H982" s="118" t="n">
        <v>1694</v>
      </c>
      <c r="I982" s="125" t="s">
        <v>1350</v>
      </c>
      <c r="J982" s="120" t="n">
        <v>9</v>
      </c>
      <c r="K982" s="121" t="n">
        <v>5</v>
      </c>
      <c r="L982" s="126"/>
      <c r="M982" s="123"/>
      <c r="N982" s="127"/>
      <c r="O982" s="123"/>
      <c r="P982" s="127"/>
      <c r="Q982" s="124"/>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BL982" s="0"/>
      <c r="BM982" s="0"/>
      <c r="BN982" s="0"/>
      <c r="BO982" s="0"/>
      <c r="BP982" s="0"/>
      <c r="BQ982" s="0"/>
      <c r="BR982" s="0"/>
      <c r="BS982" s="0"/>
      <c r="BT982" s="0"/>
      <c r="BU982" s="0"/>
      <c r="BV982" s="0"/>
      <c r="BW982" s="0"/>
      <c r="BX982" s="0"/>
      <c r="BY982" s="0"/>
      <c r="BZ982" s="0"/>
      <c r="CA982" s="0"/>
      <c r="CB982" s="0"/>
      <c r="CC982" s="0"/>
      <c r="CD982" s="0"/>
      <c r="CE982" s="0"/>
      <c r="CF982" s="0"/>
      <c r="CG982" s="0"/>
      <c r="CH982" s="0"/>
      <c r="CI982" s="0"/>
      <c r="CJ982" s="0"/>
      <c r="CK982" s="0"/>
      <c r="CL982" s="0"/>
      <c r="CM982" s="0"/>
      <c r="CN982" s="0"/>
      <c r="CO982" s="0"/>
      <c r="CP982" s="0"/>
      <c r="CQ982" s="0"/>
      <c r="CR982" s="0"/>
      <c r="CS982" s="0"/>
      <c r="CT982" s="0"/>
      <c r="CU982" s="0"/>
      <c r="CV982" s="0"/>
      <c r="CW982" s="0"/>
      <c r="CX982" s="0"/>
      <c r="CY982" s="0"/>
      <c r="CZ982" s="0"/>
      <c r="DA982" s="0"/>
      <c r="DB982" s="0"/>
      <c r="DC982" s="0"/>
      <c r="DD982" s="0"/>
      <c r="DE982" s="0"/>
      <c r="DF982" s="0"/>
      <c r="DG982" s="0"/>
      <c r="DH982" s="0"/>
      <c r="DI982" s="0"/>
      <c r="DJ982" s="0"/>
      <c r="DK982" s="0"/>
      <c r="DL982" s="0"/>
      <c r="DM982" s="0"/>
      <c r="DN982" s="0"/>
      <c r="DO982" s="0"/>
      <c r="DP982" s="0"/>
      <c r="DQ982" s="0"/>
      <c r="DR982" s="0"/>
      <c r="DS982" s="0"/>
      <c r="DT982" s="0"/>
      <c r="DU982" s="0"/>
      <c r="DV982" s="0"/>
      <c r="DW982" s="0"/>
      <c r="DX982" s="0"/>
      <c r="DY982" s="0"/>
      <c r="DZ982" s="0"/>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row>
    <row r="983" customFormat="false" ht="15" hidden="true" customHeight="false" outlineLevel="0" collapsed="false">
      <c r="A983" s="150" t="s">
        <v>2910</v>
      </c>
      <c r="B983" s="151" t="s">
        <v>2911</v>
      </c>
      <c r="C983" s="116" t="s">
        <v>1471</v>
      </c>
      <c r="D983" s="117"/>
      <c r="E983" s="117" t="n">
        <v>0</v>
      </c>
      <c r="F983" s="118" t="s">
        <v>47</v>
      </c>
      <c r="G983" s="118" t="s">
        <v>47</v>
      </c>
      <c r="H983" s="118" t="n">
        <v>31578</v>
      </c>
      <c r="I983" s="125" t="s">
        <v>1350</v>
      </c>
      <c r="J983" s="120" t="n">
        <v>9</v>
      </c>
      <c r="K983" s="121" t="n">
        <v>5</v>
      </c>
      <c r="L983" s="126" t="s">
        <v>2912</v>
      </c>
      <c r="M983" s="123" t="s">
        <v>2913</v>
      </c>
      <c r="N983" s="127"/>
      <c r="O983" s="123"/>
      <c r="P983" s="127"/>
      <c r="Q983" s="124"/>
      <c r="R983" s="0"/>
      <c r="S983" s="0"/>
      <c r="T983" s="0"/>
      <c r="U983" s="0"/>
      <c r="V983" s="0"/>
      <c r="W983" s="0"/>
      <c r="X983" s="0"/>
      <c r="Y983" s="0"/>
      <c r="Z983" s="0"/>
      <c r="AA983" s="0"/>
      <c r="AB983" s="0"/>
      <c r="AC983" s="0"/>
      <c r="AD983" s="0"/>
      <c r="AE983" s="0"/>
      <c r="AF983" s="0"/>
      <c r="AG983" s="0"/>
      <c r="AH983" s="0"/>
      <c r="AI983" s="0"/>
      <c r="AJ983" s="0"/>
      <c r="AK983" s="0"/>
      <c r="AL983" s="0"/>
      <c r="AM983" s="0"/>
      <c r="AN983" s="0"/>
      <c r="AO983" s="0"/>
      <c r="AP983" s="0"/>
      <c r="AQ983" s="0"/>
      <c r="AR983" s="0"/>
      <c r="AS983" s="0"/>
      <c r="AT983" s="0"/>
      <c r="AU983" s="0"/>
      <c r="AV983" s="0"/>
      <c r="AW983" s="0"/>
      <c r="AX983" s="0"/>
      <c r="AY983" s="0"/>
      <c r="AZ983" s="0"/>
      <c r="BA983" s="0"/>
      <c r="BB983" s="0"/>
      <c r="BC983" s="0"/>
      <c r="BD983" s="0"/>
      <c r="BE983" s="0"/>
      <c r="BF983" s="0"/>
      <c r="BG983" s="0"/>
      <c r="BH983" s="0"/>
      <c r="BI983" s="0"/>
      <c r="BJ983" s="0"/>
      <c r="BK983" s="0"/>
      <c r="BL983" s="0"/>
      <c r="BM983" s="0"/>
      <c r="BN983" s="0"/>
      <c r="BO983" s="0"/>
      <c r="BP983" s="0"/>
      <c r="BQ983" s="0"/>
      <c r="BR983" s="0"/>
      <c r="BS983" s="0"/>
      <c r="BT983" s="0"/>
      <c r="BU983" s="0"/>
      <c r="BV983" s="0"/>
      <c r="BW983" s="0"/>
      <c r="BX983" s="0"/>
      <c r="BY983" s="0"/>
      <c r="BZ983" s="0"/>
      <c r="CA983" s="0"/>
      <c r="CB983" s="0"/>
      <c r="CC983" s="0"/>
      <c r="CD983" s="0"/>
      <c r="CE983" s="0"/>
      <c r="CF983" s="0"/>
      <c r="CG983" s="0"/>
      <c r="CH983" s="0"/>
      <c r="CI983" s="0"/>
      <c r="CJ983" s="0"/>
      <c r="CK983" s="0"/>
      <c r="CL983" s="0"/>
      <c r="CM983" s="0"/>
      <c r="CN983" s="0"/>
      <c r="CO983" s="0"/>
      <c r="CP983" s="0"/>
      <c r="CQ983" s="0"/>
      <c r="CR983" s="0"/>
      <c r="CS983" s="0"/>
      <c r="CT983" s="0"/>
      <c r="CU983" s="0"/>
      <c r="CV983" s="0"/>
      <c r="CW983" s="0"/>
      <c r="CX983" s="0"/>
      <c r="CY983" s="0"/>
      <c r="CZ983" s="0"/>
      <c r="DA983" s="0"/>
      <c r="DB983" s="0"/>
      <c r="DC983" s="0"/>
      <c r="DD983" s="0"/>
      <c r="DE983" s="0"/>
      <c r="DF983" s="0"/>
      <c r="DG983" s="0"/>
      <c r="DH983" s="0"/>
      <c r="DI983" s="0"/>
      <c r="DJ983" s="0"/>
      <c r="DK983" s="0"/>
      <c r="DL983" s="0"/>
      <c r="DM983" s="0"/>
      <c r="DN983" s="0"/>
      <c r="DO983" s="0"/>
      <c r="DP983" s="0"/>
      <c r="DQ983" s="0"/>
      <c r="DR983" s="0"/>
      <c r="DS983" s="0"/>
      <c r="DT983" s="0"/>
      <c r="DU983" s="0"/>
      <c r="DV983" s="0"/>
      <c r="DW983" s="0"/>
      <c r="DX983" s="0"/>
      <c r="DY983" s="0"/>
      <c r="DZ983" s="0"/>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row>
    <row r="984" customFormat="false" ht="15" hidden="true" customHeight="false" outlineLevel="0" collapsed="false">
      <c r="A984" s="150" t="s">
        <v>2914</v>
      </c>
      <c r="B984" s="151" t="s">
        <v>2915</v>
      </c>
      <c r="C984" s="116" t="s">
        <v>122</v>
      </c>
      <c r="D984" s="117"/>
      <c r="E984" s="117" t="n">
        <v>0</v>
      </c>
      <c r="F984" s="118" t="s">
        <v>47</v>
      </c>
      <c r="G984" s="118" t="s">
        <v>47</v>
      </c>
      <c r="H984" s="118" t="n">
        <v>1801</v>
      </c>
      <c r="I984" s="125" t="s">
        <v>1350</v>
      </c>
      <c r="J984" s="120" t="n">
        <v>9</v>
      </c>
      <c r="K984" s="121" t="n">
        <v>5</v>
      </c>
      <c r="L984" s="126"/>
      <c r="M984" s="123"/>
      <c r="N984" s="127"/>
      <c r="O984" s="123"/>
      <c r="P984" s="127"/>
      <c r="Q984" s="124"/>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BL984" s="0"/>
      <c r="BM984" s="0"/>
      <c r="BN984" s="0"/>
      <c r="BO984" s="0"/>
      <c r="BP984" s="0"/>
      <c r="BQ984" s="0"/>
      <c r="BR984" s="0"/>
      <c r="BS984" s="0"/>
      <c r="BT984" s="0"/>
      <c r="BU984" s="0"/>
      <c r="BV984" s="0"/>
      <c r="BW984" s="0"/>
      <c r="BX984" s="0"/>
      <c r="BY984" s="0"/>
      <c r="BZ984" s="0"/>
      <c r="CA984" s="0"/>
      <c r="CB984" s="0"/>
      <c r="CC984" s="0"/>
      <c r="CD984" s="0"/>
      <c r="CE984" s="0"/>
      <c r="CF984" s="0"/>
      <c r="CG984" s="0"/>
      <c r="CH984" s="0"/>
      <c r="CI984" s="0"/>
      <c r="CJ984" s="0"/>
      <c r="CK984" s="0"/>
      <c r="CL984" s="0"/>
      <c r="CM984" s="0"/>
      <c r="CN984" s="0"/>
      <c r="CO984" s="0"/>
      <c r="CP984" s="0"/>
      <c r="CQ984" s="0"/>
      <c r="CR984" s="0"/>
      <c r="CS984" s="0"/>
      <c r="CT984" s="0"/>
      <c r="CU984" s="0"/>
      <c r="CV984" s="0"/>
      <c r="CW984" s="0"/>
      <c r="CX984" s="0"/>
      <c r="CY984" s="0"/>
      <c r="CZ984" s="0"/>
      <c r="DA984" s="0"/>
      <c r="DB984" s="0"/>
      <c r="DC984" s="0"/>
      <c r="DD984" s="0"/>
      <c r="DE984" s="0"/>
      <c r="DF984" s="0"/>
      <c r="DG984" s="0"/>
      <c r="DH984" s="0"/>
      <c r="DI984" s="0"/>
      <c r="DJ984" s="0"/>
      <c r="DK984" s="0"/>
      <c r="DL984" s="0"/>
      <c r="DM984" s="0"/>
      <c r="DN984" s="0"/>
      <c r="DO984" s="0"/>
      <c r="DP984" s="0"/>
      <c r="DQ984" s="0"/>
      <c r="DR984" s="0"/>
      <c r="DS984" s="0"/>
      <c r="DT984" s="0"/>
      <c r="DU984" s="0"/>
      <c r="DV984" s="0"/>
      <c r="DW984" s="0"/>
      <c r="DX984" s="0"/>
      <c r="DY984" s="0"/>
      <c r="DZ984" s="0"/>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row>
    <row r="985" customFormat="false" ht="15" hidden="true" customHeight="true" outlineLevel="0" collapsed="false">
      <c r="A985" s="150" t="s">
        <v>2916</v>
      </c>
      <c r="B985" s="151" t="s">
        <v>2917</v>
      </c>
      <c r="C985" s="116" t="s">
        <v>122</v>
      </c>
      <c r="D985" s="117"/>
      <c r="E985" s="117" t="n">
        <v>0</v>
      </c>
      <c r="F985" s="118" t="s">
        <v>47</v>
      </c>
      <c r="G985" s="118" t="s">
        <v>47</v>
      </c>
      <c r="H985" s="118" t="n">
        <v>19717</v>
      </c>
      <c r="I985" s="125" t="s">
        <v>1350</v>
      </c>
      <c r="J985" s="120" t="n">
        <v>9</v>
      </c>
      <c r="K985" s="121" t="n">
        <v>5</v>
      </c>
      <c r="L985" s="126"/>
      <c r="M985" s="123"/>
      <c r="N985" s="127"/>
      <c r="O985" s="123"/>
      <c r="P985" s="127"/>
      <c r="Q985" s="124"/>
      <c r="R985" s="0"/>
      <c r="S985" s="0"/>
      <c r="T985" s="0"/>
      <c r="U985" s="0"/>
      <c r="V985" s="0"/>
      <c r="W985" s="0"/>
      <c r="X985" s="0"/>
      <c r="Y985" s="0"/>
      <c r="Z985" s="0"/>
      <c r="AA985" s="0"/>
      <c r="AB985" s="0"/>
      <c r="AC985" s="0"/>
      <c r="AD985" s="0"/>
      <c r="AE985" s="0"/>
      <c r="AF985" s="0"/>
      <c r="AG985" s="0"/>
      <c r="AH985" s="0"/>
      <c r="AI985" s="0"/>
      <c r="AJ985" s="0"/>
      <c r="AK985" s="0"/>
      <c r="AL985" s="0"/>
      <c r="AM985" s="0"/>
      <c r="AN985" s="0"/>
      <c r="AO985" s="0"/>
      <c r="AP985" s="0"/>
      <c r="AQ985" s="0"/>
      <c r="AR985" s="0"/>
      <c r="AS985" s="0"/>
      <c r="AT985" s="0"/>
      <c r="AU985" s="0"/>
      <c r="AV985" s="0"/>
      <c r="AW985" s="0"/>
      <c r="AX985" s="0"/>
      <c r="AY985" s="0"/>
      <c r="AZ985" s="0"/>
      <c r="BA985" s="0"/>
      <c r="BB985" s="0"/>
      <c r="BC985" s="0"/>
      <c r="BD985" s="0"/>
      <c r="BE985" s="0"/>
      <c r="BF985" s="0"/>
      <c r="BG985" s="0"/>
      <c r="BH985" s="0"/>
      <c r="BI985" s="0"/>
      <c r="BJ985" s="0"/>
      <c r="BK985" s="0"/>
      <c r="BL985" s="0"/>
      <c r="BM985" s="0"/>
      <c r="BN985" s="0"/>
      <c r="BO985" s="0"/>
      <c r="BP985" s="0"/>
      <c r="BQ985" s="0"/>
      <c r="BR985" s="0"/>
      <c r="BS985" s="0"/>
      <c r="BT985" s="0"/>
      <c r="BU985" s="0"/>
      <c r="BV985" s="0"/>
      <c r="BW985" s="0"/>
      <c r="BX985" s="0"/>
      <c r="BY985" s="0"/>
      <c r="BZ985" s="0"/>
      <c r="CA985" s="0"/>
      <c r="CB985" s="0"/>
      <c r="CC985" s="0"/>
      <c r="CD985" s="0"/>
      <c r="CE985" s="0"/>
      <c r="CF985" s="0"/>
      <c r="CG985" s="0"/>
      <c r="CH985" s="0"/>
      <c r="CI985" s="0"/>
      <c r="CJ985" s="0"/>
      <c r="CK985" s="0"/>
      <c r="CL985" s="0"/>
      <c r="CM985" s="0"/>
      <c r="CN985" s="0"/>
      <c r="CO985" s="0"/>
      <c r="CP985" s="0"/>
      <c r="CQ985" s="0"/>
      <c r="CR985" s="0"/>
      <c r="CS985" s="0"/>
      <c r="CT985" s="0"/>
      <c r="CU985" s="0"/>
      <c r="CV985" s="0"/>
      <c r="CW985" s="0"/>
      <c r="CX985" s="0"/>
      <c r="CY985" s="0"/>
      <c r="CZ985" s="0"/>
      <c r="DA985" s="0"/>
      <c r="DB985" s="0"/>
      <c r="DC985" s="0"/>
      <c r="DD985" s="0"/>
      <c r="DE985" s="0"/>
      <c r="DF985" s="0"/>
      <c r="DG985" s="0"/>
      <c r="DH985" s="0"/>
      <c r="DI985" s="0"/>
      <c r="DJ985" s="0"/>
      <c r="DK985" s="0"/>
      <c r="DL985" s="0"/>
      <c r="DM985" s="0"/>
      <c r="DN985" s="0"/>
      <c r="DO985" s="0"/>
      <c r="DP985" s="0"/>
      <c r="DQ985" s="0"/>
      <c r="DR985" s="0"/>
      <c r="DS985" s="0"/>
      <c r="DT985" s="0"/>
      <c r="DU985" s="0"/>
      <c r="DV985" s="0"/>
      <c r="DW985" s="0"/>
      <c r="DX985" s="0"/>
      <c r="DY985" s="0"/>
      <c r="DZ985" s="0"/>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row>
    <row r="986" customFormat="false" ht="15" hidden="true" customHeight="false" outlineLevel="0" collapsed="false">
      <c r="A986" s="150" t="s">
        <v>2918</v>
      </c>
      <c r="B986" s="151" t="s">
        <v>2919</v>
      </c>
      <c r="C986" s="116" t="s">
        <v>2330</v>
      </c>
      <c r="D986" s="117"/>
      <c r="E986" s="117" t="n">
        <v>0</v>
      </c>
      <c r="F986" s="118" t="s">
        <v>47</v>
      </c>
      <c r="G986" s="118" t="s">
        <v>47</v>
      </c>
      <c r="H986" s="118" t="n">
        <v>31019</v>
      </c>
      <c r="I986" s="125" t="s">
        <v>1350</v>
      </c>
      <c r="J986" s="120" t="n">
        <v>9</v>
      </c>
      <c r="K986" s="121" t="n">
        <v>5</v>
      </c>
      <c r="L986" s="126" t="s">
        <v>2920</v>
      </c>
      <c r="M986" s="123" t="s">
        <v>2921</v>
      </c>
      <c r="N986" s="127"/>
      <c r="O986" s="123"/>
      <c r="P986" s="127"/>
      <c r="Q986" s="124"/>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BL986" s="0"/>
      <c r="BM986" s="0"/>
      <c r="BN986" s="0"/>
      <c r="BO986" s="0"/>
      <c r="BP986" s="0"/>
      <c r="BQ986" s="0"/>
      <c r="BR986" s="0"/>
      <c r="BS986" s="0"/>
      <c r="BT986" s="0"/>
      <c r="BU986" s="0"/>
      <c r="BV986" s="0"/>
      <c r="BW986" s="0"/>
      <c r="BX986" s="0"/>
      <c r="BY986" s="0"/>
      <c r="BZ986" s="0"/>
      <c r="CA986" s="0"/>
      <c r="CB986" s="0"/>
      <c r="CC986" s="0"/>
      <c r="CD986" s="0"/>
      <c r="CE986" s="0"/>
      <c r="CF986" s="0"/>
      <c r="CG986" s="0"/>
      <c r="CH986" s="0"/>
      <c r="CI986" s="0"/>
      <c r="CJ986" s="0"/>
      <c r="CK986" s="0"/>
      <c r="CL986" s="0"/>
      <c r="CM986" s="0"/>
      <c r="CN986" s="0"/>
      <c r="CO986" s="0"/>
      <c r="CP986" s="0"/>
      <c r="CQ986" s="0"/>
      <c r="CR986" s="0"/>
      <c r="CS986" s="0"/>
      <c r="CT986" s="0"/>
      <c r="CU986" s="0"/>
      <c r="CV986" s="0"/>
      <c r="CW986" s="0"/>
      <c r="CX986" s="0"/>
      <c r="CY986" s="0"/>
      <c r="CZ986" s="0"/>
      <c r="DA986" s="0"/>
      <c r="DB986" s="0"/>
      <c r="DC986" s="0"/>
      <c r="DD986" s="0"/>
      <c r="DE986" s="0"/>
      <c r="DF986" s="0"/>
      <c r="DG986" s="0"/>
      <c r="DH986" s="0"/>
      <c r="DI986" s="0"/>
      <c r="DJ986" s="0"/>
      <c r="DK986" s="0"/>
      <c r="DL986" s="0"/>
      <c r="DM986" s="0"/>
      <c r="DN986" s="0"/>
      <c r="DO986" s="0"/>
      <c r="DP986" s="0"/>
      <c r="DQ986" s="0"/>
      <c r="DR986" s="0"/>
      <c r="DS986" s="0"/>
      <c r="DT986" s="0"/>
      <c r="DU986" s="0"/>
      <c r="DV986" s="0"/>
      <c r="DW986" s="0"/>
      <c r="DX986" s="0"/>
      <c r="DY986" s="0"/>
      <c r="DZ986" s="0"/>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row>
    <row r="987" customFormat="false" ht="15" hidden="true" customHeight="false" outlineLevel="0" collapsed="false">
      <c r="A987" s="150" t="s">
        <v>2922</v>
      </c>
      <c r="B987" s="151" t="s">
        <v>2923</v>
      </c>
      <c r="C987" s="116" t="s">
        <v>2924</v>
      </c>
      <c r="D987" s="117"/>
      <c r="E987" s="117" t="n">
        <v>0</v>
      </c>
      <c r="F987" s="118" t="s">
        <v>47</v>
      </c>
      <c r="G987" s="118" t="s">
        <v>47</v>
      </c>
      <c r="H987" s="118" t="n">
        <v>19720</v>
      </c>
      <c r="I987" s="125" t="s">
        <v>1350</v>
      </c>
      <c r="J987" s="120" t="n">
        <v>9</v>
      </c>
      <c r="K987" s="121" t="n">
        <v>5</v>
      </c>
      <c r="L987" s="126"/>
      <c r="M987" s="123"/>
      <c r="N987" s="127"/>
      <c r="O987" s="123"/>
      <c r="P987" s="127"/>
      <c r="Q987" s="124"/>
      <c r="R987" s="0"/>
      <c r="S987" s="0"/>
      <c r="T987" s="0"/>
      <c r="U987" s="0"/>
      <c r="V987" s="0"/>
      <c r="W987" s="0"/>
      <c r="X987" s="0"/>
      <c r="Y987" s="0"/>
      <c r="Z987" s="0"/>
      <c r="AA987" s="0"/>
      <c r="AB987" s="0"/>
      <c r="AC987" s="0"/>
      <c r="AD987" s="0"/>
      <c r="AE987" s="0"/>
      <c r="AF987" s="0"/>
      <c r="AG987" s="0"/>
      <c r="AH987" s="0"/>
      <c r="AI987" s="0"/>
      <c r="AJ987" s="0"/>
      <c r="AK987" s="0"/>
      <c r="AL987" s="0"/>
      <c r="AM987" s="0"/>
      <c r="AN987" s="0"/>
      <c r="AO987" s="0"/>
      <c r="AP987" s="0"/>
      <c r="AQ987" s="0"/>
      <c r="AR987" s="0"/>
      <c r="AS987" s="0"/>
      <c r="AT987" s="0"/>
      <c r="AU987" s="0"/>
      <c r="AV987" s="0"/>
      <c r="AW987" s="0"/>
      <c r="AX987" s="0"/>
      <c r="AY987" s="0"/>
      <c r="AZ987" s="0"/>
      <c r="BA987" s="0"/>
      <c r="BB987" s="0"/>
      <c r="BC987" s="0"/>
      <c r="BD987" s="0"/>
      <c r="BE987" s="0"/>
      <c r="BF987" s="0"/>
      <c r="BG987" s="0"/>
      <c r="BH987" s="0"/>
      <c r="BI987" s="0"/>
      <c r="BJ987" s="0"/>
      <c r="BK987" s="0"/>
      <c r="BL987" s="0"/>
      <c r="BM987" s="0"/>
      <c r="BN987" s="0"/>
      <c r="BO987" s="0"/>
      <c r="BP987" s="0"/>
      <c r="BQ987" s="0"/>
      <c r="BR987" s="0"/>
      <c r="BS987" s="0"/>
      <c r="BT987" s="0"/>
      <c r="BU987" s="0"/>
      <c r="BV987" s="0"/>
      <c r="BW987" s="0"/>
      <c r="BX987" s="0"/>
      <c r="BY987" s="0"/>
      <c r="BZ987" s="0"/>
      <c r="CA987" s="0"/>
      <c r="CB987" s="0"/>
      <c r="CC987" s="0"/>
      <c r="CD987" s="0"/>
      <c r="CE987" s="0"/>
      <c r="CF987" s="0"/>
      <c r="CG987" s="0"/>
      <c r="CH987" s="0"/>
      <c r="CI987" s="0"/>
      <c r="CJ987" s="0"/>
      <c r="CK987" s="0"/>
      <c r="CL987" s="0"/>
      <c r="CM987" s="0"/>
      <c r="CN987" s="0"/>
      <c r="CO987" s="0"/>
      <c r="CP987" s="0"/>
      <c r="CQ987" s="0"/>
      <c r="CR987" s="0"/>
      <c r="CS987" s="0"/>
      <c r="CT987" s="0"/>
      <c r="CU987" s="0"/>
      <c r="CV987" s="0"/>
      <c r="CW987" s="0"/>
      <c r="CX987" s="0"/>
      <c r="CY987" s="0"/>
      <c r="CZ987" s="0"/>
      <c r="DA987" s="0"/>
      <c r="DB987" s="0"/>
      <c r="DC987" s="0"/>
      <c r="DD987" s="0"/>
      <c r="DE987" s="0"/>
      <c r="DF987" s="0"/>
      <c r="DG987" s="0"/>
      <c r="DH987" s="0"/>
      <c r="DI987" s="0"/>
      <c r="DJ987" s="0"/>
      <c r="DK987" s="0"/>
      <c r="DL987" s="0"/>
      <c r="DM987" s="0"/>
      <c r="DN987" s="0"/>
      <c r="DO987" s="0"/>
      <c r="DP987" s="0"/>
      <c r="DQ987" s="0"/>
      <c r="DR987" s="0"/>
      <c r="DS987" s="0"/>
      <c r="DT987" s="0"/>
      <c r="DU987" s="0"/>
      <c r="DV987" s="0"/>
      <c r="DW987" s="0"/>
      <c r="DX987" s="0"/>
      <c r="DY987" s="0"/>
      <c r="DZ987" s="0"/>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row>
    <row r="988" customFormat="false" ht="12.75" hidden="true" customHeight="true" outlineLevel="0" collapsed="false">
      <c r="A988" s="150" t="s">
        <v>2925</v>
      </c>
      <c r="B988" s="151" t="s">
        <v>2926</v>
      </c>
      <c r="C988" s="116" t="s">
        <v>122</v>
      </c>
      <c r="D988" s="117"/>
      <c r="E988" s="117" t="n">
        <v>0</v>
      </c>
      <c r="F988" s="118" t="s">
        <v>47</v>
      </c>
      <c r="G988" s="118" t="s">
        <v>47</v>
      </c>
      <c r="H988" s="118" t="n">
        <v>1604</v>
      </c>
      <c r="I988" s="125" t="s">
        <v>1350</v>
      </c>
      <c r="J988" s="120" t="n">
        <v>9</v>
      </c>
      <c r="K988" s="121" t="n">
        <v>5</v>
      </c>
      <c r="L988" s="126"/>
      <c r="M988" s="123"/>
      <c r="N988" s="127"/>
      <c r="O988" s="123"/>
      <c r="P988" s="127"/>
      <c r="Q988" s="124"/>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BL988" s="0"/>
      <c r="BM988" s="0"/>
      <c r="BN988" s="0"/>
      <c r="BO988" s="0"/>
      <c r="BP988" s="0"/>
      <c r="BQ988" s="0"/>
      <c r="BR988" s="0"/>
      <c r="BS988" s="0"/>
      <c r="BT988" s="0"/>
      <c r="BU988" s="0"/>
      <c r="BV988" s="0"/>
      <c r="BW988" s="0"/>
      <c r="BX988" s="0"/>
      <c r="BY988" s="0"/>
      <c r="BZ988" s="0"/>
      <c r="CA988" s="0"/>
      <c r="CB988" s="0"/>
      <c r="CC988" s="0"/>
      <c r="CD988" s="0"/>
      <c r="CE988" s="0"/>
      <c r="CF988" s="0"/>
      <c r="CG988" s="0"/>
      <c r="CH988" s="0"/>
      <c r="CI988" s="0"/>
      <c r="CJ988" s="0"/>
      <c r="CK988" s="0"/>
      <c r="CL988" s="0"/>
      <c r="CM988" s="0"/>
      <c r="CN988" s="0"/>
      <c r="CO988" s="0"/>
      <c r="CP988" s="0"/>
      <c r="CQ988" s="0"/>
      <c r="CR988" s="0"/>
      <c r="CS988" s="0"/>
      <c r="CT988" s="0"/>
      <c r="CU988" s="0"/>
      <c r="CV988" s="0"/>
      <c r="CW988" s="0"/>
      <c r="CX988" s="0"/>
      <c r="CY988" s="0"/>
      <c r="CZ988" s="0"/>
      <c r="DA988" s="0"/>
      <c r="DB988" s="0"/>
      <c r="DC988" s="0"/>
      <c r="DD988" s="0"/>
      <c r="DE988" s="0"/>
      <c r="DF988" s="0"/>
      <c r="DG988" s="0"/>
      <c r="DH988" s="0"/>
      <c r="DI988" s="0"/>
      <c r="DJ988" s="0"/>
      <c r="DK988" s="0"/>
      <c r="DL988" s="0"/>
      <c r="DM988" s="0"/>
      <c r="DN988" s="0"/>
      <c r="DO988" s="0"/>
      <c r="DP988" s="0"/>
      <c r="DQ988" s="0"/>
      <c r="DR988" s="0"/>
      <c r="DS988" s="0"/>
      <c r="DT988" s="0"/>
      <c r="DU988" s="0"/>
      <c r="DV988" s="0"/>
      <c r="DW988" s="0"/>
      <c r="DX988" s="0"/>
      <c r="DY988" s="0"/>
      <c r="DZ988" s="0"/>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row>
    <row r="989" customFormat="false" ht="15" hidden="true" customHeight="false" outlineLevel="0" collapsed="false">
      <c r="A989" s="150" t="s">
        <v>2927</v>
      </c>
      <c r="B989" s="151" t="s">
        <v>2928</v>
      </c>
      <c r="C989" s="116" t="s">
        <v>122</v>
      </c>
      <c r="D989" s="117"/>
      <c r="E989" s="117" t="n">
        <v>0</v>
      </c>
      <c r="F989" s="118" t="s">
        <v>47</v>
      </c>
      <c r="G989" s="118" t="s">
        <v>47</v>
      </c>
      <c r="H989" s="118" t="n">
        <v>19722</v>
      </c>
      <c r="I989" s="125" t="s">
        <v>1350</v>
      </c>
      <c r="J989" s="120" t="n">
        <v>9</v>
      </c>
      <c r="K989" s="121" t="n">
        <v>5</v>
      </c>
      <c r="L989" s="126"/>
      <c r="M989" s="123"/>
      <c r="N989" s="127"/>
      <c r="O989" s="123"/>
      <c r="P989" s="127"/>
      <c r="Q989" s="124"/>
      <c r="R989" s="0"/>
      <c r="S989" s="0"/>
      <c r="T989" s="0"/>
      <c r="U989" s="0"/>
      <c r="V989" s="0"/>
      <c r="W989" s="0"/>
      <c r="X989" s="0"/>
      <c r="Y989" s="0"/>
      <c r="Z989" s="0"/>
      <c r="AA989" s="0"/>
      <c r="AB989" s="0"/>
      <c r="AC989" s="0"/>
      <c r="AD989" s="0"/>
      <c r="AE989" s="0"/>
      <c r="AF989" s="0"/>
      <c r="AG989" s="0"/>
      <c r="AH989" s="0"/>
      <c r="AI989" s="0"/>
      <c r="AJ989" s="0"/>
      <c r="AK989" s="0"/>
      <c r="AL989" s="0"/>
      <c r="AM989" s="0"/>
      <c r="AN989" s="0"/>
      <c r="AO989" s="0"/>
      <c r="AP989" s="0"/>
      <c r="AQ989" s="0"/>
      <c r="AR989" s="0"/>
      <c r="AS989" s="0"/>
      <c r="AT989" s="0"/>
      <c r="AU989" s="0"/>
      <c r="AV989" s="0"/>
      <c r="AW989" s="0"/>
      <c r="AX989" s="0"/>
      <c r="AY989" s="0"/>
      <c r="AZ989" s="0"/>
      <c r="BA989" s="0"/>
      <c r="BB989" s="0"/>
      <c r="BC989" s="0"/>
      <c r="BD989" s="0"/>
      <c r="BE989" s="0"/>
      <c r="BF989" s="0"/>
      <c r="BG989" s="0"/>
      <c r="BH989" s="0"/>
      <c r="BI989" s="0"/>
      <c r="BJ989" s="0"/>
      <c r="BK989" s="0"/>
      <c r="BL989" s="0"/>
      <c r="BM989" s="0"/>
      <c r="BN989" s="0"/>
      <c r="BO989" s="0"/>
      <c r="BP989" s="0"/>
      <c r="BQ989" s="0"/>
      <c r="BR989" s="0"/>
      <c r="BS989" s="0"/>
      <c r="BT989" s="0"/>
      <c r="BU989" s="0"/>
      <c r="BV989" s="0"/>
      <c r="BW989" s="0"/>
      <c r="BX989" s="0"/>
      <c r="BY989" s="0"/>
      <c r="BZ989" s="0"/>
      <c r="CA989" s="0"/>
      <c r="CB989" s="0"/>
      <c r="CC989" s="0"/>
      <c r="CD989" s="0"/>
      <c r="CE989" s="0"/>
      <c r="CF989" s="0"/>
      <c r="CG989" s="0"/>
      <c r="CH989" s="0"/>
      <c r="CI989" s="0"/>
      <c r="CJ989" s="0"/>
      <c r="CK989" s="0"/>
      <c r="CL989" s="0"/>
      <c r="CM989" s="0"/>
      <c r="CN989" s="0"/>
      <c r="CO989" s="0"/>
      <c r="CP989" s="0"/>
      <c r="CQ989" s="0"/>
      <c r="CR989" s="0"/>
      <c r="CS989" s="0"/>
      <c r="CT989" s="0"/>
      <c r="CU989" s="0"/>
      <c r="CV989" s="0"/>
      <c r="CW989" s="0"/>
      <c r="CX989" s="0"/>
      <c r="CY989" s="0"/>
      <c r="CZ989" s="0"/>
      <c r="DA989" s="0"/>
      <c r="DB989" s="0"/>
      <c r="DC989" s="0"/>
      <c r="DD989" s="0"/>
      <c r="DE989" s="0"/>
      <c r="DF989" s="0"/>
      <c r="DG989" s="0"/>
      <c r="DH989" s="0"/>
      <c r="DI989" s="0"/>
      <c r="DJ989" s="0"/>
      <c r="DK989" s="0"/>
      <c r="DL989" s="0"/>
      <c r="DM989" s="0"/>
      <c r="DN989" s="0"/>
      <c r="DO989" s="0"/>
      <c r="DP989" s="0"/>
      <c r="DQ989" s="0"/>
      <c r="DR989" s="0"/>
      <c r="DS989" s="0"/>
      <c r="DT989" s="0"/>
      <c r="DU989" s="0"/>
      <c r="DV989" s="0"/>
      <c r="DW989" s="0"/>
      <c r="DX989" s="0"/>
      <c r="DY989" s="0"/>
      <c r="DZ989" s="0"/>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row>
    <row r="990" customFormat="false" ht="15" hidden="true" customHeight="false" outlineLevel="0" collapsed="false">
      <c r="A990" s="150" t="s">
        <v>2929</v>
      </c>
      <c r="B990" s="151" t="s">
        <v>2930</v>
      </c>
      <c r="C990" s="116" t="s">
        <v>122</v>
      </c>
      <c r="D990" s="117"/>
      <c r="E990" s="117" t="n">
        <v>0</v>
      </c>
      <c r="F990" s="118" t="s">
        <v>47</v>
      </c>
      <c r="G990" s="118" t="s">
        <v>47</v>
      </c>
      <c r="H990" s="118" t="n">
        <v>1755</v>
      </c>
      <c r="I990" s="125" t="s">
        <v>1350</v>
      </c>
      <c r="J990" s="120" t="n">
        <v>9</v>
      </c>
      <c r="K990" s="121" t="n">
        <v>5</v>
      </c>
      <c r="L990" s="126"/>
      <c r="M990" s="123"/>
      <c r="N990" s="127"/>
      <c r="O990" s="123"/>
      <c r="P990" s="127"/>
      <c r="Q990" s="124"/>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BL990" s="0"/>
      <c r="BM990" s="0"/>
      <c r="BN990" s="0"/>
      <c r="BO990" s="0"/>
      <c r="BP990" s="0"/>
      <c r="BQ990" s="0"/>
      <c r="BR990" s="0"/>
      <c r="BS990" s="0"/>
      <c r="BT990" s="0"/>
      <c r="BU990" s="0"/>
      <c r="BV990" s="0"/>
      <c r="BW990" s="0"/>
      <c r="BX990" s="0"/>
      <c r="BY990" s="0"/>
      <c r="BZ990" s="0"/>
      <c r="CA990" s="0"/>
      <c r="CB990" s="0"/>
      <c r="CC990" s="0"/>
      <c r="CD990" s="0"/>
      <c r="CE990" s="0"/>
      <c r="CF990" s="0"/>
      <c r="CG990" s="0"/>
      <c r="CH990" s="0"/>
      <c r="CI990" s="0"/>
      <c r="CJ990" s="0"/>
      <c r="CK990" s="0"/>
      <c r="CL990" s="0"/>
      <c r="CM990" s="0"/>
      <c r="CN990" s="0"/>
      <c r="CO990" s="0"/>
      <c r="CP990" s="0"/>
      <c r="CQ990" s="0"/>
      <c r="CR990" s="0"/>
      <c r="CS990" s="0"/>
      <c r="CT990" s="0"/>
      <c r="CU990" s="0"/>
      <c r="CV990" s="0"/>
      <c r="CW990" s="0"/>
      <c r="CX990" s="0"/>
      <c r="CY990" s="0"/>
      <c r="CZ990" s="0"/>
      <c r="DA990" s="0"/>
      <c r="DB990" s="0"/>
      <c r="DC990" s="0"/>
      <c r="DD990" s="0"/>
      <c r="DE990" s="0"/>
      <c r="DF990" s="0"/>
      <c r="DG990" s="0"/>
      <c r="DH990" s="0"/>
      <c r="DI990" s="0"/>
      <c r="DJ990" s="0"/>
      <c r="DK990" s="0"/>
      <c r="DL990" s="0"/>
      <c r="DM990" s="0"/>
      <c r="DN990" s="0"/>
      <c r="DO990" s="0"/>
      <c r="DP990" s="0"/>
      <c r="DQ990" s="0"/>
      <c r="DR990" s="0"/>
      <c r="DS990" s="0"/>
      <c r="DT990" s="0"/>
      <c r="DU990" s="0"/>
      <c r="DV990" s="0"/>
      <c r="DW990" s="0"/>
      <c r="DX990" s="0"/>
      <c r="DY990" s="0"/>
      <c r="DZ990" s="0"/>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row>
    <row r="991" customFormat="false" ht="15" hidden="true" customHeight="false" outlineLevel="0" collapsed="false">
      <c r="A991" s="150" t="s">
        <v>2931</v>
      </c>
      <c r="B991" s="151" t="s">
        <v>2932</v>
      </c>
      <c r="C991" s="116" t="s">
        <v>122</v>
      </c>
      <c r="D991" s="117"/>
      <c r="E991" s="117" t="n">
        <v>0</v>
      </c>
      <c r="F991" s="118" t="s">
        <v>47</v>
      </c>
      <c r="G991" s="118" t="s">
        <v>47</v>
      </c>
      <c r="H991" s="118" t="n">
        <v>2003</v>
      </c>
      <c r="I991" s="125" t="s">
        <v>1350</v>
      </c>
      <c r="J991" s="120" t="n">
        <v>9</v>
      </c>
      <c r="K991" s="121" t="n">
        <v>5</v>
      </c>
      <c r="L991" s="126"/>
      <c r="M991" s="123"/>
      <c r="N991" s="127"/>
      <c r="O991" s="123"/>
      <c r="P991" s="127"/>
      <c r="Q991" s="124"/>
      <c r="R991" s="0"/>
      <c r="S991" s="0"/>
      <c r="T991" s="0"/>
      <c r="U991" s="0"/>
      <c r="V991" s="0"/>
      <c r="W991" s="0"/>
      <c r="X991" s="0"/>
      <c r="Y991" s="0"/>
      <c r="Z991" s="0"/>
      <c r="AA991" s="0"/>
      <c r="AB991" s="0"/>
      <c r="AC991" s="0"/>
      <c r="AD991" s="0"/>
      <c r="AE991" s="0"/>
      <c r="AF991" s="0"/>
      <c r="AG991" s="0"/>
      <c r="AH991" s="0"/>
      <c r="AI991" s="0"/>
      <c r="AJ991" s="0"/>
      <c r="AK991" s="0"/>
      <c r="AL991" s="0"/>
      <c r="AM991" s="0"/>
      <c r="AN991" s="0"/>
      <c r="AO991" s="0"/>
      <c r="AP991" s="0"/>
      <c r="AQ991" s="0"/>
      <c r="AR991" s="0"/>
      <c r="AS991" s="0"/>
      <c r="AT991" s="0"/>
      <c r="AU991" s="0"/>
      <c r="AV991" s="0"/>
      <c r="AW991" s="0"/>
      <c r="AX991" s="0"/>
      <c r="AY991" s="0"/>
      <c r="AZ991" s="0"/>
      <c r="BA991" s="0"/>
      <c r="BB991" s="0"/>
      <c r="BC991" s="0"/>
      <c r="BD991" s="0"/>
      <c r="BE991" s="0"/>
      <c r="BF991" s="0"/>
      <c r="BG991" s="0"/>
      <c r="BH991" s="0"/>
      <c r="BI991" s="0"/>
      <c r="BJ991" s="0"/>
      <c r="BK991" s="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row>
    <row r="992" customFormat="false" ht="15" hidden="true" customHeight="true" outlineLevel="0" collapsed="false">
      <c r="A992" s="150" t="s">
        <v>2933</v>
      </c>
      <c r="B992" s="151" t="s">
        <v>2934</v>
      </c>
      <c r="C992" s="116" t="s">
        <v>2935</v>
      </c>
      <c r="D992" s="117"/>
      <c r="E992" s="117" t="n">
        <v>0</v>
      </c>
      <c r="F992" s="118" t="s">
        <v>47</v>
      </c>
      <c r="G992" s="118" t="s">
        <v>47</v>
      </c>
      <c r="H992" s="118" t="n">
        <v>19733</v>
      </c>
      <c r="I992" s="125" t="s">
        <v>1350</v>
      </c>
      <c r="J992" s="120" t="n">
        <v>9</v>
      </c>
      <c r="K992" s="121" t="n">
        <v>5</v>
      </c>
      <c r="L992" s="126"/>
      <c r="M992" s="123"/>
      <c r="N992" s="127"/>
      <c r="O992" s="123"/>
      <c r="P992" s="127"/>
      <c r="Q992" s="124"/>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row>
    <row r="993" customFormat="false" ht="15" hidden="true" customHeight="false" outlineLevel="0" collapsed="false">
      <c r="A993" s="150" t="s">
        <v>2936</v>
      </c>
      <c r="B993" s="151" t="s">
        <v>2937</v>
      </c>
      <c r="C993" s="116" t="s">
        <v>474</v>
      </c>
      <c r="D993" s="117"/>
      <c r="E993" s="117" t="n">
        <v>0</v>
      </c>
      <c r="F993" s="118" t="s">
        <v>47</v>
      </c>
      <c r="G993" s="118" t="s">
        <v>47</v>
      </c>
      <c r="H993" s="118" t="n">
        <v>19734</v>
      </c>
      <c r="I993" s="125" t="s">
        <v>1350</v>
      </c>
      <c r="J993" s="120" t="n">
        <v>9</v>
      </c>
      <c r="K993" s="121" t="n">
        <v>5</v>
      </c>
      <c r="L993" s="126"/>
      <c r="M993" s="123"/>
      <c r="N993" s="127"/>
      <c r="O993" s="123"/>
      <c r="P993" s="127"/>
      <c r="Q993" s="124"/>
      <c r="R993" s="0"/>
      <c r="S993" s="0"/>
      <c r="T993" s="0"/>
      <c r="U993" s="0"/>
      <c r="V993" s="0"/>
      <c r="W993" s="0"/>
      <c r="X993" s="0"/>
      <c r="Y993" s="0"/>
      <c r="Z993" s="0"/>
      <c r="AA993" s="0"/>
      <c r="AB993" s="0"/>
      <c r="AC993" s="0"/>
      <c r="AD993" s="0"/>
      <c r="AE993" s="0"/>
      <c r="AF993" s="0"/>
      <c r="AG993" s="0"/>
      <c r="AH993" s="0"/>
      <c r="AI993" s="0"/>
      <c r="AJ993" s="0"/>
      <c r="AK993" s="0"/>
      <c r="AL993" s="0"/>
      <c r="AM993" s="0"/>
      <c r="AN993" s="0"/>
      <c r="AO993" s="0"/>
      <c r="AP993" s="0"/>
      <c r="AQ993" s="0"/>
      <c r="AR993" s="0"/>
      <c r="AS993" s="0"/>
      <c r="AT993" s="0"/>
      <c r="AU993" s="0"/>
      <c r="AV993" s="0"/>
      <c r="AW993" s="0"/>
      <c r="AX993" s="0"/>
      <c r="AY993" s="0"/>
      <c r="AZ993" s="0"/>
      <c r="BA993" s="0"/>
      <c r="BB993" s="0"/>
      <c r="BC993" s="0"/>
      <c r="BD993" s="0"/>
      <c r="BE993" s="0"/>
      <c r="BF993" s="0"/>
      <c r="BG993" s="0"/>
      <c r="BH993" s="0"/>
      <c r="BI993" s="0"/>
      <c r="BJ993" s="0"/>
      <c r="BK993" s="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row>
    <row r="994" customFormat="false" ht="15" hidden="true" customHeight="false" outlineLevel="0" collapsed="false">
      <c r="A994" s="150" t="s">
        <v>2938</v>
      </c>
      <c r="B994" s="151" t="s">
        <v>2939</v>
      </c>
      <c r="C994" s="116" t="s">
        <v>122</v>
      </c>
      <c r="D994" s="117"/>
      <c r="E994" s="117" t="n">
        <v>0</v>
      </c>
      <c r="F994" s="118" t="s">
        <v>47</v>
      </c>
      <c r="G994" s="118" t="s">
        <v>47</v>
      </c>
      <c r="H994" s="118" t="n">
        <v>19735</v>
      </c>
      <c r="I994" s="125" t="s">
        <v>1350</v>
      </c>
      <c r="J994" s="120" t="n">
        <v>9</v>
      </c>
      <c r="K994" s="121" t="n">
        <v>5</v>
      </c>
      <c r="L994" s="126"/>
      <c r="M994" s="123"/>
      <c r="N994" s="127"/>
      <c r="O994" s="123"/>
      <c r="P994" s="127"/>
      <c r="Q994" s="124"/>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row>
    <row r="995" customFormat="false" ht="15" hidden="true" customHeight="false" outlineLevel="0" collapsed="false">
      <c r="A995" s="150" t="s">
        <v>2940</v>
      </c>
      <c r="B995" s="151" t="s">
        <v>2941</v>
      </c>
      <c r="C995" s="116" t="s">
        <v>122</v>
      </c>
      <c r="D995" s="117"/>
      <c r="E995" s="117" t="n">
        <v>0</v>
      </c>
      <c r="F995" s="118" t="s">
        <v>47</v>
      </c>
      <c r="G995" s="118" t="s">
        <v>47</v>
      </c>
      <c r="H995" s="118" t="n">
        <v>29923</v>
      </c>
      <c r="I995" s="125" t="s">
        <v>1350</v>
      </c>
      <c r="J995" s="120" t="n">
        <v>9</v>
      </c>
      <c r="K995" s="121" t="n">
        <v>5</v>
      </c>
      <c r="L995" s="126"/>
      <c r="M995" s="123"/>
      <c r="N995" s="127"/>
      <c r="O995" s="123"/>
      <c r="P995" s="127"/>
      <c r="Q995" s="124"/>
      <c r="R995" s="0"/>
      <c r="S995" s="0"/>
      <c r="T995" s="0"/>
      <c r="U995" s="0"/>
      <c r="V995" s="0"/>
      <c r="W995" s="0"/>
      <c r="X995" s="0"/>
      <c r="Y995" s="0"/>
      <c r="Z995" s="0"/>
      <c r="AA995" s="0"/>
      <c r="AB995" s="0"/>
      <c r="AC995" s="0"/>
      <c r="AD995" s="0"/>
      <c r="AE995" s="0"/>
      <c r="AF995" s="0"/>
      <c r="AG995" s="0"/>
      <c r="AH995" s="0"/>
      <c r="AI995" s="0"/>
      <c r="AJ995" s="0"/>
      <c r="AK995" s="0"/>
      <c r="AL995" s="0"/>
      <c r="AM995" s="0"/>
      <c r="AN995" s="0"/>
      <c r="AO995" s="0"/>
      <c r="AP995" s="0"/>
      <c r="AQ995" s="0"/>
      <c r="AR995" s="0"/>
      <c r="AS995" s="0"/>
      <c r="AT995" s="0"/>
      <c r="AU995" s="0"/>
      <c r="AV995" s="0"/>
      <c r="AW995" s="0"/>
      <c r="AX995" s="0"/>
      <c r="AY995" s="0"/>
      <c r="AZ995" s="0"/>
      <c r="BA995" s="0"/>
      <c r="BB995" s="0"/>
      <c r="BC995" s="0"/>
      <c r="BD995" s="0"/>
      <c r="BE995" s="0"/>
      <c r="BF995" s="0"/>
      <c r="BG995" s="0"/>
      <c r="BH995" s="0"/>
      <c r="BI995" s="0"/>
      <c r="BJ995" s="0"/>
      <c r="BK995" s="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row>
    <row r="996" customFormat="false" ht="15" hidden="true" customHeight="false" outlineLevel="0" collapsed="false">
      <c r="A996" s="150" t="s">
        <v>2942</v>
      </c>
      <c r="B996" s="151" t="s">
        <v>2943</v>
      </c>
      <c r="C996" s="116" t="s">
        <v>122</v>
      </c>
      <c r="D996" s="117"/>
      <c r="E996" s="117" t="n">
        <v>0</v>
      </c>
      <c r="F996" s="118" t="s">
        <v>47</v>
      </c>
      <c r="G996" s="118" t="s">
        <v>47</v>
      </c>
      <c r="H996" s="118" t="n">
        <v>1959</v>
      </c>
      <c r="I996" s="125" t="s">
        <v>1350</v>
      </c>
      <c r="J996" s="120" t="n">
        <v>9</v>
      </c>
      <c r="K996" s="121" t="n">
        <v>5</v>
      </c>
      <c r="L996" s="126"/>
      <c r="M996" s="123"/>
      <c r="N996" s="127"/>
      <c r="O996" s="123"/>
      <c r="P996" s="127"/>
      <c r="Q996" s="124"/>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BL996" s="0"/>
      <c r="BM996" s="0"/>
      <c r="BN996" s="0"/>
      <c r="BO996" s="0"/>
      <c r="BP996" s="0"/>
      <c r="BQ996" s="0"/>
      <c r="BR996" s="0"/>
      <c r="BS996" s="0"/>
      <c r="BT996" s="0"/>
      <c r="BU996" s="0"/>
      <c r="BV996" s="0"/>
      <c r="BW996" s="0"/>
      <c r="BX996" s="0"/>
      <c r="BY996" s="0"/>
      <c r="BZ996" s="0"/>
      <c r="CA996" s="0"/>
      <c r="CB996" s="0"/>
      <c r="CC996" s="0"/>
      <c r="CD996" s="0"/>
      <c r="CE996" s="0"/>
      <c r="CF996" s="0"/>
      <c r="CG996" s="0"/>
      <c r="CH996" s="0"/>
      <c r="CI996" s="0"/>
      <c r="CJ996" s="0"/>
      <c r="CK996" s="0"/>
      <c r="CL996" s="0"/>
      <c r="CM996" s="0"/>
      <c r="CN996" s="0"/>
      <c r="CO996" s="0"/>
      <c r="CP996" s="0"/>
      <c r="CQ996" s="0"/>
      <c r="CR996" s="0"/>
      <c r="CS996" s="0"/>
      <c r="CT996" s="0"/>
      <c r="CU996" s="0"/>
      <c r="CV996" s="0"/>
      <c r="CW996" s="0"/>
      <c r="CX996" s="0"/>
      <c r="CY996" s="0"/>
      <c r="CZ996" s="0"/>
      <c r="DA996" s="0"/>
      <c r="DB996" s="0"/>
      <c r="DC996" s="0"/>
      <c r="DD996" s="0"/>
      <c r="DE996" s="0"/>
      <c r="DF996" s="0"/>
      <c r="DG996" s="0"/>
      <c r="DH996" s="0"/>
      <c r="DI996" s="0"/>
      <c r="DJ996" s="0"/>
      <c r="DK996" s="0"/>
      <c r="DL996" s="0"/>
      <c r="DM996" s="0"/>
      <c r="DN996" s="0"/>
      <c r="DO996" s="0"/>
      <c r="DP996" s="0"/>
      <c r="DQ996" s="0"/>
      <c r="DR996" s="0"/>
      <c r="DS996" s="0"/>
      <c r="DT996" s="0"/>
      <c r="DU996" s="0"/>
      <c r="DV996" s="0"/>
      <c r="DW996" s="0"/>
      <c r="DX996" s="0"/>
      <c r="DY996" s="0"/>
      <c r="DZ996" s="0"/>
      <c r="EA996" s="0"/>
      <c r="EB996" s="0"/>
      <c r="EC996" s="0"/>
      <c r="ED996" s="0"/>
      <c r="EE996" s="0"/>
      <c r="EF996" s="0"/>
      <c r="EG996" s="0"/>
      <c r="EH996" s="0"/>
      <c r="EI996" s="0"/>
      <c r="EJ996" s="0"/>
      <c r="EK996" s="0"/>
      <c r="EL996" s="0"/>
      <c r="EM996" s="0"/>
      <c r="EN996" s="0"/>
      <c r="EO996" s="0"/>
      <c r="EP996" s="0"/>
      <c r="EQ996" s="0"/>
      <c r="ER996" s="0"/>
      <c r="ES996" s="0"/>
      <c r="ET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row>
    <row r="997" customFormat="false" ht="15" hidden="true" customHeight="false" outlineLevel="0" collapsed="false">
      <c r="A997" s="150" t="s">
        <v>2944</v>
      </c>
      <c r="B997" s="151" t="s">
        <v>2945</v>
      </c>
      <c r="C997" s="116" t="s">
        <v>122</v>
      </c>
      <c r="D997" s="117"/>
      <c r="E997" s="117" t="n">
        <v>0</v>
      </c>
      <c r="F997" s="118" t="s">
        <v>47</v>
      </c>
      <c r="G997" s="118" t="s">
        <v>47</v>
      </c>
      <c r="H997" s="118" t="n">
        <v>2007</v>
      </c>
      <c r="I997" s="125" t="s">
        <v>1350</v>
      </c>
      <c r="J997" s="120" t="n">
        <v>9</v>
      </c>
      <c r="K997" s="121" t="n">
        <v>5</v>
      </c>
      <c r="L997" s="126"/>
      <c r="M997" s="123"/>
      <c r="N997" s="127"/>
      <c r="O997" s="123"/>
      <c r="P997" s="127"/>
      <c r="Q997" s="124"/>
      <c r="R997" s="0"/>
      <c r="S997" s="0"/>
      <c r="T997" s="0"/>
      <c r="U997" s="0"/>
      <c r="V997" s="0"/>
      <c r="W997" s="0"/>
      <c r="X997" s="0"/>
      <c r="Y997" s="0"/>
      <c r="Z997" s="0"/>
      <c r="AA997" s="0"/>
      <c r="AB997" s="0"/>
      <c r="AC997" s="0"/>
      <c r="AD997" s="0"/>
      <c r="AE997" s="0"/>
      <c r="AF997" s="0"/>
      <c r="AG997" s="0"/>
      <c r="AH997" s="0"/>
      <c r="AI997" s="0"/>
      <c r="AJ997" s="0"/>
      <c r="AK997" s="0"/>
      <c r="AL997" s="0"/>
      <c r="AM997" s="0"/>
      <c r="AN997" s="0"/>
      <c r="AO997" s="0"/>
      <c r="AP997" s="0"/>
      <c r="AQ997" s="0"/>
      <c r="AR997" s="0"/>
      <c r="AS997" s="0"/>
      <c r="AT997" s="0"/>
      <c r="AU997" s="0"/>
      <c r="AV997" s="0"/>
      <c r="AW997" s="0"/>
      <c r="AX997" s="0"/>
      <c r="AY997" s="0"/>
      <c r="AZ997" s="0"/>
      <c r="BA997" s="0"/>
      <c r="BB997" s="0"/>
      <c r="BC997" s="0"/>
      <c r="BD997" s="0"/>
      <c r="BE997" s="0"/>
      <c r="BF997" s="0"/>
      <c r="BG997" s="0"/>
      <c r="BH997" s="0"/>
      <c r="BI997" s="0"/>
      <c r="BJ997" s="0"/>
      <c r="BK997" s="0"/>
      <c r="BL997" s="0"/>
      <c r="BM997" s="0"/>
      <c r="BN997" s="0"/>
      <c r="BO997" s="0"/>
      <c r="BP997" s="0"/>
      <c r="BQ997" s="0"/>
      <c r="BR997" s="0"/>
      <c r="BS997" s="0"/>
      <c r="BT997" s="0"/>
      <c r="BU997" s="0"/>
      <c r="BV997" s="0"/>
      <c r="BW997" s="0"/>
      <c r="BX997" s="0"/>
      <c r="BY997" s="0"/>
      <c r="BZ997" s="0"/>
      <c r="CA997" s="0"/>
      <c r="CB997" s="0"/>
      <c r="CC997" s="0"/>
      <c r="CD997" s="0"/>
      <c r="CE997" s="0"/>
      <c r="CF997" s="0"/>
      <c r="CG997" s="0"/>
      <c r="CH997" s="0"/>
      <c r="CI997" s="0"/>
      <c r="CJ997" s="0"/>
      <c r="CK997" s="0"/>
      <c r="CL997" s="0"/>
      <c r="CM997" s="0"/>
      <c r="CN997" s="0"/>
      <c r="CO997" s="0"/>
      <c r="CP997" s="0"/>
      <c r="CQ997" s="0"/>
      <c r="CR997" s="0"/>
      <c r="CS997" s="0"/>
      <c r="CT997" s="0"/>
      <c r="CU997" s="0"/>
      <c r="CV997" s="0"/>
      <c r="CW997" s="0"/>
      <c r="CX997" s="0"/>
      <c r="CY997" s="0"/>
      <c r="CZ997" s="0"/>
      <c r="DA997" s="0"/>
      <c r="DB997" s="0"/>
      <c r="DC997" s="0"/>
      <c r="DD997" s="0"/>
      <c r="DE997" s="0"/>
      <c r="DF997" s="0"/>
      <c r="DG997" s="0"/>
      <c r="DH997" s="0"/>
      <c r="DI997" s="0"/>
      <c r="DJ997" s="0"/>
      <c r="DK997" s="0"/>
      <c r="DL997" s="0"/>
      <c r="DM997" s="0"/>
      <c r="DN997" s="0"/>
      <c r="DO997" s="0"/>
      <c r="DP997" s="0"/>
      <c r="DQ997" s="0"/>
      <c r="DR997" s="0"/>
      <c r="DS997" s="0"/>
      <c r="DT997" s="0"/>
      <c r="DU997" s="0"/>
      <c r="DV997" s="0"/>
      <c r="DW997" s="0"/>
      <c r="DX997" s="0"/>
      <c r="DY997" s="0"/>
      <c r="DZ997" s="0"/>
      <c r="EA997" s="0"/>
      <c r="EB997" s="0"/>
      <c r="EC997" s="0"/>
      <c r="ED997" s="0"/>
      <c r="EE997" s="0"/>
      <c r="EF997" s="0"/>
      <c r="EG997" s="0"/>
      <c r="EH997" s="0"/>
      <c r="EI997" s="0"/>
      <c r="EJ997" s="0"/>
      <c r="EK997" s="0"/>
      <c r="EL997" s="0"/>
      <c r="EM997" s="0"/>
      <c r="EN997" s="0"/>
      <c r="EO997" s="0"/>
      <c r="EP997" s="0"/>
      <c r="EQ997" s="0"/>
      <c r="ER997" s="0"/>
      <c r="ES997" s="0"/>
      <c r="ET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row>
    <row r="998" customFormat="false" ht="15" hidden="true" customHeight="false" outlineLevel="0" collapsed="false">
      <c r="A998" s="150" t="s">
        <v>2946</v>
      </c>
      <c r="B998" s="151" t="s">
        <v>2947</v>
      </c>
      <c r="C998" s="116" t="s">
        <v>2948</v>
      </c>
      <c r="D998" s="117"/>
      <c r="E998" s="117" t="n">
        <v>0</v>
      </c>
      <c r="F998" s="118" t="s">
        <v>47</v>
      </c>
      <c r="G998" s="118" t="s">
        <v>47</v>
      </c>
      <c r="H998" s="118" t="n">
        <v>1707</v>
      </c>
      <c r="I998" s="125" t="s">
        <v>1350</v>
      </c>
      <c r="J998" s="120" t="n">
        <v>9</v>
      </c>
      <c r="K998" s="121" t="n">
        <v>5</v>
      </c>
      <c r="L998" s="126"/>
      <c r="M998" s="123"/>
      <c r="N998" s="127"/>
      <c r="O998" s="123"/>
      <c r="P998" s="127"/>
      <c r="Q998" s="124"/>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BL998" s="0"/>
      <c r="BM998" s="0"/>
      <c r="BN998" s="0"/>
      <c r="BO998" s="0"/>
      <c r="BP998" s="0"/>
      <c r="BQ998" s="0"/>
      <c r="BR998" s="0"/>
      <c r="BS998" s="0"/>
      <c r="BT998" s="0"/>
      <c r="BU998" s="0"/>
      <c r="BV998" s="0"/>
      <c r="BW998" s="0"/>
      <c r="BX998" s="0"/>
      <c r="BY998" s="0"/>
      <c r="BZ998" s="0"/>
      <c r="CA998" s="0"/>
      <c r="CB998" s="0"/>
      <c r="CC998" s="0"/>
      <c r="CD998" s="0"/>
      <c r="CE998" s="0"/>
      <c r="CF998" s="0"/>
      <c r="CG998" s="0"/>
      <c r="CH998" s="0"/>
      <c r="CI998" s="0"/>
      <c r="CJ998" s="0"/>
      <c r="CK998" s="0"/>
      <c r="CL998" s="0"/>
      <c r="CM998" s="0"/>
      <c r="CN998" s="0"/>
      <c r="CO998" s="0"/>
      <c r="CP998" s="0"/>
      <c r="CQ998" s="0"/>
      <c r="CR998" s="0"/>
      <c r="CS998" s="0"/>
      <c r="CT998" s="0"/>
      <c r="CU998" s="0"/>
      <c r="CV998" s="0"/>
      <c r="CW998" s="0"/>
      <c r="CX998" s="0"/>
      <c r="CY998" s="0"/>
      <c r="CZ998" s="0"/>
      <c r="DA998" s="0"/>
      <c r="DB998" s="0"/>
      <c r="DC998" s="0"/>
      <c r="DD998" s="0"/>
      <c r="DE998" s="0"/>
      <c r="DF998" s="0"/>
      <c r="DG998" s="0"/>
      <c r="DH998" s="0"/>
      <c r="DI998" s="0"/>
      <c r="DJ998" s="0"/>
      <c r="DK998" s="0"/>
      <c r="DL998" s="0"/>
      <c r="DM998" s="0"/>
      <c r="DN998" s="0"/>
      <c r="DO998" s="0"/>
      <c r="DP998" s="0"/>
      <c r="DQ998" s="0"/>
      <c r="DR998" s="0"/>
      <c r="DS998" s="0"/>
      <c r="DT998" s="0"/>
      <c r="DU998" s="0"/>
      <c r="DV998" s="0"/>
      <c r="DW998" s="0"/>
      <c r="DX998" s="0"/>
      <c r="DY998" s="0"/>
      <c r="DZ998" s="0"/>
      <c r="EA998" s="0"/>
      <c r="EB998" s="0"/>
      <c r="EC998" s="0"/>
      <c r="ED998" s="0"/>
      <c r="EE998" s="0"/>
      <c r="EF998" s="0"/>
      <c r="EG998" s="0"/>
      <c r="EH998" s="0"/>
      <c r="EI998" s="0"/>
      <c r="EJ998" s="0"/>
      <c r="EK998" s="0"/>
      <c r="EL998" s="0"/>
      <c r="EM998" s="0"/>
      <c r="EN998" s="0"/>
      <c r="EO998" s="0"/>
      <c r="EP998" s="0"/>
      <c r="EQ998" s="0"/>
      <c r="ER998" s="0"/>
      <c r="ES998" s="0"/>
      <c r="ET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row>
    <row r="999" customFormat="false" ht="15" hidden="true" customHeight="false" outlineLevel="0" collapsed="false">
      <c r="A999" s="150" t="s">
        <v>2949</v>
      </c>
      <c r="B999" s="151" t="s">
        <v>2950</v>
      </c>
      <c r="C999" s="116" t="s">
        <v>2951</v>
      </c>
      <c r="D999" s="117"/>
      <c r="E999" s="117" t="n">
        <v>0</v>
      </c>
      <c r="F999" s="118" t="s">
        <v>47</v>
      </c>
      <c r="G999" s="118" t="s">
        <v>47</v>
      </c>
      <c r="H999" s="118" t="n">
        <v>34450</v>
      </c>
      <c r="I999" s="125" t="s">
        <v>1350</v>
      </c>
      <c r="J999" s="120" t="n">
        <v>9</v>
      </c>
      <c r="K999" s="121" t="n">
        <v>5</v>
      </c>
      <c r="L999" s="126"/>
      <c r="M999" s="123"/>
      <c r="N999" s="127"/>
      <c r="O999" s="123"/>
      <c r="P999" s="127"/>
      <c r="Q999" s="124"/>
      <c r="R999" s="0"/>
      <c r="S999" s="0"/>
      <c r="T999" s="0"/>
      <c r="U999" s="0"/>
      <c r="V999" s="0"/>
      <c r="W999" s="0"/>
      <c r="X999" s="0"/>
      <c r="Y999" s="0"/>
      <c r="Z999" s="0"/>
      <c r="AA999" s="0"/>
      <c r="AB999" s="0"/>
      <c r="AC999" s="0"/>
      <c r="AD999" s="0"/>
      <c r="AE999" s="0"/>
      <c r="AF999" s="0"/>
      <c r="AG999" s="0"/>
      <c r="AH999" s="0"/>
      <c r="AI999" s="0"/>
      <c r="AJ999" s="0"/>
      <c r="AK999" s="0"/>
      <c r="AL999" s="0"/>
      <c r="AM999" s="0"/>
      <c r="AN999" s="0"/>
      <c r="AO999" s="0"/>
      <c r="AP999" s="0"/>
      <c r="AQ999" s="0"/>
      <c r="AR999" s="0"/>
      <c r="AS999" s="0"/>
      <c r="AT999" s="0"/>
      <c r="AU999" s="0"/>
      <c r="AV999" s="0"/>
      <c r="AW999" s="0"/>
      <c r="AX999" s="0"/>
      <c r="AY999" s="0"/>
      <c r="AZ999" s="0"/>
      <c r="BA999" s="0"/>
      <c r="BB999" s="0"/>
      <c r="BC999" s="0"/>
      <c r="BD999" s="0"/>
      <c r="BE999" s="0"/>
      <c r="BF999" s="0"/>
      <c r="BG999" s="0"/>
      <c r="BH999" s="0"/>
      <c r="BI999" s="0"/>
      <c r="BJ999" s="0"/>
      <c r="BK999" s="0"/>
      <c r="BL999" s="0"/>
      <c r="BM999" s="0"/>
      <c r="BN999" s="0"/>
      <c r="BO999" s="0"/>
      <c r="BP999" s="0"/>
      <c r="BQ999" s="0"/>
      <c r="BR999" s="0"/>
      <c r="BS999" s="0"/>
      <c r="BT999" s="0"/>
      <c r="BU999" s="0"/>
      <c r="BV999" s="0"/>
      <c r="BW999" s="0"/>
      <c r="BX999" s="0"/>
      <c r="BY999" s="0"/>
      <c r="BZ999" s="0"/>
      <c r="CA999" s="0"/>
      <c r="CB999" s="0"/>
      <c r="CC999" s="0"/>
      <c r="CD999" s="0"/>
      <c r="CE999" s="0"/>
      <c r="CF999" s="0"/>
      <c r="CG999" s="0"/>
      <c r="CH999" s="0"/>
      <c r="CI999" s="0"/>
      <c r="CJ999" s="0"/>
      <c r="CK999" s="0"/>
      <c r="CL999" s="0"/>
      <c r="CM999" s="0"/>
      <c r="CN999" s="0"/>
      <c r="CO999" s="0"/>
      <c r="CP999" s="0"/>
      <c r="CQ999" s="0"/>
      <c r="CR999" s="0"/>
      <c r="CS999" s="0"/>
      <c r="CT999" s="0"/>
      <c r="CU999" s="0"/>
      <c r="CV999" s="0"/>
      <c r="CW999" s="0"/>
      <c r="CX999" s="0"/>
      <c r="CY999" s="0"/>
      <c r="CZ999" s="0"/>
      <c r="DA999" s="0"/>
      <c r="DB999" s="0"/>
      <c r="DC999" s="0"/>
      <c r="DD999" s="0"/>
      <c r="DE999" s="0"/>
      <c r="DF999" s="0"/>
      <c r="DG999" s="0"/>
      <c r="DH999" s="0"/>
      <c r="DI999" s="0"/>
      <c r="DJ999" s="0"/>
      <c r="DK999" s="0"/>
      <c r="DL999" s="0"/>
      <c r="DM999" s="0"/>
      <c r="DN999" s="0"/>
      <c r="DO999" s="0"/>
      <c r="DP999" s="0"/>
      <c r="DQ999" s="0"/>
      <c r="DR999" s="0"/>
      <c r="DS999" s="0"/>
      <c r="DT999" s="0"/>
      <c r="DU999" s="0"/>
      <c r="DV999" s="0"/>
      <c r="DW999" s="0"/>
      <c r="DX999" s="0"/>
      <c r="DY999" s="0"/>
      <c r="DZ999" s="0"/>
      <c r="EA999" s="0"/>
      <c r="EB999" s="0"/>
      <c r="EC999" s="0"/>
      <c r="ED999" s="0"/>
      <c r="EE999" s="0"/>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row>
    <row r="1000" customFormat="false" ht="15" hidden="false" customHeight="false" outlineLevel="0" collapsed="false">
      <c r="A1000" s="180"/>
      <c r="B1000" s="181" t="s">
        <v>2952</v>
      </c>
      <c r="C1000" s="182"/>
      <c r="D1000" s="131" t="s">
        <v>11</v>
      </c>
      <c r="E1000" s="131" t="n">
        <v>1</v>
      </c>
      <c r="F1000" s="183"/>
      <c r="G1000" s="183"/>
      <c r="H1000" s="183"/>
      <c r="I1000" s="184" t="s">
        <v>2953</v>
      </c>
      <c r="J1000" s="185" t="n">
        <v>10</v>
      </c>
      <c r="K1000" s="185"/>
      <c r="L1000" s="186"/>
      <c r="M1000" s="187"/>
      <c r="N1000" s="187"/>
      <c r="O1000" s="187"/>
      <c r="P1000" s="187"/>
      <c r="Q1000" s="188"/>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BL1000" s="0"/>
      <c r="BM1000" s="0"/>
      <c r="BN1000" s="0"/>
      <c r="BO1000" s="0"/>
      <c r="BP1000" s="0"/>
      <c r="BQ1000" s="0"/>
      <c r="BR1000" s="0"/>
      <c r="BS1000" s="0"/>
      <c r="BT1000" s="0"/>
      <c r="BU1000" s="0"/>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0"/>
      <c r="DT1000" s="0"/>
      <c r="DU1000" s="0"/>
      <c r="DV1000" s="0"/>
      <c r="DW1000" s="0"/>
      <c r="DX1000" s="0"/>
      <c r="DY1000" s="0"/>
      <c r="DZ1000" s="0"/>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row>
    <row r="1001" customFormat="false" ht="15" hidden="true" customHeight="false" outlineLevel="0" collapsed="false">
      <c r="A1001" s="150" t="s">
        <v>2954</v>
      </c>
      <c r="B1001" s="151" t="s">
        <v>2955</v>
      </c>
      <c r="C1001" s="147" t="s">
        <v>122</v>
      </c>
      <c r="D1001" s="117"/>
      <c r="E1001" s="117" t="n">
        <v>0</v>
      </c>
      <c r="F1001" s="118" t="s">
        <v>47</v>
      </c>
      <c r="G1001" s="118" t="s">
        <v>47</v>
      </c>
      <c r="H1001" s="141" t="n">
        <v>30107</v>
      </c>
      <c r="I1001" s="125" t="s">
        <v>2953</v>
      </c>
      <c r="J1001" s="120" t="n">
        <v>10</v>
      </c>
      <c r="K1001" s="121" t="n">
        <v>6</v>
      </c>
      <c r="L1001" s="126"/>
      <c r="M1001" s="123"/>
      <c r="N1001" s="127"/>
      <c r="O1001" s="123"/>
      <c r="P1001" s="127"/>
      <c r="Q1001" s="124"/>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0"/>
      <c r="BF1001" s="0"/>
      <c r="BG1001" s="0"/>
      <c r="BH1001" s="0"/>
      <c r="BI1001" s="0"/>
      <c r="BJ1001" s="0"/>
      <c r="BK1001" s="0"/>
      <c r="BL1001" s="0"/>
      <c r="BM1001" s="0"/>
      <c r="BN1001" s="0"/>
      <c r="BO1001" s="0"/>
      <c r="BP1001" s="0"/>
      <c r="BQ1001" s="0"/>
      <c r="BR1001" s="0"/>
      <c r="BS1001" s="0"/>
      <c r="BT1001" s="0"/>
      <c r="BU1001" s="0"/>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0"/>
      <c r="DT1001" s="0"/>
      <c r="DU1001" s="0"/>
      <c r="DV1001" s="0"/>
      <c r="DW1001" s="0"/>
      <c r="DX1001" s="0"/>
      <c r="DY1001" s="0"/>
      <c r="DZ1001" s="0"/>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row>
    <row r="1002" customFormat="false" ht="15" hidden="true" customHeight="false" outlineLevel="0" collapsed="false">
      <c r="A1002" s="150" t="s">
        <v>2956</v>
      </c>
      <c r="B1002" s="151" t="s">
        <v>2957</v>
      </c>
      <c r="C1002" s="147" t="s">
        <v>2481</v>
      </c>
      <c r="D1002" s="117"/>
      <c r="E1002" s="117" t="n">
        <v>0</v>
      </c>
      <c r="F1002" s="118" t="s">
        <v>47</v>
      </c>
      <c r="G1002" s="118" t="s">
        <v>47</v>
      </c>
      <c r="H1002" s="141" t="n">
        <v>35493</v>
      </c>
      <c r="I1002" s="125" t="s">
        <v>2953</v>
      </c>
      <c r="J1002" s="120" t="n">
        <v>10</v>
      </c>
      <c r="K1002" s="121" t="n">
        <v>6</v>
      </c>
      <c r="L1002" s="126"/>
      <c r="M1002" s="123"/>
      <c r="N1002" s="127"/>
      <c r="O1002" s="123"/>
      <c r="P1002" s="127"/>
      <c r="Q1002" s="124"/>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0"/>
      <c r="BP1002" s="0"/>
      <c r="BQ1002" s="0"/>
      <c r="BR1002" s="0"/>
      <c r="BS1002" s="0"/>
      <c r="BT1002" s="0"/>
      <c r="BU1002" s="0"/>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row>
    <row r="1003" customFormat="false" ht="12.75" hidden="true" customHeight="true" outlineLevel="0" collapsed="false">
      <c r="A1003" s="150" t="s">
        <v>2958</v>
      </c>
      <c r="B1003" s="151" t="s">
        <v>2959</v>
      </c>
      <c r="C1003" s="147" t="s">
        <v>122</v>
      </c>
      <c r="D1003" s="117"/>
      <c r="E1003" s="117" t="n">
        <v>0</v>
      </c>
      <c r="F1003" s="118" t="s">
        <v>47</v>
      </c>
      <c r="G1003" s="118" t="s">
        <v>47</v>
      </c>
      <c r="H1003" s="141" t="n">
        <v>1458</v>
      </c>
      <c r="I1003" s="125" t="s">
        <v>2953</v>
      </c>
      <c r="J1003" s="120" t="n">
        <v>10</v>
      </c>
      <c r="K1003" s="121" t="n">
        <v>6</v>
      </c>
      <c r="L1003" s="126"/>
      <c r="M1003" s="123"/>
      <c r="N1003" s="127"/>
      <c r="O1003" s="123"/>
      <c r="P1003" s="127"/>
      <c r="Q1003" s="124"/>
      <c r="R1003" s="0"/>
      <c r="S1003" s="0"/>
      <c r="T1003" s="0"/>
      <c r="U1003" s="0"/>
      <c r="V1003" s="0"/>
      <c r="W1003" s="0"/>
      <c r="X1003" s="0"/>
      <c r="Y1003" s="0"/>
      <c r="Z1003" s="0"/>
      <c r="AA1003" s="0"/>
      <c r="AB1003" s="0"/>
      <c r="AC1003" s="0"/>
      <c r="AD1003" s="0"/>
      <c r="AE1003" s="0"/>
      <c r="AF1003" s="0"/>
      <c r="AG1003" s="0"/>
      <c r="AH1003" s="0"/>
      <c r="AI1003" s="0"/>
      <c r="AJ1003" s="0"/>
      <c r="AK1003" s="0"/>
      <c r="AL1003" s="0"/>
      <c r="AM1003" s="0"/>
      <c r="AN1003" s="0"/>
      <c r="AO1003" s="0"/>
      <c r="AP1003" s="0"/>
      <c r="AQ1003" s="0"/>
      <c r="AR1003" s="0"/>
      <c r="AS1003" s="0"/>
      <c r="AT1003" s="0"/>
      <c r="AU1003" s="0"/>
      <c r="AV1003" s="0"/>
      <c r="AW1003" s="0"/>
      <c r="AX1003" s="0"/>
      <c r="AY1003" s="0"/>
      <c r="AZ1003" s="0"/>
      <c r="BA1003" s="0"/>
      <c r="BB1003" s="0"/>
      <c r="BC1003" s="0"/>
      <c r="BD1003" s="0"/>
      <c r="BE1003" s="0"/>
      <c r="BF1003" s="0"/>
      <c r="BG1003" s="0"/>
      <c r="BH1003" s="0"/>
      <c r="BI1003" s="0"/>
      <c r="BJ1003" s="0"/>
      <c r="BK1003" s="0"/>
      <c r="BL1003" s="0"/>
      <c r="BM1003" s="0"/>
      <c r="BN1003" s="0"/>
      <c r="BO1003" s="0"/>
      <c r="BP1003" s="0"/>
      <c r="BQ1003" s="0"/>
      <c r="BR1003" s="0"/>
      <c r="BS1003" s="0"/>
      <c r="BT1003" s="0"/>
      <c r="BU1003" s="0"/>
      <c r="BV1003" s="0"/>
      <c r="BW1003" s="0"/>
      <c r="BX1003" s="0"/>
      <c r="BY1003" s="0"/>
      <c r="BZ1003" s="0"/>
      <c r="CA1003" s="0"/>
      <c r="CB1003" s="0"/>
      <c r="CC1003" s="0"/>
      <c r="CD1003" s="0"/>
      <c r="CE1003" s="0"/>
      <c r="CF1003" s="0"/>
      <c r="CG1003" s="0"/>
      <c r="CH1003" s="0"/>
      <c r="CI1003" s="0"/>
      <c r="CJ1003" s="0"/>
      <c r="CK1003" s="0"/>
      <c r="CL1003" s="0"/>
      <c r="CM1003" s="0"/>
      <c r="CN1003" s="0"/>
      <c r="CO1003" s="0"/>
      <c r="CP1003" s="0"/>
      <c r="CQ1003" s="0"/>
      <c r="CR1003" s="0"/>
      <c r="CS1003" s="0"/>
      <c r="CT1003" s="0"/>
      <c r="CU1003" s="0"/>
      <c r="CV1003" s="0"/>
      <c r="CW1003" s="0"/>
      <c r="CX1003" s="0"/>
      <c r="CY1003" s="0"/>
      <c r="CZ1003" s="0"/>
      <c r="DA1003" s="0"/>
      <c r="DB1003" s="0"/>
      <c r="DC1003" s="0"/>
      <c r="DD1003" s="0"/>
      <c r="DE1003" s="0"/>
      <c r="DF1003" s="0"/>
      <c r="DG1003" s="0"/>
      <c r="DH1003" s="0"/>
      <c r="DI1003" s="0"/>
      <c r="DJ1003" s="0"/>
      <c r="DK1003" s="0"/>
      <c r="DL1003" s="0"/>
      <c r="DM1003" s="0"/>
      <c r="DN1003" s="0"/>
      <c r="DO1003" s="0"/>
      <c r="DP1003" s="0"/>
      <c r="DQ1003" s="0"/>
      <c r="DR1003" s="0"/>
      <c r="DS1003" s="0"/>
      <c r="DT1003" s="0"/>
      <c r="DU1003" s="0"/>
      <c r="DV1003" s="0"/>
      <c r="DW1003" s="0"/>
      <c r="DX1003" s="0"/>
      <c r="DY1003" s="0"/>
      <c r="DZ1003" s="0"/>
      <c r="EA1003" s="0"/>
      <c r="EB1003" s="0"/>
      <c r="EC1003" s="0"/>
      <c r="ED1003" s="0"/>
      <c r="EE1003" s="0"/>
      <c r="EF1003" s="0"/>
      <c r="EG1003" s="0"/>
      <c r="EH1003" s="0"/>
      <c r="EI1003" s="0"/>
      <c r="EJ1003" s="0"/>
      <c r="EK1003" s="0"/>
      <c r="EL1003" s="0"/>
      <c r="EM1003" s="0"/>
      <c r="EN1003" s="0"/>
      <c r="EO1003" s="0"/>
      <c r="EP1003" s="0"/>
      <c r="EQ1003" s="0"/>
      <c r="ER1003" s="0"/>
      <c r="ES1003" s="0"/>
      <c r="ET1003" s="0"/>
      <c r="EU1003" s="0"/>
      <c r="EV1003" s="0"/>
      <c r="EW1003" s="0"/>
      <c r="EX1003" s="0"/>
      <c r="EY1003" s="0"/>
      <c r="EZ1003" s="0"/>
      <c r="FA1003" s="0"/>
      <c r="FB1003" s="0"/>
      <c r="FC1003" s="0"/>
      <c r="FD1003" s="0"/>
      <c r="FE1003" s="0"/>
      <c r="FF1003" s="0"/>
      <c r="FG1003" s="0"/>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row>
    <row r="1004" customFormat="false" ht="15" hidden="true" customHeight="false" outlineLevel="0" collapsed="false">
      <c r="A1004" s="150" t="s">
        <v>2960</v>
      </c>
      <c r="B1004" s="151" t="s">
        <v>2961</v>
      </c>
      <c r="C1004" s="147" t="s">
        <v>122</v>
      </c>
      <c r="D1004" s="117"/>
      <c r="E1004" s="117" t="n">
        <v>0</v>
      </c>
      <c r="F1004" s="118" t="s">
        <v>47</v>
      </c>
      <c r="G1004" s="118" t="s">
        <v>47</v>
      </c>
      <c r="H1004" s="141" t="n">
        <v>31516</v>
      </c>
      <c r="I1004" s="125" t="s">
        <v>2953</v>
      </c>
      <c r="J1004" s="120" t="n">
        <v>10</v>
      </c>
      <c r="K1004" s="121" t="n">
        <v>6</v>
      </c>
      <c r="L1004" s="126"/>
      <c r="M1004" s="123"/>
      <c r="N1004" s="127"/>
      <c r="O1004" s="123"/>
      <c r="P1004" s="127"/>
      <c r="Q1004" s="124"/>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BL1004" s="0"/>
      <c r="BM1004" s="0"/>
      <c r="BN1004" s="0"/>
      <c r="BO1004" s="0"/>
      <c r="BP1004" s="0"/>
      <c r="BQ1004" s="0"/>
      <c r="BR1004" s="0"/>
      <c r="BS1004" s="0"/>
      <c r="BT1004" s="0"/>
      <c r="BU1004" s="0"/>
      <c r="BV1004" s="0"/>
      <c r="BW1004" s="0"/>
      <c r="BX1004" s="0"/>
      <c r="BY1004" s="0"/>
      <c r="BZ1004" s="0"/>
      <c r="CA1004" s="0"/>
      <c r="CB1004" s="0"/>
      <c r="CC1004" s="0"/>
      <c r="CD1004" s="0"/>
      <c r="CE1004" s="0"/>
      <c r="CF1004" s="0"/>
      <c r="CG1004" s="0"/>
      <c r="CH1004" s="0"/>
      <c r="CI1004" s="0"/>
      <c r="CJ1004" s="0"/>
      <c r="CK1004" s="0"/>
      <c r="CL1004" s="0"/>
      <c r="CM1004" s="0"/>
      <c r="CN1004" s="0"/>
      <c r="CO1004" s="0"/>
      <c r="CP1004" s="0"/>
      <c r="CQ1004" s="0"/>
      <c r="CR1004" s="0"/>
      <c r="CS1004" s="0"/>
      <c r="CT1004" s="0"/>
      <c r="CU1004" s="0"/>
      <c r="CV1004" s="0"/>
      <c r="CW1004" s="0"/>
      <c r="CX1004" s="0"/>
      <c r="CY1004" s="0"/>
      <c r="CZ1004" s="0"/>
      <c r="DA1004" s="0"/>
      <c r="DB1004" s="0"/>
      <c r="DC1004" s="0"/>
      <c r="DD1004" s="0"/>
      <c r="DE1004" s="0"/>
      <c r="DF1004" s="0"/>
      <c r="DG1004" s="0"/>
      <c r="DH1004" s="0"/>
      <c r="DI1004" s="0"/>
      <c r="DJ1004" s="0"/>
      <c r="DK1004" s="0"/>
      <c r="DL1004" s="0"/>
      <c r="DM1004" s="0"/>
      <c r="DN1004" s="0"/>
      <c r="DO1004" s="0"/>
      <c r="DP1004" s="0"/>
      <c r="DQ1004" s="0"/>
      <c r="DR1004" s="0"/>
      <c r="DS1004" s="0"/>
      <c r="DT1004" s="0"/>
      <c r="DU1004" s="0"/>
      <c r="DV1004" s="0"/>
      <c r="DW1004" s="0"/>
      <c r="DX1004" s="0"/>
      <c r="DY1004" s="0"/>
      <c r="DZ1004" s="0"/>
      <c r="EA1004" s="0"/>
      <c r="EB1004" s="0"/>
      <c r="EC1004" s="0"/>
      <c r="ED1004" s="0"/>
      <c r="EE1004" s="0"/>
      <c r="EF1004" s="0"/>
      <c r="EG1004" s="0"/>
      <c r="EH1004" s="0"/>
      <c r="EI1004" s="0"/>
      <c r="EJ1004" s="0"/>
      <c r="EK1004" s="0"/>
      <c r="EL1004" s="0"/>
      <c r="EM1004" s="0"/>
      <c r="EN1004" s="0"/>
      <c r="EO1004" s="0"/>
      <c r="EP1004" s="0"/>
      <c r="EQ1004" s="0"/>
      <c r="ER1004" s="0"/>
      <c r="ES1004" s="0"/>
      <c r="ET1004" s="0"/>
      <c r="EU1004" s="0"/>
      <c r="EV1004" s="0"/>
      <c r="EW1004" s="0"/>
      <c r="EX1004" s="0"/>
      <c r="EY1004" s="0"/>
      <c r="EZ1004" s="0"/>
      <c r="FA1004" s="0"/>
      <c r="FB1004" s="0"/>
      <c r="FC1004" s="0"/>
      <c r="FD1004" s="0"/>
      <c r="FE1004" s="0"/>
      <c r="FF1004" s="0"/>
      <c r="FG1004" s="0"/>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row>
    <row r="1005" customFormat="false" ht="15" hidden="true" customHeight="false" outlineLevel="0" collapsed="false">
      <c r="A1005" s="150" t="s">
        <v>2962</v>
      </c>
      <c r="B1005" s="151" t="s">
        <v>2963</v>
      </c>
      <c r="C1005" s="147" t="s">
        <v>122</v>
      </c>
      <c r="D1005" s="117"/>
      <c r="E1005" s="117" t="n">
        <v>0</v>
      </c>
      <c r="F1005" s="118" t="s">
        <v>47</v>
      </c>
      <c r="G1005" s="118" t="s">
        <v>47</v>
      </c>
      <c r="H1005" s="141" t="n">
        <v>31534</v>
      </c>
      <c r="I1005" s="125" t="s">
        <v>2953</v>
      </c>
      <c r="J1005" s="120" t="n">
        <v>10</v>
      </c>
      <c r="K1005" s="121" t="n">
        <v>6</v>
      </c>
      <c r="L1005" s="126" t="s">
        <v>2964</v>
      </c>
      <c r="M1005" s="123" t="s">
        <v>2965</v>
      </c>
      <c r="N1005" s="127"/>
      <c r="O1005" s="123"/>
      <c r="P1005" s="127"/>
      <c r="Q1005" s="124"/>
      <c r="R1005" s="0"/>
      <c r="S1005" s="0"/>
      <c r="T1005" s="0"/>
      <c r="U1005" s="0"/>
      <c r="V1005" s="0"/>
      <c r="W1005" s="0"/>
      <c r="X1005" s="0"/>
      <c r="Y1005" s="0"/>
      <c r="Z1005" s="0"/>
      <c r="AA1005" s="0"/>
      <c r="AB1005" s="0"/>
      <c r="AC1005" s="0"/>
      <c r="AD1005" s="0"/>
      <c r="AE1005" s="0"/>
      <c r="AF1005" s="0"/>
      <c r="AG1005" s="0"/>
      <c r="AH1005" s="0"/>
      <c r="AI1005" s="0"/>
      <c r="AJ1005" s="0"/>
      <c r="AK1005" s="0"/>
      <c r="AL1005" s="0"/>
      <c r="AM1005" s="0"/>
      <c r="AN1005" s="0"/>
      <c r="AO1005" s="0"/>
      <c r="AP1005" s="0"/>
      <c r="AQ1005" s="0"/>
      <c r="AR1005" s="0"/>
      <c r="AS1005" s="0"/>
      <c r="AT1005" s="0"/>
      <c r="AU1005" s="0"/>
      <c r="AV1005" s="0"/>
      <c r="AW1005" s="0"/>
      <c r="AX1005" s="0"/>
      <c r="AY1005" s="0"/>
      <c r="AZ1005" s="0"/>
      <c r="BA1005" s="0"/>
      <c r="BB1005" s="0"/>
      <c r="BC1005" s="0"/>
      <c r="BD1005" s="0"/>
      <c r="BE1005" s="0"/>
      <c r="BF1005" s="0"/>
      <c r="BG1005" s="0"/>
      <c r="BH1005" s="0"/>
      <c r="BI1005" s="0"/>
      <c r="BJ1005" s="0"/>
      <c r="BK1005" s="0"/>
      <c r="BL1005" s="0"/>
      <c r="BM1005" s="0"/>
      <c r="BN1005" s="0"/>
      <c r="BO1005" s="0"/>
      <c r="BP1005" s="0"/>
      <c r="BQ1005" s="0"/>
      <c r="BR1005" s="0"/>
      <c r="BS1005" s="0"/>
      <c r="BT1005" s="0"/>
      <c r="BU1005" s="0"/>
      <c r="BV1005" s="0"/>
      <c r="BW1005" s="0"/>
      <c r="BX1005" s="0"/>
      <c r="BY1005" s="0"/>
      <c r="BZ1005" s="0"/>
      <c r="CA1005" s="0"/>
      <c r="CB1005" s="0"/>
      <c r="CC1005" s="0"/>
      <c r="CD1005" s="0"/>
      <c r="CE1005" s="0"/>
      <c r="CF1005" s="0"/>
      <c r="CG1005" s="0"/>
      <c r="CH1005" s="0"/>
      <c r="CI1005" s="0"/>
      <c r="CJ1005" s="0"/>
      <c r="CK1005" s="0"/>
      <c r="CL1005" s="0"/>
      <c r="CM1005" s="0"/>
      <c r="CN1005" s="0"/>
      <c r="CO1005" s="0"/>
      <c r="CP1005" s="0"/>
      <c r="CQ1005" s="0"/>
      <c r="CR1005" s="0"/>
      <c r="CS1005" s="0"/>
      <c r="CT1005" s="0"/>
      <c r="CU1005" s="0"/>
      <c r="CV1005" s="0"/>
      <c r="CW1005" s="0"/>
      <c r="CX1005" s="0"/>
      <c r="CY1005" s="0"/>
      <c r="CZ1005" s="0"/>
      <c r="DA1005" s="0"/>
      <c r="DB1005" s="0"/>
      <c r="DC1005" s="0"/>
      <c r="DD1005" s="0"/>
      <c r="DE1005" s="0"/>
      <c r="DF1005" s="0"/>
      <c r="DG1005" s="0"/>
      <c r="DH1005" s="0"/>
      <c r="DI1005" s="0"/>
      <c r="DJ1005" s="0"/>
      <c r="DK1005" s="0"/>
      <c r="DL1005" s="0"/>
      <c r="DM1005" s="0"/>
      <c r="DN1005" s="0"/>
      <c r="DO1005" s="0"/>
      <c r="DP1005" s="0"/>
      <c r="DQ1005" s="0"/>
      <c r="DR1005" s="0"/>
      <c r="DS1005" s="0"/>
      <c r="DT1005" s="0"/>
      <c r="DU1005" s="0"/>
      <c r="DV1005" s="0"/>
      <c r="DW1005" s="0"/>
      <c r="DX1005" s="0"/>
      <c r="DY1005" s="0"/>
      <c r="DZ1005" s="0"/>
      <c r="EA1005" s="0"/>
      <c r="EB1005" s="0"/>
      <c r="EC1005" s="0"/>
      <c r="ED1005" s="0"/>
      <c r="EE1005" s="0"/>
      <c r="EF1005" s="0"/>
      <c r="EG1005" s="0"/>
      <c r="EH1005" s="0"/>
      <c r="EI1005" s="0"/>
      <c r="EJ1005" s="0"/>
      <c r="EK1005" s="0"/>
      <c r="EL1005" s="0"/>
      <c r="EM1005" s="0"/>
      <c r="EN1005" s="0"/>
      <c r="EO1005" s="0"/>
      <c r="EP1005" s="0"/>
      <c r="EQ1005" s="0"/>
      <c r="ER1005" s="0"/>
      <c r="ES1005" s="0"/>
      <c r="ET1005" s="0"/>
      <c r="EU1005" s="0"/>
      <c r="EV1005" s="0"/>
      <c r="EW1005" s="0"/>
      <c r="EX1005" s="0"/>
      <c r="EY1005" s="0"/>
      <c r="EZ1005" s="0"/>
      <c r="FA1005" s="0"/>
      <c r="FB1005" s="0"/>
      <c r="FC1005" s="0"/>
      <c r="FD1005" s="0"/>
      <c r="FE1005" s="0"/>
      <c r="FF1005" s="0"/>
      <c r="FG1005" s="0"/>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row>
    <row r="1006" customFormat="false" ht="15" hidden="true" customHeight="false" outlineLevel="0" collapsed="false">
      <c r="A1006" s="150" t="s">
        <v>2966</v>
      </c>
      <c r="B1006" s="151" t="s">
        <v>2967</v>
      </c>
      <c r="C1006" s="147" t="s">
        <v>2528</v>
      </c>
      <c r="D1006" s="117"/>
      <c r="E1006" s="117" t="n">
        <v>0</v>
      </c>
      <c r="F1006" s="118" t="s">
        <v>47</v>
      </c>
      <c r="G1006" s="118" t="s">
        <v>47</v>
      </c>
      <c r="H1006" s="141" t="n">
        <v>29909</v>
      </c>
      <c r="I1006" s="125" t="s">
        <v>2953</v>
      </c>
      <c r="J1006" s="120" t="n">
        <v>10</v>
      </c>
      <c r="K1006" s="121" t="n">
        <v>6</v>
      </c>
      <c r="L1006" s="126"/>
      <c r="M1006" s="123"/>
      <c r="N1006" s="127"/>
      <c r="O1006" s="123"/>
      <c r="P1006" s="127"/>
      <c r="Q1006" s="124"/>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BL1006" s="0"/>
      <c r="BM1006" s="0"/>
      <c r="BN1006" s="0"/>
      <c r="BO1006" s="0"/>
      <c r="BP1006" s="0"/>
      <c r="BQ1006" s="0"/>
      <c r="BR1006" s="0"/>
      <c r="BS1006" s="0"/>
      <c r="BT1006" s="0"/>
      <c r="BU1006" s="0"/>
      <c r="BV1006" s="0"/>
      <c r="BW1006" s="0"/>
      <c r="BX1006" s="0"/>
      <c r="BY1006" s="0"/>
      <c r="BZ1006" s="0"/>
      <c r="CA1006" s="0"/>
      <c r="CB1006" s="0"/>
      <c r="CC1006" s="0"/>
      <c r="CD1006" s="0"/>
      <c r="CE1006" s="0"/>
      <c r="CF1006" s="0"/>
      <c r="CG1006" s="0"/>
      <c r="CH1006" s="0"/>
      <c r="CI1006" s="0"/>
      <c r="CJ1006" s="0"/>
      <c r="CK1006" s="0"/>
      <c r="CL1006" s="0"/>
      <c r="CM1006" s="0"/>
      <c r="CN1006" s="0"/>
      <c r="CO1006" s="0"/>
      <c r="CP1006" s="0"/>
      <c r="CQ1006" s="0"/>
      <c r="CR1006" s="0"/>
      <c r="CS1006" s="0"/>
      <c r="CT1006" s="0"/>
      <c r="CU1006" s="0"/>
      <c r="CV1006" s="0"/>
      <c r="CW1006" s="0"/>
      <c r="CX1006" s="0"/>
      <c r="CY1006" s="0"/>
      <c r="CZ1006" s="0"/>
      <c r="DA1006" s="0"/>
      <c r="DB1006" s="0"/>
      <c r="DC1006" s="0"/>
      <c r="DD1006" s="0"/>
      <c r="DE1006" s="0"/>
      <c r="DF1006" s="0"/>
      <c r="DG1006" s="0"/>
      <c r="DH1006" s="0"/>
      <c r="DI1006" s="0"/>
      <c r="DJ1006" s="0"/>
      <c r="DK1006" s="0"/>
      <c r="DL1006" s="0"/>
      <c r="DM1006" s="0"/>
      <c r="DN1006" s="0"/>
      <c r="DO1006" s="0"/>
      <c r="DP1006" s="0"/>
      <c r="DQ1006" s="0"/>
      <c r="DR1006" s="0"/>
      <c r="DS1006" s="0"/>
      <c r="DT1006" s="0"/>
      <c r="DU1006" s="0"/>
      <c r="DV1006" s="0"/>
      <c r="DW1006" s="0"/>
      <c r="DX1006" s="0"/>
      <c r="DY1006" s="0"/>
      <c r="DZ1006" s="0"/>
      <c r="EA1006" s="0"/>
      <c r="EB1006" s="0"/>
      <c r="EC1006" s="0"/>
      <c r="ED1006" s="0"/>
      <c r="EE1006" s="0"/>
      <c r="EF1006" s="0"/>
      <c r="EG1006" s="0"/>
      <c r="EH1006" s="0"/>
      <c r="EI1006" s="0"/>
      <c r="EJ1006" s="0"/>
      <c r="EK1006" s="0"/>
      <c r="EL1006" s="0"/>
      <c r="EM1006" s="0"/>
      <c r="EN1006" s="0"/>
      <c r="EO1006" s="0"/>
      <c r="EP1006" s="0"/>
      <c r="EQ1006" s="0"/>
      <c r="ER1006" s="0"/>
      <c r="ES1006" s="0"/>
      <c r="ET1006" s="0"/>
      <c r="EU1006" s="0"/>
      <c r="EV1006" s="0"/>
      <c r="EW1006" s="0"/>
      <c r="EX1006" s="0"/>
      <c r="EY1006" s="0"/>
      <c r="EZ1006" s="0"/>
      <c r="FA1006" s="0"/>
      <c r="FB1006" s="0"/>
      <c r="FC1006" s="0"/>
      <c r="FD1006" s="0"/>
      <c r="FE1006" s="0"/>
      <c r="FF1006" s="0"/>
      <c r="FG1006" s="0"/>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row>
    <row r="1007" customFormat="false" ht="15" hidden="true" customHeight="false" outlineLevel="0" collapsed="false">
      <c r="A1007" s="150" t="s">
        <v>2968</v>
      </c>
      <c r="B1007" s="151" t="s">
        <v>2969</v>
      </c>
      <c r="C1007" s="147" t="s">
        <v>122</v>
      </c>
      <c r="D1007" s="117"/>
      <c r="E1007" s="117" t="n">
        <v>0</v>
      </c>
      <c r="F1007" s="118" t="s">
        <v>47</v>
      </c>
      <c r="G1007" s="118" t="s">
        <v>47</v>
      </c>
      <c r="H1007" s="141" t="n">
        <v>1542</v>
      </c>
      <c r="I1007" s="125" t="s">
        <v>2953</v>
      </c>
      <c r="J1007" s="120" t="n">
        <v>10</v>
      </c>
      <c r="K1007" s="121" t="n">
        <v>6</v>
      </c>
      <c r="L1007" s="126"/>
      <c r="M1007" s="123"/>
      <c r="N1007" s="127"/>
      <c r="O1007" s="123"/>
      <c r="P1007" s="127"/>
      <c r="Q1007" s="124"/>
      <c r="R1007" s="0"/>
      <c r="S1007" s="0"/>
      <c r="T1007" s="0"/>
      <c r="U1007" s="0"/>
      <c r="V1007" s="0"/>
      <c r="W1007" s="0"/>
      <c r="X1007" s="0"/>
      <c r="Y1007" s="0"/>
      <c r="Z1007" s="0"/>
      <c r="AA1007" s="0"/>
      <c r="AB1007" s="0"/>
      <c r="AC1007" s="0"/>
      <c r="AD1007" s="0"/>
      <c r="AE1007" s="0"/>
      <c r="AF1007" s="0"/>
      <c r="AG1007" s="0"/>
      <c r="AH1007" s="0"/>
      <c r="AI1007" s="0"/>
      <c r="AJ1007" s="0"/>
      <c r="AK1007" s="0"/>
      <c r="AL1007" s="0"/>
      <c r="AM1007" s="0"/>
      <c r="AN1007" s="0"/>
      <c r="AO1007" s="0"/>
      <c r="AP1007" s="0"/>
      <c r="AQ1007" s="0"/>
      <c r="AR1007" s="0"/>
      <c r="AS1007" s="0"/>
      <c r="AT1007" s="0"/>
      <c r="AU1007" s="0"/>
      <c r="AV1007" s="0"/>
      <c r="AW1007" s="0"/>
      <c r="AX1007" s="0"/>
      <c r="AY1007" s="0"/>
      <c r="AZ1007" s="0"/>
      <c r="BA1007" s="0"/>
      <c r="BB1007" s="0"/>
      <c r="BC1007" s="0"/>
      <c r="BD1007" s="0"/>
      <c r="BE1007" s="0"/>
      <c r="BF1007" s="0"/>
      <c r="BG1007" s="0"/>
      <c r="BH1007" s="0"/>
      <c r="BI1007" s="0"/>
      <c r="BJ1007" s="0"/>
      <c r="BK1007" s="0"/>
      <c r="BL1007" s="0"/>
      <c r="BM1007" s="0"/>
      <c r="BN1007" s="0"/>
      <c r="BO1007" s="0"/>
      <c r="BP1007" s="0"/>
      <c r="BQ1007" s="0"/>
      <c r="BR1007" s="0"/>
      <c r="BS1007" s="0"/>
      <c r="BT1007" s="0"/>
      <c r="BU1007" s="0"/>
      <c r="BV1007" s="0"/>
      <c r="BW1007" s="0"/>
      <c r="BX1007" s="0"/>
      <c r="BY1007" s="0"/>
      <c r="BZ1007" s="0"/>
      <c r="CA1007" s="0"/>
      <c r="CB1007" s="0"/>
      <c r="CC1007" s="0"/>
      <c r="CD1007" s="0"/>
      <c r="CE1007" s="0"/>
      <c r="CF1007" s="0"/>
      <c r="CG1007" s="0"/>
      <c r="CH1007" s="0"/>
      <c r="CI1007" s="0"/>
      <c r="CJ1007" s="0"/>
      <c r="CK1007" s="0"/>
      <c r="CL1007" s="0"/>
      <c r="CM1007" s="0"/>
      <c r="CN1007" s="0"/>
      <c r="CO1007" s="0"/>
      <c r="CP1007" s="0"/>
      <c r="CQ1007" s="0"/>
      <c r="CR1007" s="0"/>
      <c r="CS1007" s="0"/>
      <c r="CT1007" s="0"/>
      <c r="CU1007" s="0"/>
      <c r="CV1007" s="0"/>
      <c r="CW1007" s="0"/>
      <c r="CX1007" s="0"/>
      <c r="CY1007" s="0"/>
      <c r="CZ1007" s="0"/>
      <c r="DA1007" s="0"/>
      <c r="DB1007" s="0"/>
      <c r="DC1007" s="0"/>
      <c r="DD1007" s="0"/>
      <c r="DE1007" s="0"/>
      <c r="DF1007" s="0"/>
      <c r="DG1007" s="0"/>
      <c r="DH1007" s="0"/>
      <c r="DI1007" s="0"/>
      <c r="DJ1007" s="0"/>
      <c r="DK1007" s="0"/>
      <c r="DL1007" s="0"/>
      <c r="DM1007" s="0"/>
      <c r="DN1007" s="0"/>
      <c r="DO1007" s="0"/>
      <c r="DP1007" s="0"/>
      <c r="DQ1007" s="0"/>
      <c r="DR1007" s="0"/>
      <c r="DS1007" s="0"/>
      <c r="DT1007" s="0"/>
      <c r="DU1007" s="0"/>
      <c r="DV1007" s="0"/>
      <c r="DW1007" s="0"/>
      <c r="DX1007" s="0"/>
      <c r="DY1007" s="0"/>
      <c r="DZ1007" s="0"/>
      <c r="EA1007" s="0"/>
      <c r="EB1007" s="0"/>
      <c r="EC1007" s="0"/>
      <c r="ED1007" s="0"/>
      <c r="EE1007" s="0"/>
      <c r="EF1007" s="0"/>
      <c r="EG1007" s="0"/>
      <c r="EH1007" s="0"/>
      <c r="EI1007" s="0"/>
      <c r="EJ1007" s="0"/>
      <c r="EK1007" s="0"/>
      <c r="EL1007" s="0"/>
      <c r="EM1007" s="0"/>
      <c r="EN1007" s="0"/>
      <c r="EO1007" s="0"/>
      <c r="EP1007" s="0"/>
      <c r="EQ1007" s="0"/>
      <c r="ER1007" s="0"/>
      <c r="ES1007" s="0"/>
      <c r="ET1007" s="0"/>
      <c r="EU1007" s="0"/>
      <c r="EV1007" s="0"/>
      <c r="EW1007" s="0"/>
      <c r="EX1007" s="0"/>
      <c r="EY1007" s="0"/>
      <c r="EZ1007" s="0"/>
      <c r="FA1007" s="0"/>
      <c r="FB1007" s="0"/>
      <c r="FC1007" s="0"/>
      <c r="FD1007" s="0"/>
      <c r="FE1007" s="0"/>
      <c r="FF1007" s="0"/>
      <c r="FG1007" s="0"/>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row>
    <row r="1008" customFormat="false" ht="15" hidden="true" customHeight="false" outlineLevel="0" collapsed="false">
      <c r="A1008" s="150" t="s">
        <v>2970</v>
      </c>
      <c r="B1008" s="151" t="s">
        <v>2971</v>
      </c>
      <c r="C1008" s="147" t="s">
        <v>122</v>
      </c>
      <c r="D1008" s="117"/>
      <c r="E1008" s="117" t="n">
        <v>0</v>
      </c>
      <c r="F1008" s="118" t="s">
        <v>47</v>
      </c>
      <c r="G1008" s="118" t="s">
        <v>47</v>
      </c>
      <c r="H1008" s="141" t="n">
        <v>29911</v>
      </c>
      <c r="I1008" s="125" t="s">
        <v>2953</v>
      </c>
      <c r="J1008" s="120" t="n">
        <v>10</v>
      </c>
      <c r="K1008" s="121" t="n">
        <v>6</v>
      </c>
      <c r="L1008" s="126"/>
      <c r="M1008" s="123"/>
      <c r="N1008" s="127"/>
      <c r="O1008" s="123"/>
      <c r="P1008" s="127"/>
      <c r="Q1008" s="124"/>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BL1008" s="0"/>
      <c r="BM1008" s="0"/>
      <c r="BN1008" s="0"/>
      <c r="BO1008" s="0"/>
      <c r="BP1008" s="0"/>
      <c r="BQ1008" s="0"/>
      <c r="BR1008" s="0"/>
      <c r="BS1008" s="0"/>
      <c r="BT1008" s="0"/>
      <c r="BU1008" s="0"/>
      <c r="BV1008" s="0"/>
      <c r="BW1008" s="0"/>
      <c r="BX1008" s="0"/>
      <c r="BY1008" s="0"/>
      <c r="BZ1008" s="0"/>
      <c r="CA1008" s="0"/>
      <c r="CB1008" s="0"/>
      <c r="CC1008" s="0"/>
      <c r="CD1008" s="0"/>
      <c r="CE1008" s="0"/>
      <c r="CF1008" s="0"/>
      <c r="CG1008" s="0"/>
      <c r="CH1008" s="0"/>
      <c r="CI1008" s="0"/>
      <c r="CJ1008" s="0"/>
      <c r="CK1008" s="0"/>
      <c r="CL1008" s="0"/>
      <c r="CM1008" s="0"/>
      <c r="CN1008" s="0"/>
      <c r="CO1008" s="0"/>
      <c r="CP1008" s="0"/>
      <c r="CQ1008" s="0"/>
      <c r="CR1008" s="0"/>
      <c r="CS1008" s="0"/>
      <c r="CT1008" s="0"/>
      <c r="CU1008" s="0"/>
      <c r="CV1008" s="0"/>
      <c r="CW1008" s="0"/>
      <c r="CX1008" s="0"/>
      <c r="CY1008" s="0"/>
      <c r="CZ1008" s="0"/>
      <c r="DA1008" s="0"/>
      <c r="DB1008" s="0"/>
      <c r="DC1008" s="0"/>
      <c r="DD1008" s="0"/>
      <c r="DE1008" s="0"/>
      <c r="DF1008" s="0"/>
      <c r="DG1008" s="0"/>
      <c r="DH1008" s="0"/>
      <c r="DI1008" s="0"/>
      <c r="DJ1008" s="0"/>
      <c r="DK1008" s="0"/>
      <c r="DL1008" s="0"/>
      <c r="DM1008" s="0"/>
      <c r="DN1008" s="0"/>
      <c r="DO1008" s="0"/>
      <c r="DP1008" s="0"/>
      <c r="DQ1008" s="0"/>
      <c r="DR1008" s="0"/>
      <c r="DS1008" s="0"/>
      <c r="DT1008" s="0"/>
      <c r="DU1008" s="0"/>
      <c r="DV1008" s="0"/>
      <c r="DW1008" s="0"/>
      <c r="DX1008" s="0"/>
      <c r="DY1008" s="0"/>
      <c r="DZ1008" s="0"/>
      <c r="EA1008" s="0"/>
      <c r="EB1008" s="0"/>
      <c r="EC1008" s="0"/>
      <c r="ED1008" s="0"/>
      <c r="EE1008" s="0"/>
      <c r="EF1008" s="0"/>
      <c r="EG1008" s="0"/>
      <c r="EH1008" s="0"/>
      <c r="EI1008" s="0"/>
      <c r="EJ1008" s="0"/>
      <c r="EK1008" s="0"/>
      <c r="EL1008" s="0"/>
      <c r="EM1008" s="0"/>
      <c r="EN1008" s="0"/>
      <c r="EO1008" s="0"/>
      <c r="EP1008" s="0"/>
      <c r="EQ1008" s="0"/>
      <c r="ER1008" s="0"/>
      <c r="ES1008" s="0"/>
      <c r="ET1008" s="0"/>
      <c r="EU1008" s="0"/>
      <c r="EV1008" s="0"/>
      <c r="EW1008" s="0"/>
      <c r="EX1008" s="0"/>
      <c r="EY1008" s="0"/>
      <c r="EZ1008" s="0"/>
      <c r="FA1008" s="0"/>
      <c r="FB1008" s="0"/>
      <c r="FC1008" s="0"/>
      <c r="FD1008" s="0"/>
      <c r="FE1008" s="0"/>
      <c r="FF1008" s="0"/>
      <c r="FG1008" s="0"/>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row>
    <row r="1009" customFormat="false" ht="15" hidden="true" customHeight="false" outlineLevel="0" collapsed="false">
      <c r="A1009" s="150" t="s">
        <v>2972</v>
      </c>
      <c r="B1009" s="151" t="s">
        <v>2973</v>
      </c>
      <c r="C1009" s="147" t="s">
        <v>122</v>
      </c>
      <c r="D1009" s="117"/>
      <c r="E1009" s="117" t="n">
        <v>0</v>
      </c>
      <c r="F1009" s="118" t="s">
        <v>47</v>
      </c>
      <c r="G1009" s="118" t="s">
        <v>47</v>
      </c>
      <c r="H1009" s="141" t="n">
        <v>1544</v>
      </c>
      <c r="I1009" s="125" t="s">
        <v>2953</v>
      </c>
      <c r="J1009" s="120" t="n">
        <v>10</v>
      </c>
      <c r="K1009" s="121" t="n">
        <v>6</v>
      </c>
      <c r="L1009" s="126"/>
      <c r="M1009" s="123"/>
      <c r="N1009" s="127"/>
      <c r="O1009" s="123"/>
      <c r="P1009" s="127"/>
      <c r="Q1009" s="124"/>
      <c r="R1009" s="0"/>
      <c r="S1009" s="0"/>
      <c r="T1009" s="0"/>
      <c r="U1009" s="0"/>
      <c r="V1009" s="0"/>
      <c r="W1009" s="0"/>
      <c r="X1009" s="0"/>
      <c r="Y1009" s="0"/>
      <c r="Z1009" s="0"/>
      <c r="AA1009" s="0"/>
      <c r="AB1009" s="0"/>
      <c r="AC1009" s="0"/>
      <c r="AD1009" s="0"/>
      <c r="AE1009" s="0"/>
      <c r="AF1009" s="0"/>
      <c r="AG1009" s="0"/>
      <c r="AH1009" s="0"/>
      <c r="AI1009" s="0"/>
      <c r="AJ1009" s="0"/>
      <c r="AK1009" s="0"/>
      <c r="AL1009" s="0"/>
      <c r="AM1009" s="0"/>
      <c r="AN1009" s="0"/>
      <c r="AO1009" s="0"/>
      <c r="AP1009" s="0"/>
      <c r="AQ1009" s="0"/>
      <c r="AR1009" s="0"/>
      <c r="AS1009" s="0"/>
      <c r="AT1009" s="0"/>
      <c r="AU1009" s="0"/>
      <c r="AV1009" s="0"/>
      <c r="AW1009" s="0"/>
      <c r="AX1009" s="0"/>
      <c r="AY1009" s="0"/>
      <c r="AZ1009" s="0"/>
      <c r="BA1009" s="0"/>
      <c r="BB1009" s="0"/>
      <c r="BC1009" s="0"/>
      <c r="BD1009" s="0"/>
      <c r="BE1009" s="0"/>
      <c r="BF1009" s="0"/>
      <c r="BG1009" s="0"/>
      <c r="BH1009" s="0"/>
      <c r="BI1009" s="0"/>
      <c r="BJ1009" s="0"/>
      <c r="BK1009" s="0"/>
      <c r="BL1009" s="0"/>
      <c r="BM1009" s="0"/>
      <c r="BN1009" s="0"/>
      <c r="BO1009" s="0"/>
      <c r="BP1009" s="0"/>
      <c r="BQ1009" s="0"/>
      <c r="BR1009" s="0"/>
      <c r="BS1009" s="0"/>
      <c r="BT1009" s="0"/>
      <c r="BU1009" s="0"/>
      <c r="BV1009" s="0"/>
      <c r="BW1009" s="0"/>
      <c r="BX1009" s="0"/>
      <c r="BY1009" s="0"/>
      <c r="BZ1009" s="0"/>
      <c r="CA1009" s="0"/>
      <c r="CB1009" s="0"/>
      <c r="CC1009" s="0"/>
      <c r="CD1009" s="0"/>
      <c r="CE1009" s="0"/>
      <c r="CF1009" s="0"/>
      <c r="CG1009" s="0"/>
      <c r="CH1009" s="0"/>
      <c r="CI1009" s="0"/>
      <c r="CJ1009" s="0"/>
      <c r="CK1009" s="0"/>
      <c r="CL1009" s="0"/>
      <c r="CM1009" s="0"/>
      <c r="CN1009" s="0"/>
      <c r="CO1009" s="0"/>
      <c r="CP1009" s="0"/>
      <c r="CQ1009" s="0"/>
      <c r="CR1009" s="0"/>
      <c r="CS1009" s="0"/>
      <c r="CT1009" s="0"/>
      <c r="CU1009" s="0"/>
      <c r="CV1009" s="0"/>
      <c r="CW1009" s="0"/>
      <c r="CX1009" s="0"/>
      <c r="CY1009" s="0"/>
      <c r="CZ1009" s="0"/>
      <c r="DA1009" s="0"/>
      <c r="DB1009" s="0"/>
      <c r="DC1009" s="0"/>
      <c r="DD1009" s="0"/>
      <c r="DE1009" s="0"/>
      <c r="DF1009" s="0"/>
      <c r="DG1009" s="0"/>
      <c r="DH1009" s="0"/>
      <c r="DI1009" s="0"/>
      <c r="DJ1009" s="0"/>
      <c r="DK1009" s="0"/>
      <c r="DL1009" s="0"/>
      <c r="DM1009" s="0"/>
      <c r="DN1009" s="0"/>
      <c r="DO1009" s="0"/>
      <c r="DP1009" s="0"/>
      <c r="DQ1009" s="0"/>
      <c r="DR1009" s="0"/>
      <c r="DS1009" s="0"/>
      <c r="DT1009" s="0"/>
      <c r="DU1009" s="0"/>
      <c r="DV1009" s="0"/>
      <c r="DW1009" s="0"/>
      <c r="DX1009" s="0"/>
      <c r="DY1009" s="0"/>
      <c r="DZ1009" s="0"/>
      <c r="EA1009" s="0"/>
      <c r="EB1009" s="0"/>
      <c r="EC1009" s="0"/>
      <c r="ED1009" s="0"/>
      <c r="EE1009" s="0"/>
      <c r="EF1009" s="0"/>
      <c r="EG1009" s="0"/>
      <c r="EH1009" s="0"/>
      <c r="EI1009" s="0"/>
      <c r="EJ1009" s="0"/>
      <c r="EK1009" s="0"/>
      <c r="EL1009" s="0"/>
      <c r="EM1009" s="0"/>
      <c r="EN1009" s="0"/>
      <c r="EO1009" s="0"/>
      <c r="EP1009" s="0"/>
      <c r="EQ1009" s="0"/>
      <c r="ER1009" s="0"/>
      <c r="ES1009" s="0"/>
      <c r="ET1009" s="0"/>
      <c r="EU1009" s="0"/>
      <c r="EV1009" s="0"/>
      <c r="EW1009" s="0"/>
      <c r="EX1009" s="0"/>
      <c r="EY1009" s="0"/>
      <c r="EZ1009" s="0"/>
      <c r="FA1009" s="0"/>
      <c r="FB1009" s="0"/>
      <c r="FC1009" s="0"/>
      <c r="FD1009" s="0"/>
      <c r="FE1009" s="0"/>
      <c r="FF1009" s="0"/>
      <c r="FG1009" s="0"/>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row>
    <row r="1010" customFormat="false" ht="15" hidden="true" customHeight="false" outlineLevel="0" collapsed="false">
      <c r="A1010" s="150" t="s">
        <v>2974</v>
      </c>
      <c r="B1010" s="151" t="s">
        <v>2975</v>
      </c>
      <c r="C1010" s="147" t="s">
        <v>122</v>
      </c>
      <c r="D1010" s="117"/>
      <c r="E1010" s="117" t="n">
        <v>0</v>
      </c>
      <c r="F1010" s="118" t="s">
        <v>47</v>
      </c>
      <c r="G1010" s="118" t="s">
        <v>47</v>
      </c>
      <c r="H1010" s="141" t="n">
        <v>34422</v>
      </c>
      <c r="I1010" s="125" t="s">
        <v>2953</v>
      </c>
      <c r="J1010" s="120" t="n">
        <v>10</v>
      </c>
      <c r="K1010" s="121" t="n">
        <v>6</v>
      </c>
      <c r="L1010" s="126"/>
      <c r="M1010" s="123"/>
      <c r="N1010" s="127"/>
      <c r="O1010" s="123"/>
      <c r="P1010" s="127"/>
      <c r="Q1010" s="124"/>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BL1010" s="0"/>
      <c r="BM1010" s="0"/>
      <c r="BN1010" s="0"/>
      <c r="BO1010" s="0"/>
      <c r="BP1010" s="0"/>
      <c r="BQ1010" s="0"/>
      <c r="BR1010" s="0"/>
      <c r="BS1010" s="0"/>
      <c r="BT1010" s="0"/>
      <c r="BU1010" s="0"/>
      <c r="BV1010" s="0"/>
      <c r="BW1010" s="0"/>
      <c r="BX1010" s="0"/>
      <c r="BY1010" s="0"/>
      <c r="BZ1010" s="0"/>
      <c r="CA1010" s="0"/>
      <c r="CB1010" s="0"/>
      <c r="CC1010" s="0"/>
      <c r="CD1010" s="0"/>
      <c r="CE1010" s="0"/>
      <c r="CF1010" s="0"/>
      <c r="CG1010" s="0"/>
      <c r="CH1010" s="0"/>
      <c r="CI1010" s="0"/>
      <c r="CJ1010" s="0"/>
      <c r="CK1010" s="0"/>
      <c r="CL1010" s="0"/>
      <c r="CM1010" s="0"/>
      <c r="CN1010" s="0"/>
      <c r="CO1010" s="0"/>
      <c r="CP1010" s="0"/>
      <c r="CQ1010" s="0"/>
      <c r="CR1010" s="0"/>
      <c r="CS1010" s="0"/>
      <c r="CT1010" s="0"/>
      <c r="CU1010" s="0"/>
      <c r="CV1010" s="0"/>
      <c r="CW1010" s="0"/>
      <c r="CX1010" s="0"/>
      <c r="CY1010" s="0"/>
      <c r="CZ1010" s="0"/>
      <c r="DA1010" s="0"/>
      <c r="DB1010" s="0"/>
      <c r="DC1010" s="0"/>
      <c r="DD1010" s="0"/>
      <c r="DE1010" s="0"/>
      <c r="DF1010" s="0"/>
      <c r="DG1010" s="0"/>
      <c r="DH1010" s="0"/>
      <c r="DI1010" s="0"/>
      <c r="DJ1010" s="0"/>
      <c r="DK1010" s="0"/>
      <c r="DL1010" s="0"/>
      <c r="DM1010" s="0"/>
      <c r="DN1010" s="0"/>
      <c r="DO1010" s="0"/>
      <c r="DP1010" s="0"/>
      <c r="DQ1010" s="0"/>
      <c r="DR1010" s="0"/>
      <c r="DS1010" s="0"/>
      <c r="DT1010" s="0"/>
      <c r="DU1010" s="0"/>
      <c r="DV1010" s="0"/>
      <c r="DW1010" s="0"/>
      <c r="DX1010" s="0"/>
      <c r="DY1010" s="0"/>
      <c r="DZ1010" s="0"/>
      <c r="EA1010" s="0"/>
      <c r="EB1010" s="0"/>
      <c r="EC1010" s="0"/>
      <c r="ED1010" s="0"/>
      <c r="EE1010" s="0"/>
      <c r="EF1010" s="0"/>
      <c r="EG1010" s="0"/>
      <c r="EH1010" s="0"/>
      <c r="EI1010" s="0"/>
      <c r="EJ1010" s="0"/>
      <c r="EK1010" s="0"/>
      <c r="EL1010" s="0"/>
      <c r="EM1010" s="0"/>
      <c r="EN1010" s="0"/>
      <c r="EO1010" s="0"/>
      <c r="EP1010" s="0"/>
      <c r="EQ1010" s="0"/>
      <c r="ER1010" s="0"/>
      <c r="ES1010" s="0"/>
      <c r="ET1010" s="0"/>
      <c r="EU1010" s="0"/>
      <c r="EV1010" s="0"/>
      <c r="EW1010" s="0"/>
      <c r="EX1010" s="0"/>
      <c r="EY1010" s="0"/>
      <c r="EZ1010" s="0"/>
      <c r="FA1010" s="0"/>
      <c r="FB1010" s="0"/>
      <c r="FC1010" s="0"/>
      <c r="FD1010" s="0"/>
      <c r="FE1010" s="0"/>
      <c r="FF1010" s="0"/>
      <c r="FG1010" s="0"/>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row>
    <row r="1011" customFormat="false" ht="15" hidden="true" customHeight="false" outlineLevel="0" collapsed="false">
      <c r="A1011" s="150" t="s">
        <v>2976</v>
      </c>
      <c r="B1011" s="151" t="s">
        <v>2977</v>
      </c>
      <c r="C1011" s="147" t="s">
        <v>122</v>
      </c>
      <c r="D1011" s="117"/>
      <c r="E1011" s="117" t="n">
        <v>0</v>
      </c>
      <c r="F1011" s="118" t="s">
        <v>47</v>
      </c>
      <c r="G1011" s="118" t="s">
        <v>47</v>
      </c>
      <c r="H1011" s="141" t="n">
        <v>32250</v>
      </c>
      <c r="I1011" s="125" t="s">
        <v>2953</v>
      </c>
      <c r="J1011" s="120" t="n">
        <v>10</v>
      </c>
      <c r="K1011" s="121" t="n">
        <v>6</v>
      </c>
      <c r="L1011" s="126"/>
      <c r="M1011" s="123"/>
      <c r="N1011" s="127"/>
      <c r="O1011" s="123"/>
      <c r="P1011" s="127"/>
      <c r="Q1011" s="124"/>
      <c r="R1011" s="0"/>
      <c r="S1011" s="0"/>
      <c r="T1011" s="0"/>
      <c r="U1011" s="0"/>
      <c r="V1011" s="0"/>
      <c r="W1011" s="0"/>
      <c r="X1011" s="0"/>
      <c r="Y1011" s="0"/>
      <c r="Z1011" s="0"/>
      <c r="AA1011" s="0"/>
      <c r="AB1011" s="0"/>
      <c r="AC1011" s="0"/>
      <c r="AD1011" s="0"/>
      <c r="AE1011" s="0"/>
      <c r="AF1011" s="0"/>
      <c r="AG1011" s="0"/>
      <c r="AH1011" s="0"/>
      <c r="AI1011" s="0"/>
      <c r="AJ1011" s="0"/>
      <c r="AK1011" s="0"/>
      <c r="AL1011" s="0"/>
      <c r="AM1011" s="0"/>
      <c r="AN1011" s="0"/>
      <c r="AO1011" s="0"/>
      <c r="AP1011" s="0"/>
      <c r="AQ1011" s="0"/>
      <c r="AR1011" s="0"/>
      <c r="AS1011" s="0"/>
      <c r="AT1011" s="0"/>
      <c r="AU1011" s="0"/>
      <c r="AV1011" s="0"/>
      <c r="AW1011" s="0"/>
      <c r="AX1011" s="0"/>
      <c r="AY1011" s="0"/>
      <c r="AZ1011" s="0"/>
      <c r="BA1011" s="0"/>
      <c r="BB1011" s="0"/>
      <c r="BC1011" s="0"/>
      <c r="BD1011" s="0"/>
      <c r="BE1011" s="0"/>
      <c r="BF1011" s="0"/>
      <c r="BG1011" s="0"/>
      <c r="BH1011" s="0"/>
      <c r="BI1011" s="0"/>
      <c r="BJ1011" s="0"/>
      <c r="BK1011" s="0"/>
      <c r="BL1011" s="0"/>
      <c r="BM1011" s="0"/>
      <c r="BN1011" s="0"/>
      <c r="BO1011" s="0"/>
      <c r="BP1011" s="0"/>
      <c r="BQ1011" s="0"/>
      <c r="BR1011" s="0"/>
      <c r="BS1011" s="0"/>
      <c r="BT1011" s="0"/>
      <c r="BU1011" s="0"/>
      <c r="BV1011" s="0"/>
      <c r="BW1011" s="0"/>
      <c r="BX1011" s="0"/>
      <c r="BY1011" s="0"/>
      <c r="BZ1011" s="0"/>
      <c r="CA1011" s="0"/>
      <c r="CB1011" s="0"/>
      <c r="CC1011" s="0"/>
      <c r="CD1011" s="0"/>
      <c r="CE1011" s="0"/>
      <c r="CF1011" s="0"/>
      <c r="CG1011" s="0"/>
      <c r="CH1011" s="0"/>
      <c r="CI1011" s="0"/>
      <c r="CJ1011" s="0"/>
      <c r="CK1011" s="0"/>
      <c r="CL1011" s="0"/>
      <c r="CM1011" s="0"/>
      <c r="CN1011" s="0"/>
      <c r="CO1011" s="0"/>
      <c r="CP1011" s="0"/>
      <c r="CQ1011" s="0"/>
      <c r="CR1011" s="0"/>
      <c r="CS1011" s="0"/>
      <c r="CT1011" s="0"/>
      <c r="CU1011" s="0"/>
      <c r="CV1011" s="0"/>
      <c r="CW1011" s="0"/>
      <c r="CX1011" s="0"/>
      <c r="CY1011" s="0"/>
      <c r="CZ1011" s="0"/>
      <c r="DA1011" s="0"/>
      <c r="DB1011" s="0"/>
      <c r="DC1011" s="0"/>
      <c r="DD1011" s="0"/>
      <c r="DE1011" s="0"/>
      <c r="DF1011" s="0"/>
      <c r="DG1011" s="0"/>
      <c r="DH1011" s="0"/>
      <c r="DI1011" s="0"/>
      <c r="DJ1011" s="0"/>
      <c r="DK1011" s="0"/>
      <c r="DL1011" s="0"/>
      <c r="DM1011" s="0"/>
      <c r="DN1011" s="0"/>
      <c r="DO1011" s="0"/>
      <c r="DP1011" s="0"/>
      <c r="DQ1011" s="0"/>
      <c r="DR1011" s="0"/>
      <c r="DS1011" s="0"/>
      <c r="DT1011" s="0"/>
      <c r="DU1011" s="0"/>
      <c r="DV1011" s="0"/>
      <c r="DW1011" s="0"/>
      <c r="DX1011" s="0"/>
      <c r="DY1011" s="0"/>
      <c r="DZ1011" s="0"/>
      <c r="EA1011" s="0"/>
      <c r="EB1011" s="0"/>
      <c r="EC1011" s="0"/>
      <c r="ED1011" s="0"/>
      <c r="EE1011" s="0"/>
      <c r="EF1011" s="0"/>
      <c r="EG1011" s="0"/>
      <c r="EH1011" s="0"/>
      <c r="EI1011" s="0"/>
      <c r="EJ1011" s="0"/>
      <c r="EK1011" s="0"/>
      <c r="EL1011" s="0"/>
      <c r="EM1011" s="0"/>
      <c r="EN1011" s="0"/>
      <c r="EO1011" s="0"/>
      <c r="EP1011" s="0"/>
      <c r="EQ1011" s="0"/>
      <c r="ER1011" s="0"/>
      <c r="ES1011" s="0"/>
      <c r="ET1011" s="0"/>
      <c r="EU1011" s="0"/>
      <c r="EV1011" s="0"/>
      <c r="EW1011" s="0"/>
      <c r="EX1011" s="0"/>
      <c r="EY1011" s="0"/>
      <c r="EZ1011" s="0"/>
      <c r="FA1011" s="0"/>
      <c r="FB1011" s="0"/>
      <c r="FC1011" s="0"/>
      <c r="FD1011" s="0"/>
      <c r="FE1011" s="0"/>
      <c r="FF1011" s="0"/>
      <c r="FG1011" s="0"/>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row>
    <row r="1012" customFormat="false" ht="15" hidden="true" customHeight="false" outlineLevel="0" collapsed="false">
      <c r="A1012" s="150" t="s">
        <v>2978</v>
      </c>
      <c r="B1012" s="151" t="s">
        <v>2979</v>
      </c>
      <c r="C1012" s="147" t="s">
        <v>122</v>
      </c>
      <c r="D1012" s="117"/>
      <c r="E1012" s="117" t="n">
        <v>0</v>
      </c>
      <c r="F1012" s="118" t="s">
        <v>47</v>
      </c>
      <c r="G1012" s="118" t="s">
        <v>47</v>
      </c>
      <c r="H1012" s="141" t="n">
        <v>34423</v>
      </c>
      <c r="I1012" s="125" t="s">
        <v>2953</v>
      </c>
      <c r="J1012" s="120" t="n">
        <v>10</v>
      </c>
      <c r="K1012" s="121" t="n">
        <v>6</v>
      </c>
      <c r="L1012" s="126"/>
      <c r="M1012" s="123"/>
      <c r="N1012" s="127"/>
      <c r="O1012" s="123"/>
      <c r="P1012" s="127"/>
      <c r="Q1012" s="124"/>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BL1012" s="0"/>
      <c r="BM1012" s="0"/>
      <c r="BN1012" s="0"/>
      <c r="BO1012" s="0"/>
      <c r="BP1012" s="0"/>
      <c r="BQ1012" s="0"/>
      <c r="BR1012" s="0"/>
      <c r="BS1012" s="0"/>
      <c r="BT1012" s="0"/>
      <c r="BU1012" s="0"/>
      <c r="BV1012" s="0"/>
      <c r="BW1012" s="0"/>
      <c r="BX1012" s="0"/>
      <c r="BY1012" s="0"/>
      <c r="BZ1012" s="0"/>
      <c r="CA1012" s="0"/>
      <c r="CB1012" s="0"/>
      <c r="CC1012" s="0"/>
      <c r="CD1012" s="0"/>
      <c r="CE1012" s="0"/>
      <c r="CF1012" s="0"/>
      <c r="CG1012" s="0"/>
      <c r="CH1012" s="0"/>
      <c r="CI1012" s="0"/>
      <c r="CJ1012" s="0"/>
      <c r="CK1012" s="0"/>
      <c r="CL1012" s="0"/>
      <c r="CM1012" s="0"/>
      <c r="CN1012" s="0"/>
      <c r="CO1012" s="0"/>
      <c r="CP1012" s="0"/>
      <c r="CQ1012" s="0"/>
      <c r="CR1012" s="0"/>
      <c r="CS1012" s="0"/>
      <c r="CT1012" s="0"/>
      <c r="CU1012" s="0"/>
      <c r="CV1012" s="0"/>
      <c r="CW1012" s="0"/>
      <c r="CX1012" s="0"/>
      <c r="CY1012" s="0"/>
      <c r="CZ1012" s="0"/>
      <c r="DA1012" s="0"/>
      <c r="DB1012" s="0"/>
      <c r="DC1012" s="0"/>
      <c r="DD1012" s="0"/>
      <c r="DE1012" s="0"/>
      <c r="DF1012" s="0"/>
      <c r="DG1012" s="0"/>
      <c r="DH1012" s="0"/>
      <c r="DI1012" s="0"/>
      <c r="DJ1012" s="0"/>
      <c r="DK1012" s="0"/>
      <c r="DL1012" s="0"/>
      <c r="DM1012" s="0"/>
      <c r="DN1012" s="0"/>
      <c r="DO1012" s="0"/>
      <c r="DP1012" s="0"/>
      <c r="DQ1012" s="0"/>
      <c r="DR1012" s="0"/>
      <c r="DS1012" s="0"/>
      <c r="DT1012" s="0"/>
      <c r="DU1012" s="0"/>
      <c r="DV1012" s="0"/>
      <c r="DW1012" s="0"/>
      <c r="DX1012" s="0"/>
      <c r="DY1012" s="0"/>
      <c r="DZ1012" s="0"/>
      <c r="EA1012" s="0"/>
      <c r="EB1012" s="0"/>
      <c r="EC1012" s="0"/>
      <c r="ED1012" s="0"/>
      <c r="EE1012" s="0"/>
      <c r="EF1012" s="0"/>
      <c r="EG1012" s="0"/>
      <c r="EH1012" s="0"/>
      <c r="EI1012" s="0"/>
      <c r="EJ1012" s="0"/>
      <c r="EK1012" s="0"/>
      <c r="EL1012" s="0"/>
      <c r="EM1012" s="0"/>
      <c r="EN1012" s="0"/>
      <c r="EO1012" s="0"/>
      <c r="EP1012" s="0"/>
      <c r="EQ1012" s="0"/>
      <c r="ER1012" s="0"/>
      <c r="ES1012" s="0"/>
      <c r="ET1012" s="0"/>
      <c r="EU1012" s="0"/>
      <c r="EV1012" s="0"/>
      <c r="EW1012" s="0"/>
      <c r="EX1012" s="0"/>
      <c r="EY1012" s="0"/>
      <c r="EZ1012" s="0"/>
      <c r="FA1012" s="0"/>
      <c r="FB1012" s="0"/>
      <c r="FC1012" s="0"/>
      <c r="FD1012" s="0"/>
      <c r="FE1012" s="0"/>
      <c r="FF1012" s="0"/>
      <c r="FG1012" s="0"/>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row>
    <row r="1013" customFormat="false" ht="15" hidden="true" customHeight="false" outlineLevel="0" collapsed="false">
      <c r="A1013" s="150" t="s">
        <v>2980</v>
      </c>
      <c r="B1013" s="151" t="s">
        <v>2981</v>
      </c>
      <c r="C1013" s="147" t="s">
        <v>122</v>
      </c>
      <c r="D1013" s="117"/>
      <c r="E1013" s="117" t="n">
        <v>0</v>
      </c>
      <c r="F1013" s="118" t="s">
        <v>47</v>
      </c>
      <c r="G1013" s="118" t="s">
        <v>47</v>
      </c>
      <c r="H1013" s="141" t="n">
        <v>19758</v>
      </c>
      <c r="I1013" s="125" t="s">
        <v>2953</v>
      </c>
      <c r="J1013" s="120" t="n">
        <v>10</v>
      </c>
      <c r="K1013" s="121" t="n">
        <v>6</v>
      </c>
      <c r="L1013" s="126"/>
      <c r="M1013" s="123"/>
      <c r="N1013" s="127"/>
      <c r="O1013" s="123"/>
      <c r="P1013" s="127"/>
      <c r="Q1013" s="124"/>
      <c r="R1013" s="0"/>
      <c r="S1013" s="0"/>
      <c r="T1013" s="0"/>
      <c r="U1013" s="0"/>
      <c r="V1013" s="0"/>
      <c r="W1013" s="0"/>
      <c r="X1013" s="0"/>
      <c r="Y1013" s="0"/>
      <c r="Z1013" s="0"/>
      <c r="AA1013" s="0"/>
      <c r="AB1013" s="0"/>
      <c r="AC1013" s="0"/>
      <c r="AD1013" s="0"/>
      <c r="AE1013" s="0"/>
      <c r="AF1013" s="0"/>
      <c r="AG1013" s="0"/>
      <c r="AH1013" s="0"/>
      <c r="AI1013" s="0"/>
      <c r="AJ1013" s="0"/>
      <c r="AK1013" s="0"/>
      <c r="AL1013" s="0"/>
      <c r="AM1013" s="0"/>
      <c r="AN1013" s="0"/>
      <c r="AO1013" s="0"/>
      <c r="AP1013" s="0"/>
      <c r="AQ1013" s="0"/>
      <c r="AR1013" s="0"/>
      <c r="AS1013" s="0"/>
      <c r="AT1013" s="0"/>
      <c r="AU1013" s="0"/>
      <c r="AV1013" s="0"/>
      <c r="AW1013" s="0"/>
      <c r="AX1013" s="0"/>
      <c r="AY1013" s="0"/>
      <c r="AZ1013" s="0"/>
      <c r="BA1013" s="0"/>
      <c r="BB1013" s="0"/>
      <c r="BC1013" s="0"/>
      <c r="BD1013" s="0"/>
      <c r="BE1013" s="0"/>
      <c r="BF1013" s="0"/>
      <c r="BG1013" s="0"/>
      <c r="BH1013" s="0"/>
      <c r="BI1013" s="0"/>
      <c r="BJ1013" s="0"/>
      <c r="BK1013" s="0"/>
      <c r="BL1013" s="0"/>
      <c r="BM1013" s="0"/>
      <c r="BN1013" s="0"/>
      <c r="BO1013" s="0"/>
      <c r="BP1013" s="0"/>
      <c r="BQ1013" s="0"/>
      <c r="BR1013" s="0"/>
      <c r="BS1013" s="0"/>
      <c r="BT1013" s="0"/>
      <c r="BU1013" s="0"/>
      <c r="BV1013" s="0"/>
      <c r="BW1013" s="0"/>
      <c r="BX1013" s="0"/>
      <c r="BY1013" s="0"/>
      <c r="BZ1013" s="0"/>
      <c r="CA1013" s="0"/>
      <c r="CB1013" s="0"/>
      <c r="CC1013" s="0"/>
      <c r="CD1013" s="0"/>
      <c r="CE1013" s="0"/>
      <c r="CF1013" s="0"/>
      <c r="CG1013" s="0"/>
      <c r="CH1013" s="0"/>
      <c r="CI1013" s="0"/>
      <c r="CJ1013" s="0"/>
      <c r="CK1013" s="0"/>
      <c r="CL1013" s="0"/>
      <c r="CM1013" s="0"/>
      <c r="CN1013" s="0"/>
      <c r="CO1013" s="0"/>
      <c r="CP1013" s="0"/>
      <c r="CQ1013" s="0"/>
      <c r="CR1013" s="0"/>
      <c r="CS1013" s="0"/>
      <c r="CT1013" s="0"/>
      <c r="CU1013" s="0"/>
      <c r="CV1013" s="0"/>
      <c r="CW1013" s="0"/>
      <c r="CX1013" s="0"/>
      <c r="CY1013" s="0"/>
      <c r="CZ1013" s="0"/>
      <c r="DA1013" s="0"/>
      <c r="DB1013" s="0"/>
      <c r="DC1013" s="0"/>
      <c r="DD1013" s="0"/>
      <c r="DE1013" s="0"/>
      <c r="DF1013" s="0"/>
      <c r="DG1013" s="0"/>
      <c r="DH1013" s="0"/>
      <c r="DI1013" s="0"/>
      <c r="DJ1013" s="0"/>
      <c r="DK1013" s="0"/>
      <c r="DL1013" s="0"/>
      <c r="DM1013" s="0"/>
      <c r="DN1013" s="0"/>
      <c r="DO1013" s="0"/>
      <c r="DP1013" s="0"/>
      <c r="DQ1013" s="0"/>
      <c r="DR1013" s="0"/>
      <c r="DS1013" s="0"/>
      <c r="DT1013" s="0"/>
      <c r="DU1013" s="0"/>
      <c r="DV1013" s="0"/>
      <c r="DW1013" s="0"/>
      <c r="DX1013" s="0"/>
      <c r="DY1013" s="0"/>
      <c r="DZ1013" s="0"/>
      <c r="EA1013" s="0"/>
      <c r="EB1013" s="0"/>
      <c r="EC1013" s="0"/>
      <c r="ED1013" s="0"/>
      <c r="EE1013" s="0"/>
      <c r="EF1013" s="0"/>
      <c r="EG1013" s="0"/>
      <c r="EH1013" s="0"/>
      <c r="EI1013" s="0"/>
      <c r="EJ1013" s="0"/>
      <c r="EK1013" s="0"/>
      <c r="EL1013" s="0"/>
      <c r="EM1013" s="0"/>
      <c r="EN1013" s="0"/>
      <c r="EO1013" s="0"/>
      <c r="EP1013" s="0"/>
      <c r="EQ1013" s="0"/>
      <c r="ER1013" s="0"/>
      <c r="ES1013" s="0"/>
      <c r="ET1013" s="0"/>
      <c r="EU1013" s="0"/>
      <c r="EV1013" s="0"/>
      <c r="EW1013" s="0"/>
      <c r="EX1013" s="0"/>
      <c r="EY1013" s="0"/>
      <c r="EZ1013" s="0"/>
      <c r="FA1013" s="0"/>
      <c r="FB1013" s="0"/>
      <c r="FC1013" s="0"/>
      <c r="FD1013" s="0"/>
      <c r="FE1013" s="0"/>
      <c r="FF1013" s="0"/>
      <c r="FG1013" s="0"/>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row>
    <row r="1014" customFormat="false" ht="15" hidden="true" customHeight="false" outlineLevel="0" collapsed="false">
      <c r="A1014" s="150" t="s">
        <v>2982</v>
      </c>
      <c r="B1014" s="151" t="s">
        <v>2983</v>
      </c>
      <c r="C1014" s="147" t="s">
        <v>122</v>
      </c>
      <c r="D1014" s="117"/>
      <c r="E1014" s="117" t="n">
        <v>0</v>
      </c>
      <c r="F1014" s="118" t="s">
        <v>47</v>
      </c>
      <c r="G1014" s="118" t="s">
        <v>47</v>
      </c>
      <c r="H1014" s="141" t="n">
        <v>34424</v>
      </c>
      <c r="I1014" s="125" t="s">
        <v>2953</v>
      </c>
      <c r="J1014" s="120" t="n">
        <v>10</v>
      </c>
      <c r="K1014" s="121" t="n">
        <v>6</v>
      </c>
      <c r="L1014" s="126"/>
      <c r="M1014" s="123"/>
      <c r="N1014" s="127"/>
      <c r="O1014" s="123"/>
      <c r="P1014" s="127"/>
      <c r="Q1014" s="124"/>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BL1014" s="0"/>
      <c r="BM1014" s="0"/>
      <c r="BN1014" s="0"/>
      <c r="BO1014" s="0"/>
      <c r="BP1014" s="0"/>
      <c r="BQ1014" s="0"/>
      <c r="BR1014" s="0"/>
      <c r="BS1014" s="0"/>
      <c r="BT1014" s="0"/>
      <c r="BU1014" s="0"/>
      <c r="BV1014" s="0"/>
      <c r="BW1014" s="0"/>
      <c r="BX1014" s="0"/>
      <c r="BY1014" s="0"/>
      <c r="BZ1014" s="0"/>
      <c r="CA1014" s="0"/>
      <c r="CB1014" s="0"/>
      <c r="CC1014" s="0"/>
      <c r="CD1014" s="0"/>
      <c r="CE1014" s="0"/>
      <c r="CF1014" s="0"/>
      <c r="CG1014" s="0"/>
      <c r="CH1014" s="0"/>
      <c r="CI1014" s="0"/>
      <c r="CJ1014" s="0"/>
      <c r="CK1014" s="0"/>
      <c r="CL1014" s="0"/>
      <c r="CM1014" s="0"/>
      <c r="CN1014" s="0"/>
      <c r="CO1014" s="0"/>
      <c r="CP1014" s="0"/>
      <c r="CQ1014" s="0"/>
      <c r="CR1014" s="0"/>
      <c r="CS1014" s="0"/>
      <c r="CT1014" s="0"/>
      <c r="CU1014" s="0"/>
      <c r="CV1014" s="0"/>
      <c r="CW1014" s="0"/>
      <c r="CX1014" s="0"/>
      <c r="CY1014" s="0"/>
      <c r="CZ1014" s="0"/>
      <c r="DA1014" s="0"/>
      <c r="DB1014" s="0"/>
      <c r="DC1014" s="0"/>
      <c r="DD1014" s="0"/>
      <c r="DE1014" s="0"/>
      <c r="DF1014" s="0"/>
      <c r="DG1014" s="0"/>
      <c r="DH1014" s="0"/>
      <c r="DI1014" s="0"/>
      <c r="DJ1014" s="0"/>
      <c r="DK1014" s="0"/>
      <c r="DL1014" s="0"/>
      <c r="DM1014" s="0"/>
      <c r="DN1014" s="0"/>
      <c r="DO1014" s="0"/>
      <c r="DP1014" s="0"/>
      <c r="DQ1014" s="0"/>
      <c r="DR1014" s="0"/>
      <c r="DS1014" s="0"/>
      <c r="DT1014" s="0"/>
      <c r="DU1014" s="0"/>
      <c r="DV1014" s="0"/>
      <c r="DW1014" s="0"/>
      <c r="DX1014" s="0"/>
      <c r="DY1014" s="0"/>
      <c r="DZ1014" s="0"/>
      <c r="EA1014" s="0"/>
      <c r="EB1014" s="0"/>
      <c r="EC1014" s="0"/>
      <c r="ED1014" s="0"/>
      <c r="EE1014" s="0"/>
      <c r="EF1014" s="0"/>
      <c r="EG1014" s="0"/>
      <c r="EH1014" s="0"/>
      <c r="EI1014" s="0"/>
      <c r="EJ1014" s="0"/>
      <c r="EK1014" s="0"/>
      <c r="EL1014" s="0"/>
      <c r="EM1014" s="0"/>
      <c r="EN1014" s="0"/>
      <c r="EO1014" s="0"/>
      <c r="EP1014" s="0"/>
      <c r="EQ1014" s="0"/>
      <c r="ER1014" s="0"/>
      <c r="ES1014" s="0"/>
      <c r="ET1014" s="0"/>
      <c r="EU1014" s="0"/>
      <c r="EV1014" s="0"/>
      <c r="EW1014" s="0"/>
      <c r="EX1014" s="0"/>
      <c r="EY1014" s="0"/>
      <c r="EZ1014" s="0"/>
      <c r="FA1014" s="0"/>
      <c r="FB1014" s="0"/>
      <c r="FC1014" s="0"/>
      <c r="FD1014" s="0"/>
      <c r="FE1014" s="0"/>
      <c r="FF1014" s="0"/>
      <c r="FG1014" s="0"/>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row>
    <row r="1015" customFormat="false" ht="15" hidden="true" customHeight="false" outlineLevel="0" collapsed="false">
      <c r="A1015" s="150" t="s">
        <v>2984</v>
      </c>
      <c r="B1015" s="151" t="s">
        <v>2985</v>
      </c>
      <c r="C1015" s="147" t="s">
        <v>122</v>
      </c>
      <c r="D1015" s="117"/>
      <c r="E1015" s="117" t="n">
        <v>0</v>
      </c>
      <c r="F1015" s="118" t="s">
        <v>47</v>
      </c>
      <c r="G1015" s="118" t="s">
        <v>47</v>
      </c>
      <c r="H1015" s="141" t="n">
        <v>1804</v>
      </c>
      <c r="I1015" s="125" t="s">
        <v>2953</v>
      </c>
      <c r="J1015" s="120" t="n">
        <v>10</v>
      </c>
      <c r="K1015" s="121" t="n">
        <v>6</v>
      </c>
      <c r="L1015" s="126"/>
      <c r="M1015" s="123"/>
      <c r="N1015" s="127"/>
      <c r="O1015" s="123"/>
      <c r="P1015" s="127"/>
      <c r="Q1015" s="124"/>
      <c r="R1015" s="0"/>
      <c r="S1015" s="0"/>
      <c r="T1015" s="0"/>
      <c r="U1015" s="0"/>
      <c r="V1015" s="0"/>
      <c r="W1015" s="0"/>
      <c r="X1015" s="0"/>
      <c r="Y1015" s="0"/>
      <c r="Z1015" s="0"/>
      <c r="AA1015" s="0"/>
      <c r="AB1015" s="0"/>
      <c r="AC1015" s="0"/>
      <c r="AD1015" s="0"/>
      <c r="AE1015" s="0"/>
      <c r="AF1015" s="0"/>
      <c r="AG1015" s="0"/>
      <c r="AH1015" s="0"/>
      <c r="AI1015" s="0"/>
      <c r="AJ1015" s="0"/>
      <c r="AK1015" s="0"/>
      <c r="AL1015" s="0"/>
      <c r="AM1015" s="0"/>
      <c r="AN1015" s="0"/>
      <c r="AO1015" s="0"/>
      <c r="AP1015" s="0"/>
      <c r="AQ1015" s="0"/>
      <c r="AR1015" s="0"/>
      <c r="AS1015" s="0"/>
      <c r="AT1015" s="0"/>
      <c r="AU1015" s="0"/>
      <c r="AV1015" s="0"/>
      <c r="AW1015" s="0"/>
      <c r="AX1015" s="0"/>
      <c r="AY1015" s="0"/>
      <c r="AZ1015" s="0"/>
      <c r="BA1015" s="0"/>
      <c r="BB1015" s="0"/>
      <c r="BC1015" s="0"/>
      <c r="BD1015" s="0"/>
      <c r="BE1015" s="0"/>
      <c r="BF1015" s="0"/>
      <c r="BG1015" s="0"/>
      <c r="BH1015" s="0"/>
      <c r="BI1015" s="0"/>
      <c r="BJ1015" s="0"/>
      <c r="BK1015" s="0"/>
      <c r="BL1015" s="0"/>
      <c r="BM1015" s="0"/>
      <c r="BN1015" s="0"/>
      <c r="BO1015" s="0"/>
      <c r="BP1015" s="0"/>
      <c r="BQ1015" s="0"/>
      <c r="BR1015" s="0"/>
      <c r="BS1015" s="0"/>
      <c r="BT1015" s="0"/>
      <c r="BU1015" s="0"/>
      <c r="BV1015" s="0"/>
      <c r="BW1015" s="0"/>
      <c r="BX1015" s="0"/>
      <c r="BY1015" s="0"/>
      <c r="BZ1015" s="0"/>
      <c r="CA1015" s="0"/>
      <c r="CB1015" s="0"/>
      <c r="CC1015" s="0"/>
      <c r="CD1015" s="0"/>
      <c r="CE1015" s="0"/>
      <c r="CF1015" s="0"/>
      <c r="CG1015" s="0"/>
      <c r="CH1015" s="0"/>
      <c r="CI1015" s="0"/>
      <c r="CJ1015" s="0"/>
      <c r="CK1015" s="0"/>
      <c r="CL1015" s="0"/>
      <c r="CM1015" s="0"/>
      <c r="CN1015" s="0"/>
      <c r="CO1015" s="0"/>
      <c r="CP1015" s="0"/>
      <c r="CQ1015" s="0"/>
      <c r="CR1015" s="0"/>
      <c r="CS1015" s="0"/>
      <c r="CT1015" s="0"/>
      <c r="CU1015" s="0"/>
      <c r="CV1015" s="0"/>
      <c r="CW1015" s="0"/>
      <c r="CX1015" s="0"/>
      <c r="CY1015" s="0"/>
      <c r="CZ1015" s="0"/>
      <c r="DA1015" s="0"/>
      <c r="DB1015" s="0"/>
      <c r="DC1015" s="0"/>
      <c r="DD1015" s="0"/>
      <c r="DE1015" s="0"/>
      <c r="DF1015" s="0"/>
      <c r="DG1015" s="0"/>
      <c r="DH1015" s="0"/>
      <c r="DI1015" s="0"/>
      <c r="DJ1015" s="0"/>
      <c r="DK1015" s="0"/>
      <c r="DL1015" s="0"/>
      <c r="DM1015" s="0"/>
      <c r="DN1015" s="0"/>
      <c r="DO1015" s="0"/>
      <c r="DP1015" s="0"/>
      <c r="DQ1015" s="0"/>
      <c r="DR1015" s="0"/>
      <c r="DS1015" s="0"/>
      <c r="DT1015" s="0"/>
      <c r="DU1015" s="0"/>
      <c r="DV1015" s="0"/>
      <c r="DW1015" s="0"/>
      <c r="DX1015" s="0"/>
      <c r="DY1015" s="0"/>
      <c r="DZ1015" s="0"/>
      <c r="EA1015" s="0"/>
      <c r="EB1015" s="0"/>
      <c r="EC1015" s="0"/>
      <c r="ED1015" s="0"/>
      <c r="EE1015" s="0"/>
      <c r="EF1015" s="0"/>
      <c r="EG1015" s="0"/>
      <c r="EH1015" s="0"/>
      <c r="EI1015" s="0"/>
      <c r="EJ1015" s="0"/>
      <c r="EK1015" s="0"/>
      <c r="EL1015" s="0"/>
      <c r="EM1015" s="0"/>
      <c r="EN1015" s="0"/>
      <c r="EO1015" s="0"/>
      <c r="EP1015" s="0"/>
      <c r="EQ1015" s="0"/>
      <c r="ER1015" s="0"/>
      <c r="ES1015" s="0"/>
      <c r="ET1015" s="0"/>
      <c r="EU1015" s="0"/>
      <c r="EV1015" s="0"/>
      <c r="EW1015" s="0"/>
      <c r="EX1015" s="0"/>
      <c r="EY1015" s="0"/>
      <c r="EZ1015" s="0"/>
      <c r="FA1015" s="0"/>
      <c r="FB1015" s="0"/>
      <c r="FC1015" s="0"/>
      <c r="FD1015" s="0"/>
      <c r="FE1015" s="0"/>
      <c r="FF1015" s="0"/>
      <c r="FG1015" s="0"/>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row>
    <row r="1016" customFormat="false" ht="15" hidden="true" customHeight="false" outlineLevel="0" collapsed="false">
      <c r="A1016" s="150" t="s">
        <v>2986</v>
      </c>
      <c r="B1016" s="151" t="s">
        <v>2987</v>
      </c>
      <c r="C1016" s="147" t="s">
        <v>122</v>
      </c>
      <c r="D1016" s="117"/>
      <c r="E1016" s="117" t="n">
        <v>0</v>
      </c>
      <c r="F1016" s="118" t="s">
        <v>47</v>
      </c>
      <c r="G1016" s="118" t="s">
        <v>47</v>
      </c>
      <c r="H1016" s="141" t="n">
        <v>1972</v>
      </c>
      <c r="I1016" s="125" t="s">
        <v>2953</v>
      </c>
      <c r="J1016" s="120" t="n">
        <v>10</v>
      </c>
      <c r="K1016" s="121" t="n">
        <v>6</v>
      </c>
      <c r="L1016" s="126"/>
      <c r="M1016" s="123"/>
      <c r="N1016" s="127"/>
      <c r="O1016" s="123"/>
      <c r="P1016" s="127"/>
      <c r="Q1016" s="124"/>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BL1016" s="0"/>
      <c r="BM1016" s="0"/>
      <c r="BN1016" s="0"/>
      <c r="BO1016" s="0"/>
      <c r="BP1016" s="0"/>
      <c r="BQ1016" s="0"/>
      <c r="BR1016" s="0"/>
      <c r="BS1016" s="0"/>
      <c r="BT1016" s="0"/>
      <c r="BU1016" s="0"/>
      <c r="BV1016" s="0"/>
      <c r="BW1016" s="0"/>
      <c r="BX1016" s="0"/>
      <c r="BY1016" s="0"/>
      <c r="BZ1016" s="0"/>
      <c r="CA1016" s="0"/>
      <c r="CB1016" s="0"/>
      <c r="CC1016" s="0"/>
      <c r="CD1016" s="0"/>
      <c r="CE1016" s="0"/>
      <c r="CF1016" s="0"/>
      <c r="CG1016" s="0"/>
      <c r="CH1016" s="0"/>
      <c r="CI1016" s="0"/>
      <c r="CJ1016" s="0"/>
      <c r="CK1016" s="0"/>
      <c r="CL1016" s="0"/>
      <c r="CM1016" s="0"/>
      <c r="CN1016" s="0"/>
      <c r="CO1016" s="0"/>
      <c r="CP1016" s="0"/>
      <c r="CQ1016" s="0"/>
      <c r="CR1016" s="0"/>
      <c r="CS1016" s="0"/>
      <c r="CT1016" s="0"/>
      <c r="CU1016" s="0"/>
      <c r="CV1016" s="0"/>
      <c r="CW1016" s="0"/>
      <c r="CX1016" s="0"/>
      <c r="CY1016" s="0"/>
      <c r="CZ1016" s="0"/>
      <c r="DA1016" s="0"/>
      <c r="DB1016" s="0"/>
      <c r="DC1016" s="0"/>
      <c r="DD1016" s="0"/>
      <c r="DE1016" s="0"/>
      <c r="DF1016" s="0"/>
      <c r="DG1016" s="0"/>
      <c r="DH1016" s="0"/>
      <c r="DI1016" s="0"/>
      <c r="DJ1016" s="0"/>
      <c r="DK1016" s="0"/>
      <c r="DL1016" s="0"/>
      <c r="DM1016" s="0"/>
      <c r="DN1016" s="0"/>
      <c r="DO1016" s="0"/>
      <c r="DP1016" s="0"/>
      <c r="DQ1016" s="0"/>
      <c r="DR1016" s="0"/>
      <c r="DS1016" s="0"/>
      <c r="DT1016" s="0"/>
      <c r="DU1016" s="0"/>
      <c r="DV1016" s="0"/>
      <c r="DW1016" s="0"/>
      <c r="DX1016" s="0"/>
      <c r="DY1016" s="0"/>
      <c r="DZ1016" s="0"/>
      <c r="EA1016" s="0"/>
      <c r="EB1016" s="0"/>
      <c r="EC1016" s="0"/>
      <c r="ED1016" s="0"/>
      <c r="EE1016" s="0"/>
      <c r="EF1016" s="0"/>
      <c r="EG1016" s="0"/>
      <c r="EH1016" s="0"/>
      <c r="EI1016" s="0"/>
      <c r="EJ1016" s="0"/>
      <c r="EK1016" s="0"/>
      <c r="EL1016" s="0"/>
      <c r="EM1016" s="0"/>
      <c r="EN1016" s="0"/>
      <c r="EO1016" s="0"/>
      <c r="EP1016" s="0"/>
      <c r="EQ1016" s="0"/>
      <c r="ER1016" s="0"/>
      <c r="ES1016" s="0"/>
      <c r="ET1016" s="0"/>
      <c r="EU1016" s="0"/>
      <c r="EV1016" s="0"/>
      <c r="EW1016" s="0"/>
      <c r="EX1016" s="0"/>
      <c r="EY1016" s="0"/>
      <c r="EZ1016" s="0"/>
      <c r="FA1016" s="0"/>
      <c r="FB1016" s="0"/>
      <c r="FC1016" s="0"/>
      <c r="FD1016" s="0"/>
      <c r="FE1016" s="0"/>
      <c r="FF1016" s="0"/>
      <c r="FG1016" s="0"/>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row>
    <row r="1017" customFormat="false" ht="15" hidden="true" customHeight="false" outlineLevel="0" collapsed="false">
      <c r="A1017" s="150" t="s">
        <v>2988</v>
      </c>
      <c r="B1017" s="151" t="s">
        <v>2989</v>
      </c>
      <c r="C1017" s="116" t="s">
        <v>122</v>
      </c>
      <c r="D1017" s="117"/>
      <c r="E1017" s="117" t="n">
        <v>0</v>
      </c>
      <c r="F1017" s="118" t="s">
        <v>47</v>
      </c>
      <c r="G1017" s="118" t="s">
        <v>47</v>
      </c>
      <c r="H1017" s="118" t="n">
        <v>34419</v>
      </c>
      <c r="I1017" s="125" t="s">
        <v>2953</v>
      </c>
      <c r="J1017" s="120" t="n">
        <v>10</v>
      </c>
      <c r="K1017" s="121" t="n">
        <v>6</v>
      </c>
      <c r="L1017" s="126"/>
      <c r="M1017" s="123"/>
      <c r="N1017" s="127"/>
      <c r="O1017" s="123"/>
      <c r="P1017" s="127"/>
      <c r="Q1017" s="124"/>
      <c r="R1017" s="0"/>
      <c r="S1017" s="0"/>
      <c r="T1017" s="0"/>
      <c r="U1017" s="0"/>
      <c r="V1017" s="0"/>
      <c r="W1017" s="0"/>
      <c r="X1017" s="0"/>
      <c r="Y1017" s="0"/>
      <c r="Z1017" s="0"/>
      <c r="AA1017" s="0"/>
      <c r="AB1017" s="0"/>
      <c r="AC1017" s="0"/>
      <c r="AD1017" s="0"/>
      <c r="AE1017" s="0"/>
      <c r="AF1017" s="0"/>
      <c r="AG1017" s="0"/>
      <c r="AH1017" s="0"/>
      <c r="AI1017" s="0"/>
      <c r="AJ1017" s="0"/>
      <c r="AK1017" s="0"/>
      <c r="AL1017" s="0"/>
      <c r="AM1017" s="0"/>
      <c r="AN1017" s="0"/>
      <c r="AO1017" s="0"/>
      <c r="AP1017" s="0"/>
      <c r="AQ1017" s="0"/>
      <c r="AR1017" s="0"/>
      <c r="AS1017" s="0"/>
      <c r="AT1017" s="0"/>
      <c r="AU1017" s="0"/>
      <c r="AV1017" s="0"/>
      <c r="AW1017" s="0"/>
      <c r="AX1017" s="0"/>
      <c r="AY1017" s="0"/>
      <c r="AZ1017" s="0"/>
      <c r="BA1017" s="0"/>
      <c r="BB1017" s="0"/>
      <c r="BC1017" s="0"/>
      <c r="BD1017" s="0"/>
      <c r="BE1017" s="0"/>
      <c r="BF1017" s="0"/>
      <c r="BG1017" s="0"/>
      <c r="BH1017" s="0"/>
      <c r="BI1017" s="0"/>
      <c r="BJ1017" s="0"/>
      <c r="BK1017" s="0"/>
      <c r="BL1017" s="0"/>
      <c r="BM1017" s="0"/>
      <c r="BN1017" s="0"/>
      <c r="BO1017" s="0"/>
      <c r="BP1017" s="0"/>
      <c r="BQ1017" s="0"/>
      <c r="BR1017" s="0"/>
      <c r="BS1017" s="0"/>
      <c r="BT1017" s="0"/>
      <c r="BU1017" s="0"/>
      <c r="BV1017" s="0"/>
      <c r="BW1017" s="0"/>
      <c r="BX1017" s="0"/>
      <c r="BY1017" s="0"/>
      <c r="BZ1017" s="0"/>
      <c r="CA1017" s="0"/>
      <c r="CB1017" s="0"/>
      <c r="CC1017" s="0"/>
      <c r="CD1017" s="0"/>
      <c r="CE1017" s="0"/>
      <c r="CF1017" s="0"/>
      <c r="CG1017" s="0"/>
      <c r="CH1017" s="0"/>
      <c r="CI1017" s="0"/>
      <c r="CJ1017" s="0"/>
      <c r="CK1017" s="0"/>
      <c r="CL1017" s="0"/>
      <c r="CM1017" s="0"/>
      <c r="CN1017" s="0"/>
      <c r="CO1017" s="0"/>
      <c r="CP1017" s="0"/>
      <c r="CQ1017" s="0"/>
      <c r="CR1017" s="0"/>
      <c r="CS1017" s="0"/>
      <c r="CT1017" s="0"/>
      <c r="CU1017" s="0"/>
      <c r="CV1017" s="0"/>
      <c r="CW1017" s="0"/>
      <c r="CX1017" s="0"/>
      <c r="CY1017" s="0"/>
      <c r="CZ1017" s="0"/>
      <c r="DA1017" s="0"/>
      <c r="DB1017" s="0"/>
      <c r="DC1017" s="0"/>
      <c r="DD1017" s="0"/>
      <c r="DE1017" s="0"/>
      <c r="DF1017" s="0"/>
      <c r="DG1017" s="0"/>
      <c r="DH1017" s="0"/>
      <c r="DI1017" s="0"/>
      <c r="DJ1017" s="0"/>
      <c r="DK1017" s="0"/>
      <c r="DL1017" s="0"/>
      <c r="DM1017" s="0"/>
      <c r="DN1017" s="0"/>
      <c r="DO1017" s="0"/>
      <c r="DP1017" s="0"/>
      <c r="DQ1017" s="0"/>
      <c r="DR1017" s="0"/>
      <c r="DS1017" s="0"/>
      <c r="DT1017" s="0"/>
      <c r="DU1017" s="0"/>
      <c r="DV1017" s="0"/>
      <c r="DW1017" s="0"/>
      <c r="DX1017" s="0"/>
      <c r="DY1017" s="0"/>
      <c r="DZ1017" s="0"/>
      <c r="EA1017" s="0"/>
      <c r="EB1017" s="0"/>
      <c r="EC1017" s="0"/>
      <c r="ED1017" s="0"/>
      <c r="EE1017" s="0"/>
      <c r="EF1017" s="0"/>
      <c r="EG1017" s="0"/>
      <c r="EH1017" s="0"/>
      <c r="EI1017" s="0"/>
      <c r="EJ1017" s="0"/>
      <c r="EK1017" s="0"/>
      <c r="EL1017" s="0"/>
      <c r="EM1017" s="0"/>
      <c r="EN1017" s="0"/>
      <c r="EO1017" s="0"/>
      <c r="EP1017" s="0"/>
      <c r="EQ1017" s="0"/>
      <c r="ER1017" s="0"/>
      <c r="ES1017" s="0"/>
      <c r="ET1017" s="0"/>
      <c r="EU1017" s="0"/>
      <c r="EV1017" s="0"/>
      <c r="EW1017" s="0"/>
      <c r="EX1017" s="0"/>
      <c r="EY1017" s="0"/>
      <c r="EZ1017" s="0"/>
      <c r="FA1017" s="0"/>
      <c r="FB1017" s="0"/>
      <c r="FC1017" s="0"/>
      <c r="FD1017" s="0"/>
      <c r="FE1017" s="0"/>
      <c r="FF1017" s="0"/>
      <c r="FG1017" s="0"/>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row>
    <row r="1018" customFormat="false" ht="15" hidden="true" customHeight="false" outlineLevel="0" collapsed="false">
      <c r="A1018" s="150" t="s">
        <v>2990</v>
      </c>
      <c r="B1018" s="151" t="s">
        <v>2991</v>
      </c>
      <c r="C1018" s="147" t="s">
        <v>2992</v>
      </c>
      <c r="D1018" s="117"/>
      <c r="E1018" s="117" t="n">
        <v>0</v>
      </c>
      <c r="F1018" s="118" t="s">
        <v>47</v>
      </c>
      <c r="G1018" s="118" t="s">
        <v>47</v>
      </c>
      <c r="H1018" s="141" t="n">
        <v>29914</v>
      </c>
      <c r="I1018" s="125" t="s">
        <v>2953</v>
      </c>
      <c r="J1018" s="120" t="n">
        <v>10</v>
      </c>
      <c r="K1018" s="121" t="n">
        <v>6</v>
      </c>
      <c r="L1018" s="126"/>
      <c r="M1018" s="123"/>
      <c r="N1018" s="127"/>
      <c r="O1018" s="123"/>
      <c r="P1018" s="127"/>
      <c r="Q1018" s="124"/>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BL1018" s="0"/>
      <c r="BM1018" s="0"/>
      <c r="BN1018" s="0"/>
      <c r="BO1018" s="0"/>
      <c r="BP1018" s="0"/>
      <c r="BQ1018" s="0"/>
      <c r="BR1018" s="0"/>
      <c r="BS1018" s="0"/>
      <c r="BT1018" s="0"/>
      <c r="BU1018" s="0"/>
      <c r="BV1018" s="0"/>
      <c r="BW1018" s="0"/>
      <c r="BX1018" s="0"/>
      <c r="BY1018" s="0"/>
      <c r="BZ1018" s="0"/>
      <c r="CA1018" s="0"/>
      <c r="CB1018" s="0"/>
      <c r="CC1018" s="0"/>
      <c r="CD1018" s="0"/>
      <c r="CE1018" s="0"/>
      <c r="CF1018" s="0"/>
      <c r="CG1018" s="0"/>
      <c r="CH1018" s="0"/>
      <c r="CI1018" s="0"/>
      <c r="CJ1018" s="0"/>
      <c r="CK1018" s="0"/>
      <c r="CL1018" s="0"/>
      <c r="CM1018" s="0"/>
      <c r="CN1018" s="0"/>
      <c r="CO1018" s="0"/>
      <c r="CP1018" s="0"/>
      <c r="CQ1018" s="0"/>
      <c r="CR1018" s="0"/>
      <c r="CS1018" s="0"/>
      <c r="CT1018" s="0"/>
      <c r="CU1018" s="0"/>
      <c r="CV1018" s="0"/>
      <c r="CW1018" s="0"/>
      <c r="CX1018" s="0"/>
      <c r="CY1018" s="0"/>
      <c r="CZ1018" s="0"/>
      <c r="DA1018" s="0"/>
      <c r="DB1018" s="0"/>
      <c r="DC1018" s="0"/>
      <c r="DD1018" s="0"/>
      <c r="DE1018" s="0"/>
      <c r="DF1018" s="0"/>
      <c r="DG1018" s="0"/>
      <c r="DH1018" s="0"/>
      <c r="DI1018" s="0"/>
      <c r="DJ1018" s="0"/>
      <c r="DK1018" s="0"/>
      <c r="DL1018" s="0"/>
      <c r="DM1018" s="0"/>
      <c r="DN1018" s="0"/>
      <c r="DO1018" s="0"/>
      <c r="DP1018" s="0"/>
      <c r="DQ1018" s="0"/>
      <c r="DR1018" s="0"/>
      <c r="DS1018" s="0"/>
      <c r="DT1018" s="0"/>
      <c r="DU1018" s="0"/>
      <c r="DV1018" s="0"/>
      <c r="DW1018" s="0"/>
      <c r="DX1018" s="0"/>
      <c r="DY1018" s="0"/>
      <c r="DZ1018" s="0"/>
      <c r="EA1018" s="0"/>
      <c r="EB1018" s="0"/>
      <c r="EC1018" s="0"/>
      <c r="ED1018" s="0"/>
      <c r="EE1018" s="0"/>
      <c r="EF1018" s="0"/>
      <c r="EG1018" s="0"/>
      <c r="EH1018" s="0"/>
      <c r="EI1018" s="0"/>
      <c r="EJ1018" s="0"/>
      <c r="EK1018" s="0"/>
      <c r="EL1018" s="0"/>
      <c r="EM1018" s="0"/>
      <c r="EN1018" s="0"/>
      <c r="EO1018" s="0"/>
      <c r="EP1018" s="0"/>
      <c r="EQ1018" s="0"/>
      <c r="ER1018" s="0"/>
      <c r="ES1018" s="0"/>
      <c r="ET1018" s="0"/>
      <c r="EU1018" s="0"/>
      <c r="EV1018" s="0"/>
      <c r="EW1018" s="0"/>
      <c r="EX1018" s="0"/>
      <c r="EY1018" s="0"/>
      <c r="EZ1018" s="0"/>
      <c r="FA1018" s="0"/>
      <c r="FB1018" s="0"/>
      <c r="FC1018" s="0"/>
      <c r="FD1018" s="0"/>
      <c r="FE1018" s="0"/>
      <c r="FF1018" s="0"/>
      <c r="FG1018" s="0"/>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row>
    <row r="1019" customFormat="false" ht="15" hidden="true" customHeight="false" outlineLevel="0" collapsed="false">
      <c r="A1019" s="150" t="s">
        <v>2993</v>
      </c>
      <c r="B1019" s="151" t="s">
        <v>2994</v>
      </c>
      <c r="C1019" s="147" t="s">
        <v>122</v>
      </c>
      <c r="D1019" s="117"/>
      <c r="E1019" s="117" t="n">
        <v>0</v>
      </c>
      <c r="F1019" s="118" t="s">
        <v>47</v>
      </c>
      <c r="G1019" s="118" t="s">
        <v>47</v>
      </c>
      <c r="H1019" s="141" t="n">
        <v>29915</v>
      </c>
      <c r="I1019" s="125" t="s">
        <v>2953</v>
      </c>
      <c r="J1019" s="120" t="n">
        <v>10</v>
      </c>
      <c r="K1019" s="121" t="n">
        <v>6</v>
      </c>
      <c r="L1019" s="126"/>
      <c r="M1019" s="123"/>
      <c r="N1019" s="127"/>
      <c r="O1019" s="123"/>
      <c r="P1019" s="127"/>
      <c r="Q1019" s="124"/>
      <c r="R1019" s="0"/>
      <c r="S1019" s="0"/>
      <c r="T1019" s="0"/>
      <c r="U1019" s="0"/>
      <c r="V1019" s="0"/>
      <c r="W1019" s="0"/>
      <c r="X1019" s="0"/>
      <c r="Y1019" s="0"/>
      <c r="Z1019" s="0"/>
      <c r="AA1019" s="0"/>
      <c r="AB1019" s="0"/>
      <c r="AC1019" s="0"/>
      <c r="AD1019" s="0"/>
      <c r="AE1019" s="0"/>
      <c r="AF1019" s="0"/>
      <c r="AG1019" s="0"/>
      <c r="AH1019" s="0"/>
      <c r="AI1019" s="0"/>
      <c r="AJ1019" s="0"/>
      <c r="AK1019" s="0"/>
      <c r="AL1019" s="0"/>
      <c r="AM1019" s="0"/>
      <c r="AN1019" s="0"/>
      <c r="AO1019" s="0"/>
      <c r="AP1019" s="0"/>
      <c r="AQ1019" s="0"/>
      <c r="AR1019" s="0"/>
      <c r="AS1019" s="0"/>
      <c r="AT1019" s="0"/>
      <c r="AU1019" s="0"/>
      <c r="AV1019" s="0"/>
      <c r="AW1019" s="0"/>
      <c r="AX1019" s="0"/>
      <c r="AY1019" s="0"/>
      <c r="AZ1019" s="0"/>
      <c r="BA1019" s="0"/>
      <c r="BB1019" s="0"/>
      <c r="BC1019" s="0"/>
      <c r="BD1019" s="0"/>
      <c r="BE1019" s="0"/>
      <c r="BF1019" s="0"/>
      <c r="BG1019" s="0"/>
      <c r="BH1019" s="0"/>
      <c r="BI1019" s="0"/>
      <c r="BJ1019" s="0"/>
      <c r="BK1019" s="0"/>
      <c r="BL1019" s="0"/>
      <c r="BM1019" s="0"/>
      <c r="BN1019" s="0"/>
      <c r="BO1019" s="0"/>
      <c r="BP1019" s="0"/>
      <c r="BQ1019" s="0"/>
      <c r="BR1019" s="0"/>
      <c r="BS1019" s="0"/>
      <c r="BT1019" s="0"/>
      <c r="BU1019" s="0"/>
      <c r="BV1019" s="0"/>
      <c r="BW1019" s="0"/>
      <c r="BX1019" s="0"/>
      <c r="BY1019" s="0"/>
      <c r="BZ1019" s="0"/>
      <c r="CA1019" s="0"/>
      <c r="CB1019" s="0"/>
      <c r="CC1019" s="0"/>
      <c r="CD1019" s="0"/>
      <c r="CE1019" s="0"/>
      <c r="CF1019" s="0"/>
      <c r="CG1019" s="0"/>
      <c r="CH1019" s="0"/>
      <c r="CI1019" s="0"/>
      <c r="CJ1019" s="0"/>
      <c r="CK1019" s="0"/>
      <c r="CL1019" s="0"/>
      <c r="CM1019" s="0"/>
      <c r="CN1019" s="0"/>
      <c r="CO1019" s="0"/>
      <c r="CP1019" s="0"/>
      <c r="CQ1019" s="0"/>
      <c r="CR1019" s="0"/>
      <c r="CS1019" s="0"/>
      <c r="CT1019" s="0"/>
      <c r="CU1019" s="0"/>
      <c r="CV1019" s="0"/>
      <c r="CW1019" s="0"/>
      <c r="CX1019" s="0"/>
      <c r="CY1019" s="0"/>
      <c r="CZ1019" s="0"/>
      <c r="DA1019" s="0"/>
      <c r="DB1019" s="0"/>
      <c r="DC1019" s="0"/>
      <c r="DD1019" s="0"/>
      <c r="DE1019" s="0"/>
      <c r="DF1019" s="0"/>
      <c r="DG1019" s="0"/>
      <c r="DH1019" s="0"/>
      <c r="DI1019" s="0"/>
      <c r="DJ1019" s="0"/>
      <c r="DK1019" s="0"/>
      <c r="DL1019" s="0"/>
      <c r="DM1019" s="0"/>
      <c r="DN1019" s="0"/>
      <c r="DO1019" s="0"/>
      <c r="DP1019" s="0"/>
      <c r="DQ1019" s="0"/>
      <c r="DR1019" s="0"/>
      <c r="DS1019" s="0"/>
      <c r="DT1019" s="0"/>
      <c r="DU1019" s="0"/>
      <c r="DV1019" s="0"/>
      <c r="DW1019" s="0"/>
      <c r="DX1019" s="0"/>
      <c r="DY1019" s="0"/>
      <c r="DZ1019" s="0"/>
      <c r="EA1019" s="0"/>
      <c r="EB1019" s="0"/>
      <c r="EC1019" s="0"/>
      <c r="ED1019" s="0"/>
      <c r="EE1019" s="0"/>
      <c r="EF1019" s="0"/>
      <c r="EG1019" s="0"/>
      <c r="EH1019" s="0"/>
      <c r="EI1019" s="0"/>
      <c r="EJ1019" s="0"/>
      <c r="EK1019" s="0"/>
      <c r="EL1019" s="0"/>
      <c r="EM1019" s="0"/>
      <c r="EN1019" s="0"/>
      <c r="EO1019" s="0"/>
      <c r="EP1019" s="0"/>
      <c r="EQ1019" s="0"/>
      <c r="ER1019" s="0"/>
      <c r="ES1019" s="0"/>
      <c r="ET1019" s="0"/>
      <c r="EU1019" s="0"/>
      <c r="EV1019" s="0"/>
      <c r="EW1019" s="0"/>
      <c r="EX1019" s="0"/>
      <c r="EY1019" s="0"/>
      <c r="EZ1019" s="0"/>
      <c r="FA1019" s="0"/>
      <c r="FB1019" s="0"/>
      <c r="FC1019" s="0"/>
      <c r="FD1019" s="0"/>
      <c r="FE1019" s="0"/>
      <c r="FF1019" s="0"/>
      <c r="FG1019" s="0"/>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row>
    <row r="1020" customFormat="false" ht="15" hidden="true" customHeight="false" outlineLevel="0" collapsed="false">
      <c r="A1020" s="150" t="s">
        <v>2995</v>
      </c>
      <c r="B1020" s="151" t="s">
        <v>2996</v>
      </c>
      <c r="C1020" s="147" t="s">
        <v>122</v>
      </c>
      <c r="D1020" s="117"/>
      <c r="E1020" s="117" t="n">
        <v>0</v>
      </c>
      <c r="F1020" s="118" t="s">
        <v>47</v>
      </c>
      <c r="G1020" s="118" t="s">
        <v>47</v>
      </c>
      <c r="H1020" s="141" t="n">
        <v>32033</v>
      </c>
      <c r="I1020" s="119" t="s">
        <v>2953</v>
      </c>
      <c r="J1020" s="120" t="n">
        <v>10</v>
      </c>
      <c r="K1020" s="121" t="n">
        <v>6</v>
      </c>
      <c r="L1020" s="126"/>
      <c r="M1020" s="123"/>
      <c r="N1020" s="127"/>
      <c r="O1020" s="123"/>
      <c r="P1020" s="127"/>
      <c r="Q1020" s="124"/>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BL1020" s="0"/>
      <c r="BM1020" s="0"/>
      <c r="BN1020" s="0"/>
      <c r="BO1020" s="0"/>
      <c r="BP1020" s="0"/>
      <c r="BQ1020" s="0"/>
      <c r="BR1020" s="0"/>
      <c r="BS1020" s="0"/>
      <c r="BT1020" s="0"/>
      <c r="BU1020" s="0"/>
      <c r="BV1020" s="0"/>
      <c r="BW1020" s="0"/>
      <c r="BX1020" s="0"/>
      <c r="BY1020" s="0"/>
      <c r="BZ1020" s="0"/>
      <c r="CA1020" s="0"/>
      <c r="CB1020" s="0"/>
      <c r="CC1020" s="0"/>
      <c r="CD1020" s="0"/>
      <c r="CE1020" s="0"/>
      <c r="CF1020" s="0"/>
      <c r="CG1020" s="0"/>
      <c r="CH1020" s="0"/>
      <c r="CI1020" s="0"/>
      <c r="CJ1020" s="0"/>
      <c r="CK1020" s="0"/>
      <c r="CL1020" s="0"/>
      <c r="CM1020" s="0"/>
      <c r="CN1020" s="0"/>
      <c r="CO1020" s="0"/>
      <c r="CP1020" s="0"/>
      <c r="CQ1020" s="0"/>
      <c r="CR1020" s="0"/>
      <c r="CS1020" s="0"/>
      <c r="CT1020" s="0"/>
      <c r="CU1020" s="0"/>
      <c r="CV1020" s="0"/>
      <c r="CW1020" s="0"/>
      <c r="CX1020" s="0"/>
      <c r="CY1020" s="0"/>
      <c r="CZ1020" s="0"/>
      <c r="DA1020" s="0"/>
      <c r="DB1020" s="0"/>
      <c r="DC1020" s="0"/>
      <c r="DD1020" s="0"/>
      <c r="DE1020" s="0"/>
      <c r="DF1020" s="0"/>
      <c r="DG1020" s="0"/>
      <c r="DH1020" s="0"/>
      <c r="DI1020" s="0"/>
      <c r="DJ1020" s="0"/>
      <c r="DK1020" s="0"/>
      <c r="DL1020" s="0"/>
      <c r="DM1020" s="0"/>
      <c r="DN1020" s="0"/>
      <c r="DO1020" s="0"/>
      <c r="DP1020" s="0"/>
      <c r="DQ1020" s="0"/>
      <c r="DR1020" s="0"/>
      <c r="DS1020" s="0"/>
      <c r="DT1020" s="0"/>
      <c r="DU1020" s="0"/>
      <c r="DV1020" s="0"/>
      <c r="DW1020" s="0"/>
      <c r="DX1020" s="0"/>
      <c r="DY1020" s="0"/>
      <c r="DZ1020" s="0"/>
      <c r="EA1020" s="0"/>
      <c r="EB1020" s="0"/>
      <c r="EC1020" s="0"/>
      <c r="ED1020" s="0"/>
      <c r="EE1020" s="0"/>
      <c r="EF1020" s="0"/>
      <c r="EG1020" s="0"/>
      <c r="EH1020" s="0"/>
      <c r="EI1020" s="0"/>
      <c r="EJ1020" s="0"/>
      <c r="EK1020" s="0"/>
      <c r="EL1020" s="0"/>
      <c r="EM1020" s="0"/>
      <c r="EN1020" s="0"/>
      <c r="EO1020" s="0"/>
      <c r="EP1020" s="0"/>
      <c r="EQ1020" s="0"/>
      <c r="ER1020" s="0"/>
      <c r="ES1020" s="0"/>
      <c r="ET1020" s="0"/>
      <c r="EU1020" s="0"/>
      <c r="EV1020" s="0"/>
      <c r="EW1020" s="0"/>
      <c r="EX1020" s="0"/>
      <c r="EY1020" s="0"/>
      <c r="EZ1020" s="0"/>
      <c r="FA1020" s="0"/>
      <c r="FB1020" s="0"/>
      <c r="FC1020" s="0"/>
      <c r="FD1020" s="0"/>
      <c r="FE1020" s="0"/>
      <c r="FF1020" s="0"/>
      <c r="FG1020" s="0"/>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row>
    <row r="1021" customFormat="false" ht="15" hidden="true" customHeight="false" outlineLevel="0" collapsed="false">
      <c r="A1021" s="150" t="s">
        <v>2997</v>
      </c>
      <c r="B1021" s="151" t="s">
        <v>2998</v>
      </c>
      <c r="C1021" s="147" t="s">
        <v>2999</v>
      </c>
      <c r="D1021" s="117"/>
      <c r="E1021" s="117" t="n">
        <v>0</v>
      </c>
      <c r="F1021" s="118" t="s">
        <v>47</v>
      </c>
      <c r="G1021" s="118" t="s">
        <v>47</v>
      </c>
      <c r="H1021" s="141" t="n">
        <v>19519</v>
      </c>
      <c r="I1021" s="125" t="s">
        <v>2953</v>
      </c>
      <c r="J1021" s="120" t="n">
        <v>10</v>
      </c>
      <c r="K1021" s="121" t="n">
        <v>6</v>
      </c>
      <c r="L1021" s="126"/>
      <c r="M1021" s="123"/>
      <c r="N1021" s="127"/>
      <c r="O1021" s="123"/>
      <c r="P1021" s="127"/>
      <c r="Q1021" s="124"/>
      <c r="R1021" s="0"/>
      <c r="S1021" s="0"/>
      <c r="T1021" s="0"/>
      <c r="U1021" s="0"/>
      <c r="V1021" s="0"/>
      <c r="W1021" s="0"/>
      <c r="X1021" s="0"/>
      <c r="Y1021" s="0"/>
      <c r="Z1021" s="0"/>
      <c r="AA1021" s="0"/>
      <c r="AB1021" s="0"/>
      <c r="AC1021" s="0"/>
      <c r="AD1021" s="0"/>
      <c r="AE1021" s="0"/>
      <c r="AF1021" s="0"/>
      <c r="AG1021" s="0"/>
      <c r="AH1021" s="0"/>
      <c r="AI1021" s="0"/>
      <c r="AJ1021" s="0"/>
      <c r="AK1021" s="0"/>
      <c r="AL1021" s="0"/>
      <c r="AM1021" s="0"/>
      <c r="AN1021" s="0"/>
      <c r="AO1021" s="0"/>
      <c r="AP1021" s="0"/>
      <c r="AQ1021" s="0"/>
      <c r="AR1021" s="0"/>
      <c r="AS1021" s="0"/>
      <c r="AT1021" s="0"/>
      <c r="AU1021" s="0"/>
      <c r="AV1021" s="0"/>
      <c r="AW1021" s="0"/>
      <c r="AX1021" s="0"/>
      <c r="AY1021" s="0"/>
      <c r="AZ1021" s="0"/>
      <c r="BA1021" s="0"/>
      <c r="BB1021" s="0"/>
      <c r="BC1021" s="0"/>
      <c r="BD1021" s="0"/>
      <c r="BE1021" s="0"/>
      <c r="BF1021" s="0"/>
      <c r="BG1021" s="0"/>
      <c r="BH1021" s="0"/>
      <c r="BI1021" s="0"/>
      <c r="BJ1021" s="0"/>
      <c r="BK1021" s="0"/>
      <c r="BL1021" s="0"/>
      <c r="BM1021" s="0"/>
      <c r="BN1021" s="0"/>
      <c r="BO1021" s="0"/>
      <c r="BP1021" s="0"/>
      <c r="BQ1021" s="0"/>
      <c r="BR1021" s="0"/>
      <c r="BS1021" s="0"/>
      <c r="BT1021" s="0"/>
      <c r="BU1021" s="0"/>
      <c r="BV1021" s="0"/>
      <c r="BW1021" s="0"/>
      <c r="BX1021" s="0"/>
      <c r="BY1021" s="0"/>
      <c r="BZ1021" s="0"/>
      <c r="CA1021" s="0"/>
      <c r="CB1021" s="0"/>
      <c r="CC1021" s="0"/>
      <c r="CD1021" s="0"/>
      <c r="CE1021" s="0"/>
      <c r="CF1021" s="0"/>
      <c r="CG1021" s="0"/>
      <c r="CH1021" s="0"/>
      <c r="CI1021" s="0"/>
      <c r="CJ1021" s="0"/>
      <c r="CK1021" s="0"/>
      <c r="CL1021" s="0"/>
      <c r="CM1021" s="0"/>
      <c r="CN1021" s="0"/>
      <c r="CO1021" s="0"/>
      <c r="CP1021" s="0"/>
      <c r="CQ1021" s="0"/>
      <c r="CR1021" s="0"/>
      <c r="CS1021" s="0"/>
      <c r="CT1021" s="0"/>
      <c r="CU1021" s="0"/>
      <c r="CV1021" s="0"/>
      <c r="CW1021" s="0"/>
      <c r="CX1021" s="0"/>
      <c r="CY1021" s="0"/>
      <c r="CZ1021" s="0"/>
      <c r="DA1021" s="0"/>
      <c r="DB1021" s="0"/>
      <c r="DC1021" s="0"/>
      <c r="DD1021" s="0"/>
      <c r="DE1021" s="0"/>
      <c r="DF1021" s="0"/>
      <c r="DG1021" s="0"/>
      <c r="DH1021" s="0"/>
      <c r="DI1021" s="0"/>
      <c r="DJ1021" s="0"/>
      <c r="DK1021" s="0"/>
      <c r="DL1021" s="0"/>
      <c r="DM1021" s="0"/>
      <c r="DN1021" s="0"/>
      <c r="DO1021" s="0"/>
      <c r="DP1021" s="0"/>
      <c r="DQ1021" s="0"/>
      <c r="DR1021" s="0"/>
      <c r="DS1021" s="0"/>
      <c r="DT1021" s="0"/>
      <c r="DU1021" s="0"/>
      <c r="DV1021" s="0"/>
      <c r="DW1021" s="0"/>
      <c r="DX1021" s="0"/>
      <c r="DY1021" s="0"/>
      <c r="DZ1021" s="0"/>
      <c r="EA1021" s="0"/>
      <c r="EB1021" s="0"/>
      <c r="EC1021" s="0"/>
      <c r="ED1021" s="0"/>
      <c r="EE1021" s="0"/>
      <c r="EF1021" s="0"/>
      <c r="EG1021" s="0"/>
      <c r="EH1021" s="0"/>
      <c r="EI1021" s="0"/>
      <c r="EJ1021" s="0"/>
      <c r="EK1021" s="0"/>
      <c r="EL1021" s="0"/>
      <c r="EM1021" s="0"/>
      <c r="EN1021" s="0"/>
      <c r="EO1021" s="0"/>
      <c r="EP1021" s="0"/>
      <c r="EQ1021" s="0"/>
      <c r="ER1021" s="0"/>
      <c r="ES1021" s="0"/>
      <c r="ET1021" s="0"/>
      <c r="EU1021" s="0"/>
      <c r="EV1021" s="0"/>
      <c r="EW1021" s="0"/>
      <c r="EX1021" s="0"/>
      <c r="EY1021" s="0"/>
      <c r="EZ1021" s="0"/>
      <c r="FA1021" s="0"/>
      <c r="FB1021" s="0"/>
      <c r="FC1021" s="0"/>
      <c r="FD1021" s="0"/>
      <c r="FE1021" s="0"/>
      <c r="FF1021" s="0"/>
      <c r="FG1021" s="0"/>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row>
    <row r="1022" customFormat="false" ht="15" hidden="true" customHeight="false" outlineLevel="0" collapsed="false">
      <c r="A1022" s="150" t="s">
        <v>3000</v>
      </c>
      <c r="B1022" s="151" t="s">
        <v>3001</v>
      </c>
      <c r="C1022" s="147" t="s">
        <v>3002</v>
      </c>
      <c r="D1022" s="117"/>
      <c r="E1022" s="117" t="n">
        <v>0</v>
      </c>
      <c r="F1022" s="118" t="s">
        <v>47</v>
      </c>
      <c r="G1022" s="118" t="s">
        <v>47</v>
      </c>
      <c r="H1022" s="141" t="n">
        <v>19520</v>
      </c>
      <c r="I1022" s="125" t="s">
        <v>2953</v>
      </c>
      <c r="J1022" s="120" t="n">
        <v>10</v>
      </c>
      <c r="K1022" s="121" t="n">
        <v>6</v>
      </c>
      <c r="L1022" s="126"/>
      <c r="M1022" s="123"/>
      <c r="N1022" s="127"/>
      <c r="O1022" s="123"/>
      <c r="P1022" s="127"/>
      <c r="Q1022" s="124"/>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BL1022" s="0"/>
      <c r="BM1022" s="0"/>
      <c r="BN1022" s="0"/>
      <c r="BO1022" s="0"/>
      <c r="BP1022" s="0"/>
      <c r="BQ1022" s="0"/>
      <c r="BR1022" s="0"/>
      <c r="BS1022" s="0"/>
      <c r="BT1022" s="0"/>
      <c r="BU1022" s="0"/>
      <c r="BV1022" s="0"/>
      <c r="BW1022" s="0"/>
      <c r="BX1022" s="0"/>
      <c r="BY1022" s="0"/>
      <c r="BZ1022" s="0"/>
      <c r="CA1022" s="0"/>
      <c r="CB1022" s="0"/>
      <c r="CC1022" s="0"/>
      <c r="CD1022" s="0"/>
      <c r="CE1022" s="0"/>
      <c r="CF1022" s="0"/>
      <c r="CG1022" s="0"/>
      <c r="CH1022" s="0"/>
      <c r="CI1022" s="0"/>
      <c r="CJ1022" s="0"/>
      <c r="CK1022" s="0"/>
      <c r="CL1022" s="0"/>
      <c r="CM1022" s="0"/>
      <c r="CN1022" s="0"/>
      <c r="CO1022" s="0"/>
      <c r="CP1022" s="0"/>
      <c r="CQ1022" s="0"/>
      <c r="CR1022" s="0"/>
      <c r="CS1022" s="0"/>
      <c r="CT1022" s="0"/>
      <c r="CU1022" s="0"/>
      <c r="CV1022" s="0"/>
      <c r="CW1022" s="0"/>
      <c r="CX1022" s="0"/>
      <c r="CY1022" s="0"/>
      <c r="CZ1022" s="0"/>
      <c r="DA1022" s="0"/>
      <c r="DB1022" s="0"/>
      <c r="DC1022" s="0"/>
      <c r="DD1022" s="0"/>
      <c r="DE1022" s="0"/>
      <c r="DF1022" s="0"/>
      <c r="DG1022" s="0"/>
      <c r="DH1022" s="0"/>
      <c r="DI1022" s="0"/>
      <c r="DJ1022" s="0"/>
      <c r="DK1022" s="0"/>
      <c r="DL1022" s="0"/>
      <c r="DM1022" s="0"/>
      <c r="DN1022" s="0"/>
      <c r="DO1022" s="0"/>
      <c r="DP1022" s="0"/>
      <c r="DQ1022" s="0"/>
      <c r="DR1022" s="0"/>
      <c r="DS1022" s="0"/>
      <c r="DT1022" s="0"/>
      <c r="DU1022" s="0"/>
      <c r="DV1022" s="0"/>
      <c r="DW1022" s="0"/>
      <c r="DX1022" s="0"/>
      <c r="DY1022" s="0"/>
      <c r="DZ1022" s="0"/>
      <c r="EA1022" s="0"/>
      <c r="EB1022" s="0"/>
      <c r="EC1022" s="0"/>
      <c r="ED1022" s="0"/>
      <c r="EE1022" s="0"/>
      <c r="EF1022" s="0"/>
      <c r="EG1022" s="0"/>
      <c r="EH1022" s="0"/>
      <c r="EI1022" s="0"/>
      <c r="EJ1022" s="0"/>
      <c r="EK1022" s="0"/>
      <c r="EL1022" s="0"/>
      <c r="EM1022" s="0"/>
      <c r="EN1022" s="0"/>
      <c r="EO1022" s="0"/>
      <c r="EP1022" s="0"/>
      <c r="EQ1022" s="0"/>
      <c r="ER1022" s="0"/>
      <c r="ES1022" s="0"/>
      <c r="ET1022" s="0"/>
      <c r="EU1022" s="0"/>
      <c r="EV1022" s="0"/>
      <c r="EW1022" s="0"/>
      <c r="EX1022" s="0"/>
      <c r="EY1022" s="0"/>
      <c r="EZ1022" s="0"/>
      <c r="FA1022" s="0"/>
      <c r="FB1022" s="0"/>
      <c r="FC1022" s="0"/>
      <c r="FD1022" s="0"/>
      <c r="FE1022" s="0"/>
      <c r="FF1022" s="0"/>
      <c r="FG1022" s="0"/>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row>
    <row r="1023" customFormat="false" ht="15" hidden="true" customHeight="false" outlineLevel="0" collapsed="false">
      <c r="A1023" s="150" t="s">
        <v>3003</v>
      </c>
      <c r="B1023" s="151" t="s">
        <v>3004</v>
      </c>
      <c r="C1023" s="147" t="s">
        <v>122</v>
      </c>
      <c r="D1023" s="117"/>
      <c r="E1023" s="117" t="n">
        <v>0</v>
      </c>
      <c r="F1023" s="118" t="s">
        <v>47</v>
      </c>
      <c r="G1023" s="118" t="s">
        <v>47</v>
      </c>
      <c r="H1023" s="141" t="n">
        <v>1720</v>
      </c>
      <c r="I1023" s="125" t="s">
        <v>2953</v>
      </c>
      <c r="J1023" s="120" t="n">
        <v>10</v>
      </c>
      <c r="K1023" s="121" t="n">
        <v>6</v>
      </c>
      <c r="L1023" s="126"/>
      <c r="M1023" s="123"/>
      <c r="N1023" s="127"/>
      <c r="O1023" s="123"/>
      <c r="P1023" s="127"/>
      <c r="Q1023" s="124"/>
      <c r="R1023" s="0"/>
      <c r="S1023" s="0"/>
      <c r="T1023" s="0"/>
      <c r="U1023" s="0"/>
      <c r="V1023" s="0"/>
      <c r="W1023" s="0"/>
      <c r="X1023" s="0"/>
      <c r="Y1023" s="0"/>
      <c r="Z1023" s="0"/>
      <c r="AA1023" s="0"/>
      <c r="AB1023" s="0"/>
      <c r="AC1023" s="0"/>
      <c r="AD1023" s="0"/>
      <c r="AE1023" s="0"/>
      <c r="AF1023" s="0"/>
      <c r="AG1023" s="0"/>
      <c r="AH1023" s="0"/>
      <c r="AI1023" s="0"/>
      <c r="AJ1023" s="0"/>
      <c r="AK1023" s="0"/>
      <c r="AL1023" s="0"/>
      <c r="AM1023" s="0"/>
      <c r="AN1023" s="0"/>
      <c r="AO1023" s="0"/>
      <c r="AP1023" s="0"/>
      <c r="AQ1023" s="0"/>
      <c r="AR1023" s="0"/>
      <c r="AS1023" s="0"/>
      <c r="AT1023" s="0"/>
      <c r="AU1023" s="0"/>
      <c r="AV1023" s="0"/>
      <c r="AW1023" s="0"/>
      <c r="AX1023" s="0"/>
      <c r="AY1023" s="0"/>
      <c r="AZ1023" s="0"/>
      <c r="BA1023" s="0"/>
      <c r="BB1023" s="0"/>
      <c r="BC1023" s="0"/>
      <c r="BD1023" s="0"/>
      <c r="BE1023" s="0"/>
      <c r="BF1023" s="0"/>
      <c r="BG1023" s="0"/>
      <c r="BH1023" s="0"/>
      <c r="BI1023" s="0"/>
      <c r="BJ1023" s="0"/>
      <c r="BK1023" s="0"/>
      <c r="BL1023" s="0"/>
      <c r="BM1023" s="0"/>
      <c r="BN1023" s="0"/>
      <c r="BO1023" s="0"/>
      <c r="BP1023" s="0"/>
      <c r="BQ1023" s="0"/>
      <c r="BR1023" s="0"/>
      <c r="BS1023" s="0"/>
      <c r="BT1023" s="0"/>
      <c r="BU1023" s="0"/>
      <c r="BV1023" s="0"/>
      <c r="BW1023" s="0"/>
      <c r="BX1023" s="0"/>
      <c r="BY1023" s="0"/>
      <c r="BZ1023" s="0"/>
      <c r="CA1023" s="0"/>
      <c r="CB1023" s="0"/>
      <c r="CC1023" s="0"/>
      <c r="CD1023" s="0"/>
      <c r="CE1023" s="0"/>
      <c r="CF1023" s="0"/>
      <c r="CG1023" s="0"/>
      <c r="CH1023" s="0"/>
      <c r="CI1023" s="0"/>
      <c r="CJ1023" s="0"/>
      <c r="CK1023" s="0"/>
      <c r="CL1023" s="0"/>
      <c r="CM1023" s="0"/>
      <c r="CN1023" s="0"/>
      <c r="CO1023" s="0"/>
      <c r="CP1023" s="0"/>
      <c r="CQ1023" s="0"/>
      <c r="CR1023" s="0"/>
      <c r="CS1023" s="0"/>
      <c r="CT1023" s="0"/>
      <c r="CU1023" s="0"/>
      <c r="CV1023" s="0"/>
      <c r="CW1023" s="0"/>
      <c r="CX1023" s="0"/>
      <c r="CY1023" s="0"/>
      <c r="CZ1023" s="0"/>
      <c r="DA1023" s="0"/>
      <c r="DB1023" s="0"/>
      <c r="DC1023" s="0"/>
      <c r="DD1023" s="0"/>
      <c r="DE1023" s="0"/>
      <c r="DF1023" s="0"/>
      <c r="DG1023" s="0"/>
      <c r="DH1023" s="0"/>
      <c r="DI1023" s="0"/>
      <c r="DJ1023" s="0"/>
      <c r="DK1023" s="0"/>
      <c r="DL1023" s="0"/>
      <c r="DM1023" s="0"/>
      <c r="DN1023" s="0"/>
      <c r="DO1023" s="0"/>
      <c r="DP1023" s="0"/>
      <c r="DQ1023" s="0"/>
      <c r="DR1023" s="0"/>
      <c r="DS1023" s="0"/>
      <c r="DT1023" s="0"/>
      <c r="DU1023" s="0"/>
      <c r="DV1023" s="0"/>
      <c r="DW1023" s="0"/>
      <c r="DX1023" s="0"/>
      <c r="DY1023" s="0"/>
      <c r="DZ1023" s="0"/>
      <c r="EA1023" s="0"/>
      <c r="EB1023" s="0"/>
      <c r="EC1023" s="0"/>
      <c r="ED1023" s="0"/>
      <c r="EE1023" s="0"/>
      <c r="EF1023" s="0"/>
      <c r="EG1023" s="0"/>
      <c r="EH1023" s="0"/>
      <c r="EI1023" s="0"/>
      <c r="EJ1023" s="0"/>
      <c r="EK1023" s="0"/>
      <c r="EL1023" s="0"/>
      <c r="EM1023" s="0"/>
      <c r="EN1023" s="0"/>
      <c r="EO1023" s="0"/>
      <c r="EP1023" s="0"/>
      <c r="EQ1023" s="0"/>
      <c r="ER1023" s="0"/>
      <c r="ES1023" s="0"/>
      <c r="ET1023" s="0"/>
      <c r="EU1023" s="0"/>
      <c r="EV1023" s="0"/>
      <c r="EW1023" s="0"/>
      <c r="EX1023" s="0"/>
      <c r="EY1023" s="0"/>
      <c r="EZ1023" s="0"/>
      <c r="FA1023" s="0"/>
      <c r="FB1023" s="0"/>
      <c r="FC1023" s="0"/>
      <c r="FD1023" s="0"/>
      <c r="FE1023" s="0"/>
      <c r="FF1023" s="0"/>
      <c r="FG1023" s="0"/>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row>
    <row r="1024" customFormat="false" ht="15" hidden="true" customHeight="false" outlineLevel="0" collapsed="false">
      <c r="A1024" s="150" t="s">
        <v>3005</v>
      </c>
      <c r="B1024" s="151" t="s">
        <v>3006</v>
      </c>
      <c r="C1024" s="147" t="s">
        <v>122</v>
      </c>
      <c r="D1024" s="117"/>
      <c r="E1024" s="117" t="n">
        <v>0</v>
      </c>
      <c r="F1024" s="118" t="s">
        <v>47</v>
      </c>
      <c r="G1024" s="118" t="s">
        <v>47</v>
      </c>
      <c r="H1024" s="141" t="n">
        <v>32217</v>
      </c>
      <c r="I1024" s="125" t="s">
        <v>2953</v>
      </c>
      <c r="J1024" s="120" t="n">
        <v>10</v>
      </c>
      <c r="K1024" s="121" t="n">
        <v>6</v>
      </c>
      <c r="L1024" s="126"/>
      <c r="M1024" s="123"/>
      <c r="N1024" s="127"/>
      <c r="O1024" s="123"/>
      <c r="P1024" s="127"/>
      <c r="Q1024" s="124"/>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BL1024" s="0"/>
      <c r="BM1024" s="0"/>
      <c r="BN1024" s="0"/>
      <c r="BO1024" s="0"/>
      <c r="BP1024" s="0"/>
      <c r="BQ1024" s="0"/>
      <c r="BR1024" s="0"/>
      <c r="BS1024" s="0"/>
      <c r="BT1024" s="0"/>
      <c r="BU1024" s="0"/>
      <c r="BV1024" s="0"/>
      <c r="BW1024" s="0"/>
      <c r="BX1024" s="0"/>
      <c r="BY1024" s="0"/>
      <c r="BZ1024" s="0"/>
      <c r="CA1024" s="0"/>
      <c r="CB1024" s="0"/>
      <c r="CC1024" s="0"/>
      <c r="CD1024" s="0"/>
      <c r="CE1024" s="0"/>
      <c r="CF1024" s="0"/>
      <c r="CG1024" s="0"/>
      <c r="CH1024" s="0"/>
      <c r="CI1024" s="0"/>
      <c r="CJ1024" s="0"/>
      <c r="CK1024" s="0"/>
      <c r="CL1024" s="0"/>
      <c r="CM1024" s="0"/>
      <c r="CN1024" s="0"/>
      <c r="CO1024" s="0"/>
      <c r="CP1024" s="0"/>
      <c r="CQ1024" s="0"/>
      <c r="CR1024" s="0"/>
      <c r="CS1024" s="0"/>
      <c r="CT1024" s="0"/>
      <c r="CU1024" s="0"/>
      <c r="CV1024" s="0"/>
      <c r="CW1024" s="0"/>
      <c r="CX1024" s="0"/>
      <c r="CY1024" s="0"/>
      <c r="CZ1024" s="0"/>
      <c r="DA1024" s="0"/>
      <c r="DB1024" s="0"/>
      <c r="DC1024" s="0"/>
      <c r="DD1024" s="0"/>
      <c r="DE1024" s="0"/>
      <c r="DF1024" s="0"/>
      <c r="DG1024" s="0"/>
      <c r="DH1024" s="0"/>
      <c r="DI1024" s="0"/>
      <c r="DJ1024" s="0"/>
      <c r="DK1024" s="0"/>
      <c r="DL1024" s="0"/>
      <c r="DM1024" s="0"/>
      <c r="DN1024" s="0"/>
      <c r="DO1024" s="0"/>
      <c r="DP1024" s="0"/>
      <c r="DQ1024" s="0"/>
      <c r="DR1024" s="0"/>
      <c r="DS1024" s="0"/>
      <c r="DT1024" s="0"/>
      <c r="DU1024" s="0"/>
      <c r="DV1024" s="0"/>
      <c r="DW1024" s="0"/>
      <c r="DX1024" s="0"/>
      <c r="DY1024" s="0"/>
      <c r="DZ1024" s="0"/>
      <c r="EA1024" s="0"/>
      <c r="EB1024" s="0"/>
      <c r="EC1024" s="0"/>
      <c r="ED1024" s="0"/>
      <c r="EE1024" s="0"/>
      <c r="EF1024" s="0"/>
      <c r="EG1024" s="0"/>
      <c r="EH1024" s="0"/>
      <c r="EI1024" s="0"/>
      <c r="EJ1024" s="0"/>
      <c r="EK1024" s="0"/>
      <c r="EL1024" s="0"/>
      <c r="EM1024" s="0"/>
      <c r="EN1024" s="0"/>
      <c r="EO1024" s="0"/>
      <c r="EP1024" s="0"/>
      <c r="EQ1024" s="0"/>
      <c r="ER1024" s="0"/>
      <c r="ES1024" s="0"/>
      <c r="ET1024" s="0"/>
      <c r="EU1024" s="0"/>
      <c r="EV1024" s="0"/>
      <c r="EW1024" s="0"/>
      <c r="EX1024" s="0"/>
      <c r="EY1024" s="0"/>
      <c r="EZ1024" s="0"/>
      <c r="FA1024" s="0"/>
      <c r="FB1024" s="0"/>
      <c r="FC1024" s="0"/>
      <c r="FD1024" s="0"/>
      <c r="FE1024" s="0"/>
      <c r="FF1024" s="0"/>
      <c r="FG1024" s="0"/>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row>
    <row r="1025" customFormat="false" ht="15" hidden="true" customHeight="true" outlineLevel="0" collapsed="false">
      <c r="A1025" s="150" t="s">
        <v>3007</v>
      </c>
      <c r="B1025" s="151" t="s">
        <v>3008</v>
      </c>
      <c r="C1025" s="147" t="s">
        <v>3009</v>
      </c>
      <c r="D1025" s="117"/>
      <c r="E1025" s="117" t="n">
        <v>0</v>
      </c>
      <c r="F1025" s="118" t="s">
        <v>47</v>
      </c>
      <c r="G1025" s="118" t="s">
        <v>47</v>
      </c>
      <c r="H1025" s="141" t="n">
        <v>19525</v>
      </c>
      <c r="I1025" s="125" t="s">
        <v>2953</v>
      </c>
      <c r="J1025" s="120" t="n">
        <v>10</v>
      </c>
      <c r="K1025" s="121" t="n">
        <v>6</v>
      </c>
      <c r="L1025" s="126"/>
      <c r="M1025" s="123"/>
      <c r="N1025" s="127"/>
      <c r="O1025" s="123"/>
      <c r="P1025" s="127"/>
      <c r="Q1025" s="124"/>
      <c r="R1025" s="0"/>
      <c r="S1025" s="0"/>
      <c r="T1025" s="0"/>
      <c r="U1025" s="0"/>
      <c r="V1025" s="0"/>
      <c r="W1025" s="0"/>
      <c r="X1025" s="0"/>
      <c r="Y1025" s="0"/>
      <c r="Z1025" s="0"/>
      <c r="AA1025" s="0"/>
      <c r="AB1025" s="0"/>
      <c r="AC1025" s="0"/>
      <c r="AD1025" s="0"/>
      <c r="AE1025" s="0"/>
      <c r="AF1025" s="0"/>
      <c r="AG1025" s="0"/>
      <c r="AH1025" s="0"/>
      <c r="AI1025" s="0"/>
      <c r="AJ1025" s="0"/>
      <c r="AK1025" s="0"/>
      <c r="AL1025" s="0"/>
      <c r="AM1025" s="0"/>
      <c r="AN1025" s="0"/>
      <c r="AO1025" s="0"/>
      <c r="AP1025" s="0"/>
      <c r="AQ1025" s="0"/>
      <c r="AR1025" s="0"/>
      <c r="AS1025" s="0"/>
      <c r="AT1025" s="0"/>
      <c r="AU1025" s="0"/>
      <c r="AV1025" s="0"/>
      <c r="AW1025" s="0"/>
      <c r="AX1025" s="0"/>
      <c r="AY1025" s="0"/>
      <c r="AZ1025" s="0"/>
      <c r="BA1025" s="0"/>
      <c r="BB1025" s="0"/>
      <c r="BC1025" s="0"/>
      <c r="BD1025" s="0"/>
      <c r="BE1025" s="0"/>
      <c r="BF1025" s="0"/>
      <c r="BG1025" s="0"/>
      <c r="BH1025" s="0"/>
      <c r="BI1025" s="0"/>
      <c r="BJ1025" s="0"/>
      <c r="BK1025" s="0"/>
      <c r="BL1025" s="0"/>
      <c r="BM1025" s="0"/>
      <c r="BN1025" s="0"/>
      <c r="BO1025" s="0"/>
      <c r="BP1025" s="0"/>
      <c r="BQ1025" s="0"/>
      <c r="BR1025" s="0"/>
      <c r="BS1025" s="0"/>
      <c r="BT1025" s="0"/>
      <c r="BU1025" s="0"/>
      <c r="BV1025" s="0"/>
      <c r="BW1025" s="0"/>
      <c r="BX1025" s="0"/>
      <c r="BY1025" s="0"/>
      <c r="BZ1025" s="0"/>
      <c r="CA1025" s="0"/>
      <c r="CB1025" s="0"/>
      <c r="CC1025" s="0"/>
      <c r="CD1025" s="0"/>
      <c r="CE1025" s="0"/>
      <c r="CF1025" s="0"/>
      <c r="CG1025" s="0"/>
      <c r="CH1025" s="0"/>
      <c r="CI1025" s="0"/>
      <c r="CJ1025" s="0"/>
      <c r="CK1025" s="0"/>
      <c r="CL1025" s="0"/>
      <c r="CM1025" s="0"/>
      <c r="CN1025" s="0"/>
      <c r="CO1025" s="0"/>
      <c r="CP1025" s="0"/>
      <c r="CQ1025" s="0"/>
      <c r="CR1025" s="0"/>
      <c r="CS1025" s="0"/>
      <c r="CT1025" s="0"/>
      <c r="CU1025" s="0"/>
      <c r="CV1025" s="0"/>
      <c r="CW1025" s="0"/>
      <c r="CX1025" s="0"/>
      <c r="CY1025" s="0"/>
      <c r="CZ1025" s="0"/>
      <c r="DA1025" s="0"/>
      <c r="DB1025" s="0"/>
      <c r="DC1025" s="0"/>
      <c r="DD1025" s="0"/>
      <c r="DE1025" s="0"/>
      <c r="DF1025" s="0"/>
      <c r="DG1025" s="0"/>
      <c r="DH1025" s="0"/>
      <c r="DI1025" s="0"/>
      <c r="DJ1025" s="0"/>
      <c r="DK1025" s="0"/>
      <c r="DL1025" s="0"/>
      <c r="DM1025" s="0"/>
      <c r="DN1025" s="0"/>
      <c r="DO1025" s="0"/>
      <c r="DP1025" s="0"/>
      <c r="DQ1025" s="0"/>
      <c r="DR1025" s="0"/>
      <c r="DS1025" s="0"/>
      <c r="DT1025" s="0"/>
      <c r="DU1025" s="0"/>
      <c r="DV1025" s="0"/>
      <c r="DW1025" s="0"/>
      <c r="DX1025" s="0"/>
      <c r="DY1025" s="0"/>
      <c r="DZ1025" s="0"/>
      <c r="EA1025" s="0"/>
      <c r="EB1025" s="0"/>
      <c r="EC1025" s="0"/>
      <c r="ED1025" s="0"/>
      <c r="EE1025" s="0"/>
      <c r="EF1025" s="0"/>
      <c r="EG1025" s="0"/>
      <c r="EH1025" s="0"/>
      <c r="EI1025" s="0"/>
      <c r="EJ1025" s="0"/>
      <c r="EK1025" s="0"/>
      <c r="EL1025" s="0"/>
      <c r="EM1025" s="0"/>
      <c r="EN1025" s="0"/>
      <c r="EO1025" s="0"/>
      <c r="EP1025" s="0"/>
      <c r="EQ1025" s="0"/>
      <c r="ER1025" s="0"/>
      <c r="ES1025" s="0"/>
      <c r="ET1025" s="0"/>
      <c r="EU1025" s="0"/>
      <c r="EV1025" s="0"/>
      <c r="EW1025" s="0"/>
      <c r="EX1025" s="0"/>
      <c r="EY1025" s="0"/>
      <c r="EZ1025" s="0"/>
      <c r="FA1025" s="0"/>
      <c r="FB1025" s="0"/>
      <c r="FC1025" s="0"/>
      <c r="FD1025" s="0"/>
      <c r="FE1025" s="0"/>
      <c r="FF1025" s="0"/>
      <c r="FG1025" s="0"/>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row>
    <row r="1026" customFormat="false" ht="15" hidden="true" customHeight="false" outlineLevel="0" collapsed="false">
      <c r="A1026" s="150" t="s">
        <v>3010</v>
      </c>
      <c r="B1026" s="151" t="s">
        <v>3011</v>
      </c>
      <c r="C1026" s="147" t="s">
        <v>1468</v>
      </c>
      <c r="D1026" s="117"/>
      <c r="E1026" s="117" t="n">
        <v>0</v>
      </c>
      <c r="F1026" s="118" t="s">
        <v>47</v>
      </c>
      <c r="G1026" s="118" t="s">
        <v>47</v>
      </c>
      <c r="H1026" s="141" t="n">
        <v>19527</v>
      </c>
      <c r="I1026" s="125" t="s">
        <v>2953</v>
      </c>
      <c r="J1026" s="120" t="n">
        <v>10</v>
      </c>
      <c r="K1026" s="121" t="n">
        <v>6</v>
      </c>
      <c r="L1026" s="126"/>
      <c r="M1026" s="123"/>
      <c r="N1026" s="127"/>
      <c r="O1026" s="123"/>
      <c r="P1026" s="127"/>
      <c r="Q1026" s="124"/>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BL1026" s="0"/>
      <c r="BM1026" s="0"/>
      <c r="BN1026" s="0"/>
      <c r="BO1026" s="0"/>
      <c r="BP1026" s="0"/>
      <c r="BQ1026" s="0"/>
      <c r="BR1026" s="0"/>
      <c r="BS1026" s="0"/>
      <c r="BT1026" s="0"/>
      <c r="BU1026" s="0"/>
      <c r="BV1026" s="0"/>
      <c r="BW1026" s="0"/>
      <c r="BX1026" s="0"/>
      <c r="BY1026" s="0"/>
      <c r="BZ1026" s="0"/>
      <c r="CA1026" s="0"/>
      <c r="CB1026" s="0"/>
      <c r="CC1026" s="0"/>
      <c r="CD1026" s="0"/>
      <c r="CE1026" s="0"/>
      <c r="CF1026" s="0"/>
      <c r="CG1026" s="0"/>
      <c r="CH1026" s="0"/>
      <c r="CI1026" s="0"/>
      <c r="CJ1026" s="0"/>
      <c r="CK1026" s="0"/>
      <c r="CL1026" s="0"/>
      <c r="CM1026" s="0"/>
      <c r="CN1026" s="0"/>
      <c r="CO1026" s="0"/>
      <c r="CP1026" s="0"/>
      <c r="CQ1026" s="0"/>
      <c r="CR1026" s="0"/>
      <c r="CS1026" s="0"/>
      <c r="CT1026" s="0"/>
      <c r="CU1026" s="0"/>
      <c r="CV1026" s="0"/>
      <c r="CW1026" s="0"/>
      <c r="CX1026" s="0"/>
      <c r="CY1026" s="0"/>
      <c r="CZ1026" s="0"/>
      <c r="DA1026" s="0"/>
      <c r="DB1026" s="0"/>
      <c r="DC1026" s="0"/>
      <c r="DD1026" s="0"/>
      <c r="DE1026" s="0"/>
      <c r="DF1026" s="0"/>
      <c r="DG1026" s="0"/>
      <c r="DH1026" s="0"/>
      <c r="DI1026" s="0"/>
      <c r="DJ1026" s="0"/>
      <c r="DK1026" s="0"/>
      <c r="DL1026" s="0"/>
      <c r="DM1026" s="0"/>
      <c r="DN1026" s="0"/>
      <c r="DO1026" s="0"/>
      <c r="DP1026" s="0"/>
      <c r="DQ1026" s="0"/>
      <c r="DR1026" s="0"/>
      <c r="DS1026" s="0"/>
      <c r="DT1026" s="0"/>
      <c r="DU1026" s="0"/>
      <c r="DV1026" s="0"/>
      <c r="DW1026" s="0"/>
      <c r="DX1026" s="0"/>
      <c r="DY1026" s="0"/>
      <c r="DZ1026" s="0"/>
      <c r="EA1026" s="0"/>
      <c r="EB1026" s="0"/>
      <c r="EC1026" s="0"/>
      <c r="ED1026" s="0"/>
      <c r="EE1026" s="0"/>
      <c r="EF1026" s="0"/>
      <c r="EG1026" s="0"/>
      <c r="EH1026" s="0"/>
      <c r="EI1026" s="0"/>
      <c r="EJ1026" s="0"/>
      <c r="EK1026" s="0"/>
      <c r="EL1026" s="0"/>
      <c r="EM1026" s="0"/>
      <c r="EN1026" s="0"/>
      <c r="EO1026" s="0"/>
      <c r="EP1026" s="0"/>
      <c r="EQ1026" s="0"/>
      <c r="ER1026" s="0"/>
      <c r="ES1026" s="0"/>
      <c r="ET1026" s="0"/>
      <c r="EU1026" s="0"/>
      <c r="EV1026" s="0"/>
      <c r="EW1026" s="0"/>
      <c r="EX1026" s="0"/>
      <c r="EY1026" s="0"/>
      <c r="EZ1026" s="0"/>
      <c r="FA1026" s="0"/>
      <c r="FB1026" s="0"/>
      <c r="FC1026" s="0"/>
      <c r="FD1026" s="0"/>
      <c r="FE1026" s="0"/>
      <c r="FF1026" s="0"/>
      <c r="FG1026" s="0"/>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row>
    <row r="1027" customFormat="false" ht="15" hidden="true" customHeight="false" outlineLevel="0" collapsed="false">
      <c r="A1027" s="150" t="s">
        <v>3012</v>
      </c>
      <c r="B1027" s="151" t="s">
        <v>3013</v>
      </c>
      <c r="C1027" s="116" t="s">
        <v>3014</v>
      </c>
      <c r="D1027" s="117"/>
      <c r="E1027" s="117" t="n">
        <v>0</v>
      </c>
      <c r="F1027" s="118" t="s">
        <v>47</v>
      </c>
      <c r="G1027" s="118" t="s">
        <v>47</v>
      </c>
      <c r="H1027" s="118" t="n">
        <v>19528</v>
      </c>
      <c r="I1027" s="119" t="s">
        <v>2953</v>
      </c>
      <c r="J1027" s="120" t="n">
        <v>10</v>
      </c>
      <c r="K1027" s="121" t="n">
        <v>6</v>
      </c>
      <c r="L1027" s="122"/>
      <c r="M1027" s="123"/>
      <c r="N1027" s="123"/>
      <c r="O1027" s="123"/>
      <c r="P1027" s="123"/>
      <c r="Q1027" s="124"/>
      <c r="R1027" s="0"/>
      <c r="S1027" s="0"/>
      <c r="T1027" s="0"/>
      <c r="U1027" s="0"/>
      <c r="V1027" s="0"/>
      <c r="W1027" s="0"/>
      <c r="X1027" s="0"/>
      <c r="Y1027" s="0"/>
      <c r="Z1027" s="0"/>
      <c r="AA1027" s="0"/>
      <c r="AB1027" s="0"/>
      <c r="AC1027" s="0"/>
      <c r="AD1027" s="0"/>
      <c r="AE1027" s="0"/>
      <c r="AF1027" s="0"/>
      <c r="AG1027" s="0"/>
      <c r="AH1027" s="0"/>
      <c r="AI1027" s="0"/>
      <c r="AJ1027" s="0"/>
      <c r="AK1027" s="0"/>
      <c r="AL1027" s="0"/>
      <c r="AM1027" s="0"/>
      <c r="AN1027" s="0"/>
      <c r="AO1027" s="0"/>
      <c r="AP1027" s="0"/>
      <c r="AQ1027" s="0"/>
      <c r="AR1027" s="0"/>
      <c r="AS1027" s="0"/>
      <c r="AT1027" s="0"/>
      <c r="AU1027" s="0"/>
      <c r="AV1027" s="0"/>
      <c r="AW1027" s="0"/>
      <c r="AX1027" s="0"/>
      <c r="AY1027" s="0"/>
      <c r="AZ1027" s="0"/>
      <c r="BA1027" s="0"/>
      <c r="BB1027" s="0"/>
      <c r="BC1027" s="0"/>
      <c r="BD1027" s="0"/>
      <c r="BE1027" s="0"/>
      <c r="BF1027" s="0"/>
      <c r="BG1027" s="0"/>
      <c r="BH1027" s="0"/>
      <c r="BI1027" s="0"/>
      <c r="BJ1027" s="0"/>
      <c r="BK1027" s="0"/>
      <c r="BL1027" s="0"/>
      <c r="BM1027" s="0"/>
      <c r="BN1027" s="0"/>
      <c r="BO1027" s="0"/>
      <c r="BP1027" s="0"/>
      <c r="BQ1027" s="0"/>
      <c r="BR1027" s="0"/>
      <c r="BS1027" s="0"/>
      <c r="BT1027" s="0"/>
      <c r="BU1027" s="0"/>
      <c r="BV1027" s="0"/>
      <c r="BW1027" s="0"/>
      <c r="BX1027" s="0"/>
      <c r="BY1027" s="0"/>
      <c r="BZ1027" s="0"/>
      <c r="CA1027" s="0"/>
      <c r="CB1027" s="0"/>
      <c r="CC1027" s="0"/>
      <c r="CD1027" s="0"/>
      <c r="CE1027" s="0"/>
      <c r="CF1027" s="0"/>
      <c r="CG1027" s="0"/>
      <c r="CH1027" s="0"/>
      <c r="CI1027" s="0"/>
      <c r="CJ1027" s="0"/>
      <c r="CK1027" s="0"/>
      <c r="CL1027" s="0"/>
      <c r="CM1027" s="0"/>
      <c r="CN1027" s="0"/>
      <c r="CO1027" s="0"/>
      <c r="CP1027" s="0"/>
      <c r="CQ1027" s="0"/>
      <c r="CR1027" s="0"/>
      <c r="CS1027" s="0"/>
      <c r="CT1027" s="0"/>
      <c r="CU1027" s="0"/>
      <c r="CV1027" s="0"/>
      <c r="CW1027" s="0"/>
      <c r="CX1027" s="0"/>
      <c r="CY1027" s="0"/>
      <c r="CZ1027" s="0"/>
      <c r="DA1027" s="0"/>
      <c r="DB1027" s="0"/>
      <c r="DC1027" s="0"/>
      <c r="DD1027" s="0"/>
      <c r="DE1027" s="0"/>
      <c r="DF1027" s="0"/>
      <c r="DG1027" s="0"/>
      <c r="DH1027" s="0"/>
      <c r="DI1027" s="0"/>
      <c r="DJ1027" s="0"/>
      <c r="DK1027" s="0"/>
      <c r="DL1027" s="0"/>
      <c r="DM1027" s="0"/>
      <c r="DN1027" s="0"/>
      <c r="DO1027" s="0"/>
      <c r="DP1027" s="0"/>
      <c r="DQ1027" s="0"/>
      <c r="DR1027" s="0"/>
      <c r="DS1027" s="0"/>
      <c r="DT1027" s="0"/>
      <c r="DU1027" s="0"/>
      <c r="DV1027" s="0"/>
      <c r="DW1027" s="0"/>
      <c r="DX1027" s="0"/>
      <c r="DY1027" s="0"/>
      <c r="DZ1027" s="0"/>
      <c r="EA1027" s="0"/>
      <c r="EB1027" s="0"/>
      <c r="EC1027" s="0"/>
      <c r="ED1027" s="0"/>
      <c r="EE1027" s="0"/>
      <c r="EF1027" s="0"/>
      <c r="EG1027" s="0"/>
      <c r="EH1027" s="0"/>
      <c r="EI1027" s="0"/>
      <c r="EJ1027" s="0"/>
      <c r="EK1027" s="0"/>
      <c r="EL1027" s="0"/>
      <c r="EM1027" s="0"/>
      <c r="EN1027" s="0"/>
      <c r="EO1027" s="0"/>
      <c r="EP1027" s="0"/>
      <c r="EQ1027" s="0"/>
      <c r="ER1027" s="0"/>
      <c r="ES1027" s="0"/>
      <c r="ET1027" s="0"/>
      <c r="EU1027" s="0"/>
      <c r="EV1027" s="0"/>
      <c r="EW1027" s="0"/>
      <c r="EX1027" s="0"/>
      <c r="EY1027" s="0"/>
      <c r="EZ1027" s="0"/>
      <c r="FA1027" s="0"/>
      <c r="FB1027" s="0"/>
      <c r="FC1027" s="0"/>
      <c r="FD1027" s="0"/>
      <c r="FE1027" s="0"/>
      <c r="FF1027" s="0"/>
      <c r="FG1027" s="0"/>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row>
    <row r="1028" customFormat="false" ht="15" hidden="true" customHeight="false" outlineLevel="0" collapsed="false">
      <c r="A1028" s="150" t="s">
        <v>3015</v>
      </c>
      <c r="B1028" s="151" t="s">
        <v>3016</v>
      </c>
      <c r="C1028" s="147" t="s">
        <v>3017</v>
      </c>
      <c r="D1028" s="117"/>
      <c r="E1028" s="117" t="n">
        <v>0</v>
      </c>
      <c r="F1028" s="118" t="s">
        <v>47</v>
      </c>
      <c r="G1028" s="118" t="s">
        <v>47</v>
      </c>
      <c r="H1028" s="141" t="n">
        <v>19529</v>
      </c>
      <c r="I1028" s="119" t="s">
        <v>2953</v>
      </c>
      <c r="J1028" s="120" t="n">
        <v>10</v>
      </c>
      <c r="K1028" s="121" t="n">
        <v>6</v>
      </c>
      <c r="L1028" s="122"/>
      <c r="M1028" s="123"/>
      <c r="N1028" s="123"/>
      <c r="O1028" s="123"/>
      <c r="P1028" s="123"/>
      <c r="Q1028" s="124"/>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BL1028" s="0"/>
      <c r="BM1028" s="0"/>
      <c r="BN1028" s="0"/>
      <c r="BO1028" s="0"/>
      <c r="BP1028" s="0"/>
      <c r="BQ1028" s="0"/>
      <c r="BR1028" s="0"/>
      <c r="BS1028" s="0"/>
      <c r="BT1028" s="0"/>
      <c r="BU1028" s="0"/>
      <c r="BV1028" s="0"/>
      <c r="BW1028" s="0"/>
      <c r="BX1028" s="0"/>
      <c r="BY1028" s="0"/>
      <c r="BZ1028" s="0"/>
      <c r="CA1028" s="0"/>
      <c r="CB1028" s="0"/>
      <c r="CC1028" s="0"/>
      <c r="CD1028" s="0"/>
      <c r="CE1028" s="0"/>
      <c r="CF1028" s="0"/>
      <c r="CG1028" s="0"/>
      <c r="CH1028" s="0"/>
      <c r="CI1028" s="0"/>
      <c r="CJ1028" s="0"/>
      <c r="CK1028" s="0"/>
      <c r="CL1028" s="0"/>
      <c r="CM1028" s="0"/>
      <c r="CN1028" s="0"/>
      <c r="CO1028" s="0"/>
      <c r="CP1028" s="0"/>
      <c r="CQ1028" s="0"/>
      <c r="CR1028" s="0"/>
      <c r="CS1028" s="0"/>
      <c r="CT1028" s="0"/>
      <c r="CU1028" s="0"/>
      <c r="CV1028" s="0"/>
      <c r="CW1028" s="0"/>
      <c r="CX1028" s="0"/>
      <c r="CY1028" s="0"/>
      <c r="CZ1028" s="0"/>
      <c r="DA1028" s="0"/>
      <c r="DB1028" s="0"/>
      <c r="DC1028" s="0"/>
      <c r="DD1028" s="0"/>
      <c r="DE1028" s="0"/>
      <c r="DF1028" s="0"/>
      <c r="DG1028" s="0"/>
      <c r="DH1028" s="0"/>
      <c r="DI1028" s="0"/>
      <c r="DJ1028" s="0"/>
      <c r="DK1028" s="0"/>
      <c r="DL1028" s="0"/>
      <c r="DM1028" s="0"/>
      <c r="DN1028" s="0"/>
      <c r="DO1028" s="0"/>
      <c r="DP1028" s="0"/>
      <c r="DQ1028" s="0"/>
      <c r="DR1028" s="0"/>
      <c r="DS1028" s="0"/>
      <c r="DT1028" s="0"/>
      <c r="DU1028" s="0"/>
      <c r="DV1028" s="0"/>
      <c r="DW1028" s="0"/>
      <c r="DX1028" s="0"/>
      <c r="DY1028" s="0"/>
      <c r="DZ1028" s="0"/>
      <c r="EA1028" s="0"/>
      <c r="EB1028" s="0"/>
      <c r="EC1028" s="0"/>
      <c r="ED1028" s="0"/>
      <c r="EE1028" s="0"/>
      <c r="EF1028" s="0"/>
      <c r="EG1028" s="0"/>
      <c r="EH1028" s="0"/>
      <c r="EI1028" s="0"/>
      <c r="EJ1028" s="0"/>
      <c r="EK1028" s="0"/>
      <c r="EL1028" s="0"/>
      <c r="EM1028" s="0"/>
      <c r="EN1028" s="0"/>
      <c r="EO1028" s="0"/>
      <c r="EP1028" s="0"/>
      <c r="EQ1028" s="0"/>
      <c r="ER1028" s="0"/>
      <c r="ES1028" s="0"/>
      <c r="ET1028" s="0"/>
      <c r="EU1028" s="0"/>
      <c r="EV1028" s="0"/>
      <c r="EW1028" s="0"/>
      <c r="EX1028" s="0"/>
      <c r="EY1028" s="0"/>
      <c r="EZ1028" s="0"/>
      <c r="FA1028" s="0"/>
      <c r="FB1028" s="0"/>
      <c r="FC1028" s="0"/>
      <c r="FD1028" s="0"/>
      <c r="FE1028" s="0"/>
      <c r="FF1028" s="0"/>
      <c r="FG1028" s="0"/>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row>
    <row r="1029" customFormat="false" ht="12.75" hidden="true" customHeight="true" outlineLevel="0" collapsed="false">
      <c r="A1029" s="150" t="s">
        <v>3018</v>
      </c>
      <c r="B1029" s="151" t="s">
        <v>3019</v>
      </c>
      <c r="C1029" s="147" t="s">
        <v>122</v>
      </c>
      <c r="D1029" s="117"/>
      <c r="E1029" s="117" t="n">
        <v>0</v>
      </c>
      <c r="F1029" s="118" t="s">
        <v>47</v>
      </c>
      <c r="G1029" s="118" t="s">
        <v>47</v>
      </c>
      <c r="H1029" s="141" t="n">
        <v>35485</v>
      </c>
      <c r="I1029" s="119" t="s">
        <v>2953</v>
      </c>
      <c r="J1029" s="120" t="n">
        <v>10</v>
      </c>
      <c r="K1029" s="121" t="n">
        <v>6</v>
      </c>
      <c r="L1029" s="122"/>
      <c r="M1029" s="123"/>
      <c r="N1029" s="123"/>
      <c r="O1029" s="123"/>
      <c r="P1029" s="123"/>
      <c r="Q1029" s="124"/>
      <c r="R1029" s="0"/>
      <c r="S1029" s="0"/>
      <c r="T1029" s="0"/>
      <c r="U1029" s="0"/>
      <c r="V1029" s="0"/>
      <c r="W1029" s="0"/>
      <c r="X1029" s="0"/>
      <c r="Y1029" s="0"/>
      <c r="Z1029" s="0"/>
      <c r="AA1029" s="0"/>
      <c r="AB1029" s="0"/>
      <c r="AC1029" s="0"/>
      <c r="AD1029" s="0"/>
      <c r="AE1029" s="0"/>
      <c r="AF1029" s="0"/>
      <c r="AG1029" s="0"/>
      <c r="AH1029" s="0"/>
      <c r="AI1029" s="0"/>
      <c r="AJ1029" s="0"/>
      <c r="AK1029" s="0"/>
      <c r="AL1029" s="0"/>
      <c r="AM1029" s="0"/>
      <c r="AN1029" s="0"/>
      <c r="AO1029" s="0"/>
      <c r="AP1029" s="0"/>
      <c r="AQ1029" s="0"/>
      <c r="AR1029" s="0"/>
      <c r="AS1029" s="0"/>
      <c r="AT1029" s="0"/>
      <c r="AU1029" s="0"/>
      <c r="AV1029" s="0"/>
      <c r="AW1029" s="0"/>
      <c r="AX1029" s="0"/>
      <c r="AY1029" s="0"/>
      <c r="AZ1029" s="0"/>
      <c r="BA1029" s="0"/>
      <c r="BB1029" s="0"/>
      <c r="BC1029" s="0"/>
      <c r="BD1029" s="0"/>
      <c r="BE1029" s="0"/>
      <c r="BF1029" s="0"/>
      <c r="BG1029" s="0"/>
      <c r="BH1029" s="0"/>
      <c r="BI1029" s="0"/>
      <c r="BJ1029" s="0"/>
      <c r="BK1029" s="0"/>
      <c r="BL1029" s="0"/>
      <c r="BM1029" s="0"/>
      <c r="BN1029" s="0"/>
      <c r="BO1029" s="0"/>
      <c r="BP1029" s="0"/>
      <c r="BQ1029" s="0"/>
      <c r="BR1029" s="0"/>
      <c r="BS1029" s="0"/>
      <c r="BT1029" s="0"/>
      <c r="BU1029" s="0"/>
      <c r="BV1029" s="0"/>
      <c r="BW1029" s="0"/>
      <c r="BX1029" s="0"/>
      <c r="BY1029" s="0"/>
      <c r="BZ1029" s="0"/>
      <c r="CA1029" s="0"/>
      <c r="CB1029" s="0"/>
      <c r="CC1029" s="0"/>
      <c r="CD1029" s="0"/>
      <c r="CE1029" s="0"/>
      <c r="CF1029" s="0"/>
      <c r="CG1029" s="0"/>
      <c r="CH1029" s="0"/>
      <c r="CI1029" s="0"/>
      <c r="CJ1029" s="0"/>
      <c r="CK1029" s="0"/>
      <c r="CL1029" s="0"/>
      <c r="CM1029" s="0"/>
      <c r="CN1029" s="0"/>
      <c r="CO1029" s="0"/>
      <c r="CP1029" s="0"/>
      <c r="CQ1029" s="0"/>
      <c r="CR1029" s="0"/>
      <c r="CS1029" s="0"/>
      <c r="CT1029" s="0"/>
      <c r="CU1029" s="0"/>
      <c r="CV1029" s="0"/>
      <c r="CW1029" s="0"/>
      <c r="CX1029" s="0"/>
      <c r="CY1029" s="0"/>
      <c r="CZ1029" s="0"/>
      <c r="DA1029" s="0"/>
      <c r="DB1029" s="0"/>
      <c r="DC1029" s="0"/>
      <c r="DD1029" s="0"/>
      <c r="DE1029" s="0"/>
      <c r="DF1029" s="0"/>
      <c r="DG1029" s="0"/>
      <c r="DH1029" s="0"/>
      <c r="DI1029" s="0"/>
      <c r="DJ1029" s="0"/>
      <c r="DK1029" s="0"/>
      <c r="DL1029" s="0"/>
      <c r="DM1029" s="0"/>
      <c r="DN1029" s="0"/>
      <c r="DO1029" s="0"/>
      <c r="DP1029" s="0"/>
      <c r="DQ1029" s="0"/>
      <c r="DR1029" s="0"/>
      <c r="DS1029" s="0"/>
      <c r="DT1029" s="0"/>
      <c r="DU1029" s="0"/>
      <c r="DV1029" s="0"/>
      <c r="DW1029" s="0"/>
      <c r="DX1029" s="0"/>
      <c r="DY1029" s="0"/>
      <c r="DZ1029" s="0"/>
      <c r="EA1029" s="0"/>
      <c r="EB1029" s="0"/>
      <c r="EC1029" s="0"/>
      <c r="ED1029" s="0"/>
      <c r="EE1029" s="0"/>
      <c r="EF1029" s="0"/>
      <c r="EG1029" s="0"/>
      <c r="EH1029" s="0"/>
      <c r="EI1029" s="0"/>
      <c r="EJ1029" s="0"/>
      <c r="EK1029" s="0"/>
      <c r="EL1029" s="0"/>
      <c r="EM1029" s="0"/>
      <c r="EN1029" s="0"/>
      <c r="EO1029" s="0"/>
      <c r="EP1029" s="0"/>
      <c r="EQ1029" s="0"/>
      <c r="ER1029" s="0"/>
      <c r="ES1029" s="0"/>
      <c r="ET1029" s="0"/>
      <c r="EU1029" s="0"/>
      <c r="EV1029" s="0"/>
      <c r="EW1029" s="0"/>
      <c r="EX1029" s="0"/>
      <c r="EY1029" s="0"/>
      <c r="EZ1029" s="0"/>
      <c r="FA1029" s="0"/>
      <c r="FB1029" s="0"/>
      <c r="FC1029" s="0"/>
      <c r="FD1029" s="0"/>
      <c r="FE1029" s="0"/>
      <c r="FF1029" s="0"/>
      <c r="FG1029" s="0"/>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row>
    <row r="1030" customFormat="false" ht="15" hidden="true" customHeight="false" outlineLevel="0" collapsed="false">
      <c r="A1030" s="150" t="s">
        <v>3020</v>
      </c>
      <c r="B1030" s="151" t="s">
        <v>3021</v>
      </c>
      <c r="C1030" s="116" t="s">
        <v>3022</v>
      </c>
      <c r="D1030" s="117"/>
      <c r="E1030" s="117" t="n">
        <v>0</v>
      </c>
      <c r="F1030" s="118" t="s">
        <v>47</v>
      </c>
      <c r="G1030" s="118" t="s">
        <v>47</v>
      </c>
      <c r="H1030" s="118" t="n">
        <v>1976</v>
      </c>
      <c r="I1030" s="119" t="s">
        <v>2953</v>
      </c>
      <c r="J1030" s="120" t="n">
        <v>10</v>
      </c>
      <c r="K1030" s="121" t="n">
        <v>6</v>
      </c>
      <c r="L1030" s="122"/>
      <c r="M1030" s="123"/>
      <c r="N1030" s="123"/>
      <c r="O1030" s="123"/>
      <c r="P1030" s="123"/>
      <c r="Q1030" s="124"/>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BL1030" s="0"/>
      <c r="BM1030" s="0"/>
      <c r="BN1030" s="0"/>
      <c r="BO1030" s="0"/>
      <c r="BP1030" s="0"/>
      <c r="BQ1030" s="0"/>
      <c r="BR1030" s="0"/>
      <c r="BS1030" s="0"/>
      <c r="BT1030" s="0"/>
      <c r="BU1030" s="0"/>
      <c r="BV1030" s="0"/>
      <c r="BW1030" s="0"/>
      <c r="BX1030" s="0"/>
      <c r="BY1030" s="0"/>
      <c r="BZ1030" s="0"/>
      <c r="CA1030" s="0"/>
      <c r="CB1030" s="0"/>
      <c r="CC1030" s="0"/>
      <c r="CD1030" s="0"/>
      <c r="CE1030" s="0"/>
      <c r="CF1030" s="0"/>
      <c r="CG1030" s="0"/>
      <c r="CH1030" s="0"/>
      <c r="CI1030" s="0"/>
      <c r="CJ1030" s="0"/>
      <c r="CK1030" s="0"/>
      <c r="CL1030" s="0"/>
      <c r="CM1030" s="0"/>
      <c r="CN1030" s="0"/>
      <c r="CO1030" s="0"/>
      <c r="CP1030" s="0"/>
      <c r="CQ1030" s="0"/>
      <c r="CR1030" s="0"/>
      <c r="CS1030" s="0"/>
      <c r="CT1030" s="0"/>
      <c r="CU1030" s="0"/>
      <c r="CV1030" s="0"/>
      <c r="CW1030" s="0"/>
      <c r="CX1030" s="0"/>
      <c r="CY1030" s="0"/>
      <c r="CZ1030" s="0"/>
      <c r="DA1030" s="0"/>
      <c r="DB1030" s="0"/>
      <c r="DC1030" s="0"/>
      <c r="DD1030" s="0"/>
      <c r="DE1030" s="0"/>
      <c r="DF1030" s="0"/>
      <c r="DG1030" s="0"/>
      <c r="DH1030" s="0"/>
      <c r="DI1030" s="0"/>
      <c r="DJ1030" s="0"/>
      <c r="DK1030" s="0"/>
      <c r="DL1030" s="0"/>
      <c r="DM1030" s="0"/>
      <c r="DN1030" s="0"/>
      <c r="DO1030" s="0"/>
      <c r="DP1030" s="0"/>
      <c r="DQ1030" s="0"/>
      <c r="DR1030" s="0"/>
      <c r="DS1030" s="0"/>
      <c r="DT1030" s="0"/>
      <c r="DU1030" s="0"/>
      <c r="DV1030" s="0"/>
      <c r="DW1030" s="0"/>
      <c r="DX1030" s="0"/>
      <c r="DY1030" s="0"/>
      <c r="DZ1030" s="0"/>
      <c r="EA1030" s="0"/>
      <c r="EB1030" s="0"/>
      <c r="EC1030" s="0"/>
      <c r="ED1030" s="0"/>
      <c r="EE1030" s="0"/>
      <c r="EF1030" s="0"/>
      <c r="EG1030" s="0"/>
      <c r="EH1030" s="0"/>
      <c r="EI1030" s="0"/>
      <c r="EJ1030" s="0"/>
      <c r="EK1030" s="0"/>
      <c r="EL1030" s="0"/>
      <c r="EM1030" s="0"/>
      <c r="EN1030" s="0"/>
      <c r="EO1030" s="0"/>
      <c r="EP1030" s="0"/>
      <c r="EQ1030" s="0"/>
      <c r="ER1030" s="0"/>
      <c r="ES1030" s="0"/>
      <c r="ET1030" s="0"/>
      <c r="EU1030" s="0"/>
      <c r="EV1030" s="0"/>
      <c r="EW1030" s="0"/>
      <c r="EX1030" s="0"/>
      <c r="EY1030" s="0"/>
      <c r="EZ1030" s="0"/>
      <c r="FA1030" s="0"/>
      <c r="FB1030" s="0"/>
      <c r="FC1030" s="0"/>
      <c r="FD1030" s="0"/>
      <c r="FE1030" s="0"/>
      <c r="FF1030" s="0"/>
      <c r="FG1030" s="0"/>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row>
    <row r="1031" customFormat="false" ht="15" hidden="true" customHeight="false" outlineLevel="0" collapsed="false">
      <c r="A1031" s="150" t="s">
        <v>3023</v>
      </c>
      <c r="B1031" s="151" t="s">
        <v>3024</v>
      </c>
      <c r="C1031" s="147" t="s">
        <v>107</v>
      </c>
      <c r="D1031" s="117"/>
      <c r="E1031" s="117" t="n">
        <v>0</v>
      </c>
      <c r="F1031" s="118" t="s">
        <v>47</v>
      </c>
      <c r="G1031" s="118" t="s">
        <v>47</v>
      </c>
      <c r="H1031" s="141" t="n">
        <v>1728</v>
      </c>
      <c r="I1031" s="119" t="s">
        <v>2953</v>
      </c>
      <c r="J1031" s="120" t="n">
        <v>10</v>
      </c>
      <c r="K1031" s="121" t="n">
        <v>6</v>
      </c>
      <c r="L1031" s="122"/>
      <c r="M1031" s="123"/>
      <c r="N1031" s="123"/>
      <c r="O1031" s="123"/>
      <c r="P1031" s="123"/>
      <c r="Q1031" s="124"/>
      <c r="R1031" s="0"/>
      <c r="S1031" s="0"/>
      <c r="T1031" s="0"/>
      <c r="U1031" s="0"/>
      <c r="V1031" s="0"/>
      <c r="W1031" s="0"/>
      <c r="X1031" s="0"/>
      <c r="Y1031" s="0"/>
      <c r="Z1031" s="0"/>
      <c r="AA1031" s="0"/>
      <c r="AB1031" s="0"/>
      <c r="AC1031" s="0"/>
      <c r="AD1031" s="0"/>
      <c r="AE1031" s="0"/>
      <c r="AF1031" s="0"/>
      <c r="AG1031" s="0"/>
      <c r="AH1031" s="0"/>
      <c r="AI1031" s="0"/>
      <c r="AJ1031" s="0"/>
      <c r="AK1031" s="0"/>
      <c r="AL1031" s="0"/>
      <c r="AM1031" s="0"/>
      <c r="AN1031" s="0"/>
      <c r="AO1031" s="0"/>
      <c r="AP1031" s="0"/>
      <c r="AQ1031" s="0"/>
      <c r="AR1031" s="0"/>
      <c r="AS1031" s="0"/>
      <c r="AT1031" s="0"/>
      <c r="AU1031" s="0"/>
      <c r="AV1031" s="0"/>
      <c r="AW1031" s="0"/>
      <c r="AX1031" s="0"/>
      <c r="AY1031" s="0"/>
      <c r="AZ1031" s="0"/>
      <c r="BA1031" s="0"/>
      <c r="BB1031" s="0"/>
      <c r="BC1031" s="0"/>
      <c r="BD1031" s="0"/>
      <c r="BE1031" s="0"/>
      <c r="BF1031" s="0"/>
      <c r="BG1031" s="0"/>
      <c r="BH1031" s="0"/>
      <c r="BI1031" s="0"/>
      <c r="BJ1031" s="0"/>
      <c r="BK1031" s="0"/>
      <c r="BL1031" s="0"/>
      <c r="BM1031" s="0"/>
      <c r="BN1031" s="0"/>
      <c r="BO1031" s="0"/>
      <c r="BP1031" s="0"/>
      <c r="BQ1031" s="0"/>
      <c r="BR1031" s="0"/>
      <c r="BS1031" s="0"/>
      <c r="BT1031" s="0"/>
      <c r="BU1031" s="0"/>
      <c r="BV1031" s="0"/>
      <c r="BW1031" s="0"/>
      <c r="BX1031" s="0"/>
      <c r="BY1031" s="0"/>
      <c r="BZ1031" s="0"/>
      <c r="CA1031" s="0"/>
      <c r="CB1031" s="0"/>
      <c r="CC1031" s="0"/>
      <c r="CD1031" s="0"/>
      <c r="CE1031" s="0"/>
      <c r="CF1031" s="0"/>
      <c r="CG1031" s="0"/>
      <c r="CH1031" s="0"/>
      <c r="CI1031" s="0"/>
      <c r="CJ1031" s="0"/>
      <c r="CK1031" s="0"/>
      <c r="CL1031" s="0"/>
      <c r="CM1031" s="0"/>
      <c r="CN1031" s="0"/>
      <c r="CO1031" s="0"/>
      <c r="CP1031" s="0"/>
      <c r="CQ1031" s="0"/>
      <c r="CR1031" s="0"/>
      <c r="CS1031" s="0"/>
      <c r="CT1031" s="0"/>
      <c r="CU1031" s="0"/>
      <c r="CV1031" s="0"/>
      <c r="CW1031" s="0"/>
      <c r="CX1031" s="0"/>
      <c r="CY1031" s="0"/>
      <c r="CZ1031" s="0"/>
      <c r="DA1031" s="0"/>
      <c r="DB1031" s="0"/>
      <c r="DC1031" s="0"/>
      <c r="DD1031" s="0"/>
      <c r="DE1031" s="0"/>
      <c r="DF1031" s="0"/>
      <c r="DG1031" s="0"/>
      <c r="DH1031" s="0"/>
      <c r="DI1031" s="0"/>
      <c r="DJ1031" s="0"/>
      <c r="DK1031" s="0"/>
      <c r="DL1031" s="0"/>
      <c r="DM1031" s="0"/>
      <c r="DN1031" s="0"/>
      <c r="DO1031" s="0"/>
      <c r="DP1031" s="0"/>
      <c r="DQ1031" s="0"/>
      <c r="DR1031" s="0"/>
      <c r="DS1031" s="0"/>
      <c r="DT1031" s="0"/>
      <c r="DU1031" s="0"/>
      <c r="DV1031" s="0"/>
      <c r="DW1031" s="0"/>
      <c r="DX1031" s="0"/>
      <c r="DY1031" s="0"/>
      <c r="DZ1031" s="0"/>
      <c r="EA1031" s="0"/>
      <c r="EB1031" s="0"/>
      <c r="EC1031" s="0"/>
      <c r="ED1031" s="0"/>
      <c r="EE1031" s="0"/>
      <c r="EF1031" s="0"/>
      <c r="EG1031" s="0"/>
      <c r="EH1031" s="0"/>
      <c r="EI1031" s="0"/>
      <c r="EJ1031" s="0"/>
      <c r="EK1031" s="0"/>
      <c r="EL1031" s="0"/>
      <c r="EM1031" s="0"/>
      <c r="EN1031" s="0"/>
      <c r="EO1031" s="0"/>
      <c r="EP1031" s="0"/>
      <c r="EQ1031" s="0"/>
      <c r="ER1031" s="0"/>
      <c r="ES1031" s="0"/>
      <c r="ET1031" s="0"/>
      <c r="EU1031" s="0"/>
      <c r="EV1031" s="0"/>
      <c r="EW1031" s="0"/>
      <c r="EX1031" s="0"/>
      <c r="EY1031" s="0"/>
      <c r="EZ1031" s="0"/>
      <c r="FA1031" s="0"/>
      <c r="FB1031" s="0"/>
      <c r="FC1031" s="0"/>
      <c r="FD1031" s="0"/>
      <c r="FE1031" s="0"/>
      <c r="FF1031" s="0"/>
      <c r="FG1031" s="0"/>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row>
    <row r="1032" customFormat="false" ht="15" hidden="true" customHeight="false" outlineLevel="0" collapsed="false">
      <c r="A1032" s="150" t="s">
        <v>3025</v>
      </c>
      <c r="B1032" s="151" t="s">
        <v>3026</v>
      </c>
      <c r="C1032" s="147" t="s">
        <v>122</v>
      </c>
      <c r="D1032" s="117"/>
      <c r="E1032" s="117" t="n">
        <v>0</v>
      </c>
      <c r="F1032" s="118" t="s">
        <v>47</v>
      </c>
      <c r="G1032" s="118" t="s">
        <v>47</v>
      </c>
      <c r="H1032" s="141" t="n">
        <v>1724</v>
      </c>
      <c r="I1032" s="119" t="s">
        <v>2953</v>
      </c>
      <c r="J1032" s="120" t="n">
        <v>10</v>
      </c>
      <c r="K1032" s="121" t="n">
        <v>6</v>
      </c>
      <c r="L1032" s="122"/>
      <c r="M1032" s="123"/>
      <c r="N1032" s="123"/>
      <c r="O1032" s="123"/>
      <c r="P1032" s="123"/>
      <c r="Q1032" s="124"/>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BL1032" s="0"/>
      <c r="BM1032" s="0"/>
      <c r="BN1032" s="0"/>
      <c r="BO1032" s="0"/>
      <c r="BP1032" s="0"/>
      <c r="BQ1032" s="0"/>
      <c r="BR1032" s="0"/>
      <c r="BS1032" s="0"/>
      <c r="BT1032" s="0"/>
      <c r="BU1032" s="0"/>
      <c r="BV1032" s="0"/>
      <c r="BW1032" s="0"/>
      <c r="BX1032" s="0"/>
      <c r="BY1032" s="0"/>
      <c r="BZ1032" s="0"/>
      <c r="CA1032" s="0"/>
      <c r="CB1032" s="0"/>
      <c r="CC1032" s="0"/>
      <c r="CD1032" s="0"/>
      <c r="CE1032" s="0"/>
      <c r="CF1032" s="0"/>
      <c r="CG1032" s="0"/>
      <c r="CH1032" s="0"/>
      <c r="CI1032" s="0"/>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row>
    <row r="1033" customFormat="false" ht="15" hidden="true" customHeight="false" outlineLevel="0" collapsed="false">
      <c r="A1033" s="150" t="s">
        <v>3027</v>
      </c>
      <c r="B1033" s="151" t="s">
        <v>3028</v>
      </c>
      <c r="C1033" s="147" t="s">
        <v>1476</v>
      </c>
      <c r="D1033" s="117"/>
      <c r="E1033" s="117" t="n">
        <v>0</v>
      </c>
      <c r="F1033" s="118" t="s">
        <v>47</v>
      </c>
      <c r="G1033" s="118" t="s">
        <v>47</v>
      </c>
      <c r="H1033" s="141" t="n">
        <v>29917</v>
      </c>
      <c r="I1033" s="125" t="s">
        <v>2953</v>
      </c>
      <c r="J1033" s="120" t="n">
        <v>10</v>
      </c>
      <c r="K1033" s="121" t="n">
        <v>6</v>
      </c>
      <c r="L1033" s="126"/>
      <c r="M1033" s="123"/>
      <c r="N1033" s="127"/>
      <c r="O1033" s="123"/>
      <c r="P1033" s="127"/>
      <c r="Q1033" s="124"/>
      <c r="R1033" s="0"/>
      <c r="S1033" s="0"/>
      <c r="T1033" s="0"/>
      <c r="U1033" s="0"/>
      <c r="V1033" s="0"/>
      <c r="W1033" s="0"/>
      <c r="X1033" s="0"/>
      <c r="Y1033" s="0"/>
      <c r="Z1033" s="0"/>
      <c r="AA1033" s="0"/>
      <c r="AB1033" s="0"/>
      <c r="AC1033" s="0"/>
      <c r="AD1033" s="0"/>
      <c r="AE1033" s="0"/>
      <c r="AF1033" s="0"/>
      <c r="AG1033" s="0"/>
      <c r="AH1033" s="0"/>
      <c r="AI1033" s="0"/>
      <c r="AJ1033" s="0"/>
      <c r="AK1033" s="0"/>
      <c r="AL1033" s="0"/>
      <c r="AM1033" s="0"/>
      <c r="AN1033" s="0"/>
      <c r="AO1033" s="0"/>
      <c r="AP1033" s="0"/>
      <c r="AQ1033" s="0"/>
      <c r="AR1033" s="0"/>
      <c r="AS1033" s="0"/>
      <c r="AT1033" s="0"/>
      <c r="AU1033" s="0"/>
      <c r="AV1033" s="0"/>
      <c r="AW1033" s="0"/>
      <c r="AX1033" s="0"/>
      <c r="AY1033" s="0"/>
      <c r="AZ1033" s="0"/>
      <c r="BA1033" s="0"/>
      <c r="BB1033" s="0"/>
      <c r="BC1033" s="0"/>
      <c r="BD1033" s="0"/>
      <c r="BE1033" s="0"/>
      <c r="BF1033" s="0"/>
      <c r="BG1033" s="0"/>
      <c r="BH1033" s="0"/>
      <c r="BI1033" s="0"/>
      <c r="BJ1033" s="0"/>
      <c r="BK1033" s="0"/>
      <c r="BL1033" s="0"/>
      <c r="BM1033" s="0"/>
      <c r="BN1033" s="0"/>
      <c r="BO1033" s="0"/>
      <c r="BP1033" s="0"/>
      <c r="BQ1033" s="0"/>
      <c r="BR1033" s="0"/>
      <c r="BS1033" s="0"/>
      <c r="BT1033" s="0"/>
      <c r="BU1033" s="0"/>
      <c r="BV1033" s="0"/>
      <c r="BW1033" s="0"/>
      <c r="BX1033" s="0"/>
      <c r="BY1033" s="0"/>
      <c r="BZ1033" s="0"/>
      <c r="CA1033" s="0"/>
      <c r="CB1033" s="0"/>
      <c r="CC1033" s="0"/>
      <c r="CD1033" s="0"/>
      <c r="CE1033" s="0"/>
      <c r="CF1033" s="0"/>
      <c r="CG1033" s="0"/>
      <c r="CH1033" s="0"/>
      <c r="CI1033" s="0"/>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row>
    <row r="1034" customFormat="false" ht="15" hidden="true" customHeight="false" outlineLevel="0" collapsed="false">
      <c r="A1034" s="150" t="s">
        <v>3029</v>
      </c>
      <c r="B1034" s="151" t="s">
        <v>3030</v>
      </c>
      <c r="C1034" s="147" t="s">
        <v>122</v>
      </c>
      <c r="D1034" s="117"/>
      <c r="E1034" s="117" t="n">
        <v>0</v>
      </c>
      <c r="F1034" s="118" t="s">
        <v>47</v>
      </c>
      <c r="G1034" s="118" t="s">
        <v>47</v>
      </c>
      <c r="H1034" s="141" t="n">
        <v>29918</v>
      </c>
      <c r="I1034" s="125" t="s">
        <v>2953</v>
      </c>
      <c r="J1034" s="120" t="n">
        <v>10</v>
      </c>
      <c r="K1034" s="121" t="n">
        <v>6</v>
      </c>
      <c r="L1034" s="126"/>
      <c r="M1034" s="123"/>
      <c r="N1034" s="127"/>
      <c r="O1034" s="123"/>
      <c r="P1034" s="127"/>
      <c r="Q1034" s="124"/>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BL1034" s="0"/>
      <c r="BM1034" s="0"/>
      <c r="BN1034" s="0"/>
      <c r="BO1034" s="0"/>
      <c r="BP1034" s="0"/>
      <c r="BQ1034" s="0"/>
      <c r="BR1034" s="0"/>
      <c r="BS1034" s="0"/>
      <c r="BT1034" s="0"/>
      <c r="BU1034" s="0"/>
      <c r="BV1034" s="0"/>
      <c r="BW1034" s="0"/>
      <c r="BX1034" s="0"/>
      <c r="BY1034" s="0"/>
      <c r="BZ1034" s="0"/>
      <c r="CA1034" s="0"/>
      <c r="CB1034" s="0"/>
      <c r="CC1034" s="0"/>
      <c r="CD1034" s="0"/>
      <c r="CE1034" s="0"/>
      <c r="CF1034" s="0"/>
      <c r="CG1034" s="0"/>
      <c r="CH1034" s="0"/>
      <c r="CI1034" s="0"/>
      <c r="CJ1034" s="0"/>
      <c r="CK1034" s="0"/>
      <c r="CL1034" s="0"/>
      <c r="CM1034" s="0"/>
      <c r="CN1034" s="0"/>
      <c r="CO1034" s="0"/>
      <c r="CP1034" s="0"/>
      <c r="CQ1034" s="0"/>
      <c r="CR1034" s="0"/>
      <c r="CS1034" s="0"/>
      <c r="CT1034" s="0"/>
      <c r="CU1034" s="0"/>
      <c r="CV1034" s="0"/>
      <c r="CW1034" s="0"/>
      <c r="CX1034" s="0"/>
      <c r="CY1034" s="0"/>
      <c r="CZ1034" s="0"/>
      <c r="DA1034" s="0"/>
      <c r="DB1034" s="0"/>
      <c r="DC1034" s="0"/>
      <c r="DD1034" s="0"/>
      <c r="DE1034" s="0"/>
      <c r="DF1034" s="0"/>
      <c r="DG1034" s="0"/>
      <c r="DH1034" s="0"/>
      <c r="DI1034" s="0"/>
      <c r="DJ1034" s="0"/>
      <c r="DK1034" s="0"/>
      <c r="DL1034" s="0"/>
      <c r="DM1034" s="0"/>
      <c r="DN1034" s="0"/>
      <c r="DO1034" s="0"/>
      <c r="DP1034" s="0"/>
      <c r="DQ1034" s="0"/>
      <c r="DR1034" s="0"/>
      <c r="DS1034" s="0"/>
      <c r="DT1034" s="0"/>
      <c r="DU1034" s="0"/>
      <c r="DV1034" s="0"/>
      <c r="DW1034" s="0"/>
      <c r="DX1034" s="0"/>
      <c r="DY1034" s="0"/>
      <c r="DZ1034" s="0"/>
      <c r="EA1034" s="0"/>
      <c r="EB1034" s="0"/>
      <c r="EC1034" s="0"/>
      <c r="ED1034" s="0"/>
      <c r="EE1034" s="0"/>
      <c r="EF1034" s="0"/>
      <c r="EG1034" s="0"/>
      <c r="EH1034" s="0"/>
      <c r="EI1034" s="0"/>
      <c r="EJ1034" s="0"/>
      <c r="EK1034" s="0"/>
      <c r="EL1034" s="0"/>
      <c r="EM1034" s="0"/>
      <c r="EN1034" s="0"/>
      <c r="EO1034" s="0"/>
      <c r="EP1034" s="0"/>
      <c r="EQ1034" s="0"/>
      <c r="ER1034" s="0"/>
      <c r="ES1034" s="0"/>
      <c r="ET1034" s="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row>
    <row r="1035" customFormat="false" ht="15" hidden="true" customHeight="false" outlineLevel="0" collapsed="false">
      <c r="A1035" s="150" t="s">
        <v>3031</v>
      </c>
      <c r="B1035" s="151" t="s">
        <v>3032</v>
      </c>
      <c r="C1035" s="147" t="s">
        <v>2615</v>
      </c>
      <c r="D1035" s="117"/>
      <c r="E1035" s="117" t="n">
        <v>0</v>
      </c>
      <c r="F1035" s="118" t="s">
        <v>47</v>
      </c>
      <c r="G1035" s="118" t="s">
        <v>47</v>
      </c>
      <c r="H1035" s="141" t="n">
        <v>19535</v>
      </c>
      <c r="I1035" s="119" t="s">
        <v>2953</v>
      </c>
      <c r="J1035" s="120" t="n">
        <v>10</v>
      </c>
      <c r="K1035" s="121" t="n">
        <v>6</v>
      </c>
      <c r="L1035" s="122"/>
      <c r="M1035" s="123"/>
      <c r="N1035" s="123"/>
      <c r="O1035" s="123"/>
      <c r="P1035" s="123"/>
      <c r="Q1035" s="124"/>
      <c r="R1035" s="0"/>
      <c r="S1035" s="0"/>
      <c r="T1035" s="0"/>
      <c r="U1035" s="0"/>
      <c r="V1035" s="0"/>
      <c r="W1035" s="0"/>
      <c r="X1035" s="0"/>
      <c r="Y1035" s="0"/>
      <c r="Z1035" s="0"/>
      <c r="AA1035" s="0"/>
      <c r="AB1035" s="0"/>
      <c r="AC1035" s="0"/>
      <c r="AD1035" s="0"/>
      <c r="AE1035" s="0"/>
      <c r="AF1035" s="0"/>
      <c r="AG1035" s="0"/>
      <c r="AH1035" s="0"/>
      <c r="AI1035" s="0"/>
      <c r="AJ1035" s="0"/>
      <c r="AK1035" s="0"/>
      <c r="AL1035" s="0"/>
      <c r="AM1035" s="0"/>
      <c r="AN1035" s="0"/>
      <c r="AO1035" s="0"/>
      <c r="AP1035" s="0"/>
      <c r="AQ1035" s="0"/>
      <c r="AR1035" s="0"/>
      <c r="AS1035" s="0"/>
      <c r="AT1035" s="0"/>
      <c r="AU1035" s="0"/>
      <c r="AV1035" s="0"/>
      <c r="AW1035" s="0"/>
      <c r="AX1035" s="0"/>
      <c r="AY1035" s="0"/>
      <c r="AZ1035" s="0"/>
      <c r="BA1035" s="0"/>
      <c r="BB1035" s="0"/>
      <c r="BC1035" s="0"/>
      <c r="BD1035" s="0"/>
      <c r="BE1035" s="0"/>
      <c r="BF1035" s="0"/>
      <c r="BG1035" s="0"/>
      <c r="BH1035" s="0"/>
      <c r="BI1035" s="0"/>
      <c r="BJ1035" s="0"/>
      <c r="BK1035" s="0"/>
      <c r="BL1035" s="0"/>
      <c r="BM1035" s="0"/>
      <c r="BN1035" s="0"/>
      <c r="BO1035" s="0"/>
      <c r="BP1035" s="0"/>
      <c r="BQ1035" s="0"/>
      <c r="BR1035" s="0"/>
      <c r="BS1035" s="0"/>
      <c r="BT1035" s="0"/>
      <c r="BU1035" s="0"/>
      <c r="BV1035" s="0"/>
      <c r="BW1035" s="0"/>
      <c r="BX1035" s="0"/>
      <c r="BY1035" s="0"/>
      <c r="BZ1035" s="0"/>
      <c r="CA1035" s="0"/>
      <c r="CB1035" s="0"/>
      <c r="CC1035" s="0"/>
      <c r="CD1035" s="0"/>
      <c r="CE1035" s="0"/>
      <c r="CF1035" s="0"/>
      <c r="CG1035" s="0"/>
      <c r="CH1035" s="0"/>
      <c r="CI1035" s="0"/>
      <c r="CJ1035" s="0"/>
      <c r="CK1035" s="0"/>
      <c r="CL1035" s="0"/>
      <c r="CM1035" s="0"/>
      <c r="CN1035" s="0"/>
      <c r="CO1035" s="0"/>
      <c r="CP1035" s="0"/>
      <c r="CQ1035" s="0"/>
      <c r="CR1035" s="0"/>
      <c r="CS1035" s="0"/>
      <c r="CT1035" s="0"/>
      <c r="CU1035" s="0"/>
      <c r="CV1035" s="0"/>
      <c r="CW1035" s="0"/>
      <c r="CX1035" s="0"/>
      <c r="CY1035" s="0"/>
      <c r="CZ1035" s="0"/>
      <c r="DA1035" s="0"/>
      <c r="DB1035" s="0"/>
      <c r="DC1035" s="0"/>
      <c r="DD1035" s="0"/>
      <c r="DE1035" s="0"/>
      <c r="DF1035" s="0"/>
      <c r="DG1035" s="0"/>
      <c r="DH1035" s="0"/>
      <c r="DI1035" s="0"/>
      <c r="DJ1035" s="0"/>
      <c r="DK1035" s="0"/>
      <c r="DL1035" s="0"/>
      <c r="DM1035" s="0"/>
      <c r="DN1035" s="0"/>
      <c r="DO1035" s="0"/>
      <c r="DP1035" s="0"/>
      <c r="DQ1035" s="0"/>
      <c r="DR1035" s="0"/>
      <c r="DS1035" s="0"/>
      <c r="DT1035" s="0"/>
      <c r="DU1035" s="0"/>
      <c r="DV1035" s="0"/>
      <c r="DW1035" s="0"/>
      <c r="DX1035" s="0"/>
      <c r="DY1035" s="0"/>
      <c r="DZ1035" s="0"/>
      <c r="EA1035" s="0"/>
      <c r="EB1035" s="0"/>
      <c r="EC1035" s="0"/>
      <c r="ED1035" s="0"/>
      <c r="EE1035" s="0"/>
      <c r="EF1035" s="0"/>
      <c r="EG1035" s="0"/>
      <c r="EH1035" s="0"/>
      <c r="EI1035" s="0"/>
      <c r="EJ1035" s="0"/>
      <c r="EK1035" s="0"/>
      <c r="EL1035" s="0"/>
      <c r="EM1035" s="0"/>
      <c r="EN1035" s="0"/>
      <c r="EO1035" s="0"/>
      <c r="EP1035" s="0"/>
      <c r="EQ1035" s="0"/>
      <c r="ER1035" s="0"/>
      <c r="ES1035" s="0"/>
      <c r="ET1035" s="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row>
    <row r="1036" customFormat="false" ht="15" hidden="true" customHeight="false" outlineLevel="0" collapsed="false">
      <c r="A1036" s="150" t="s">
        <v>3033</v>
      </c>
      <c r="B1036" s="151" t="s">
        <v>3034</v>
      </c>
      <c r="C1036" s="147" t="s">
        <v>1252</v>
      </c>
      <c r="D1036" s="117"/>
      <c r="E1036" s="117" t="n">
        <v>0</v>
      </c>
      <c r="F1036" s="118" t="s">
        <v>47</v>
      </c>
      <c r="G1036" s="118" t="s">
        <v>47</v>
      </c>
      <c r="H1036" s="141" t="n">
        <v>1552</v>
      </c>
      <c r="I1036" s="125" t="s">
        <v>2953</v>
      </c>
      <c r="J1036" s="120" t="n">
        <v>10</v>
      </c>
      <c r="K1036" s="121" t="n">
        <v>6</v>
      </c>
      <c r="L1036" s="126"/>
      <c r="M1036" s="123"/>
      <c r="N1036" s="127"/>
      <c r="O1036" s="123"/>
      <c r="P1036" s="127"/>
      <c r="Q1036" s="124"/>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BL1036" s="0"/>
      <c r="BM1036" s="0"/>
      <c r="BN1036" s="0"/>
      <c r="BO1036" s="0"/>
      <c r="BP1036" s="0"/>
      <c r="BQ1036" s="0"/>
      <c r="BR1036" s="0"/>
      <c r="BS1036" s="0"/>
      <c r="BT1036" s="0"/>
      <c r="BU1036" s="0"/>
      <c r="BV1036" s="0"/>
      <c r="BW1036" s="0"/>
      <c r="BX1036" s="0"/>
      <c r="BY1036" s="0"/>
      <c r="BZ1036" s="0"/>
      <c r="CA1036" s="0"/>
      <c r="CB1036" s="0"/>
      <c r="CC1036" s="0"/>
      <c r="CD1036" s="0"/>
      <c r="CE1036" s="0"/>
      <c r="CF1036" s="0"/>
      <c r="CG1036" s="0"/>
      <c r="CH1036" s="0"/>
      <c r="CI1036" s="0"/>
      <c r="CJ1036" s="0"/>
      <c r="CK1036" s="0"/>
      <c r="CL1036" s="0"/>
      <c r="CM1036" s="0"/>
      <c r="CN1036" s="0"/>
      <c r="CO1036" s="0"/>
      <c r="CP1036" s="0"/>
      <c r="CQ1036" s="0"/>
      <c r="CR1036" s="0"/>
      <c r="CS1036" s="0"/>
      <c r="CT1036" s="0"/>
      <c r="CU1036" s="0"/>
      <c r="CV1036" s="0"/>
      <c r="CW1036" s="0"/>
      <c r="CX1036" s="0"/>
      <c r="CY1036" s="0"/>
      <c r="CZ1036" s="0"/>
      <c r="DA1036" s="0"/>
      <c r="DB1036" s="0"/>
      <c r="DC1036" s="0"/>
      <c r="DD1036" s="0"/>
      <c r="DE1036" s="0"/>
      <c r="DF1036" s="0"/>
      <c r="DG1036" s="0"/>
      <c r="DH1036" s="0"/>
      <c r="DI1036" s="0"/>
      <c r="DJ1036" s="0"/>
      <c r="DK1036" s="0"/>
      <c r="DL1036" s="0"/>
      <c r="DM1036" s="0"/>
      <c r="DN1036" s="0"/>
      <c r="DO1036" s="0"/>
      <c r="DP1036" s="0"/>
      <c r="DQ1036" s="0"/>
      <c r="DR1036" s="0"/>
      <c r="DS1036" s="0"/>
      <c r="DT1036" s="0"/>
      <c r="DU1036" s="0"/>
      <c r="DV1036" s="0"/>
      <c r="DW1036" s="0"/>
      <c r="DX1036" s="0"/>
      <c r="DY1036" s="0"/>
      <c r="DZ1036" s="0"/>
      <c r="EA1036" s="0"/>
      <c r="EB1036" s="0"/>
      <c r="EC1036" s="0"/>
      <c r="ED1036" s="0"/>
      <c r="EE1036" s="0"/>
      <c r="EF1036" s="0"/>
      <c r="EG1036" s="0"/>
      <c r="EH1036" s="0"/>
      <c r="EI1036" s="0"/>
      <c r="EJ1036" s="0"/>
      <c r="EK1036" s="0"/>
      <c r="EL1036" s="0"/>
      <c r="EM1036" s="0"/>
      <c r="EN1036" s="0"/>
      <c r="EO1036" s="0"/>
      <c r="EP1036" s="0"/>
      <c r="EQ1036" s="0"/>
      <c r="ER1036" s="0"/>
      <c r="ES1036" s="0"/>
      <c r="ET1036" s="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row>
    <row r="1037" customFormat="false" ht="15" hidden="true" customHeight="false" outlineLevel="0" collapsed="false">
      <c r="A1037" s="150" t="s">
        <v>3035</v>
      </c>
      <c r="B1037" s="151" t="s">
        <v>3036</v>
      </c>
      <c r="C1037" s="147" t="s">
        <v>1507</v>
      </c>
      <c r="D1037" s="117"/>
      <c r="E1037" s="117" t="n">
        <v>0</v>
      </c>
      <c r="F1037" s="118" t="s">
        <v>47</v>
      </c>
      <c r="G1037" s="118" t="s">
        <v>47</v>
      </c>
      <c r="H1037" s="141" t="n">
        <v>1731</v>
      </c>
      <c r="I1037" s="125" t="s">
        <v>2953</v>
      </c>
      <c r="J1037" s="120" t="n">
        <v>10</v>
      </c>
      <c r="K1037" s="121" t="n">
        <v>6</v>
      </c>
      <c r="L1037" s="126"/>
      <c r="M1037" s="123"/>
      <c r="N1037" s="127"/>
      <c r="O1037" s="123"/>
      <c r="P1037" s="127"/>
      <c r="Q1037" s="124"/>
      <c r="R1037" s="0"/>
      <c r="S1037" s="0"/>
      <c r="T1037" s="0"/>
      <c r="U1037" s="0"/>
      <c r="V1037" s="0"/>
      <c r="W1037" s="0"/>
      <c r="X1037" s="0"/>
      <c r="Y1037" s="0"/>
      <c r="Z1037" s="0"/>
      <c r="AA1037" s="0"/>
      <c r="AB1037" s="0"/>
      <c r="AC1037" s="0"/>
      <c r="AD1037" s="0"/>
      <c r="AE1037" s="0"/>
      <c r="AF1037" s="0"/>
      <c r="AG1037" s="0"/>
      <c r="AH1037" s="0"/>
      <c r="AI1037" s="0"/>
      <c r="AJ1037" s="0"/>
      <c r="AK1037" s="0"/>
      <c r="AL1037" s="0"/>
      <c r="AM1037" s="0"/>
      <c r="AN1037" s="0"/>
      <c r="AO1037" s="0"/>
      <c r="AP1037" s="0"/>
      <c r="AQ1037" s="0"/>
      <c r="AR1037" s="0"/>
      <c r="AS1037" s="0"/>
      <c r="AT1037" s="0"/>
      <c r="AU1037" s="0"/>
      <c r="AV1037" s="0"/>
      <c r="AW1037" s="0"/>
      <c r="AX1037" s="0"/>
      <c r="AY1037" s="0"/>
      <c r="AZ1037" s="0"/>
      <c r="BA1037" s="0"/>
      <c r="BB1037" s="0"/>
      <c r="BC1037" s="0"/>
      <c r="BD1037" s="0"/>
      <c r="BE1037" s="0"/>
      <c r="BF1037" s="0"/>
      <c r="BG1037" s="0"/>
      <c r="BH1037" s="0"/>
      <c r="BI1037" s="0"/>
      <c r="BJ1037" s="0"/>
      <c r="BK1037" s="0"/>
      <c r="BL1037" s="0"/>
      <c r="BM1037" s="0"/>
      <c r="BN1037" s="0"/>
      <c r="BO1037" s="0"/>
      <c r="BP1037" s="0"/>
      <c r="BQ1037" s="0"/>
      <c r="BR1037" s="0"/>
      <c r="BS1037" s="0"/>
      <c r="BT1037" s="0"/>
      <c r="BU1037" s="0"/>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row>
    <row r="1038" customFormat="false" ht="15" hidden="true" customHeight="false" outlineLevel="0" collapsed="false">
      <c r="A1038" s="150" t="s">
        <v>3037</v>
      </c>
      <c r="B1038" s="151" t="s">
        <v>3038</v>
      </c>
      <c r="C1038" s="147" t="s">
        <v>3039</v>
      </c>
      <c r="D1038" s="117"/>
      <c r="E1038" s="117" t="n">
        <v>0</v>
      </c>
      <c r="F1038" s="118" t="s">
        <v>47</v>
      </c>
      <c r="G1038" s="118" t="s">
        <v>47</v>
      </c>
      <c r="H1038" s="141" t="n">
        <v>29967</v>
      </c>
      <c r="I1038" s="125" t="s">
        <v>2953</v>
      </c>
      <c r="J1038" s="120" t="n">
        <v>10</v>
      </c>
      <c r="K1038" s="121" t="n">
        <v>6</v>
      </c>
      <c r="L1038" s="126" t="s">
        <v>3040</v>
      </c>
      <c r="M1038" s="123" t="s">
        <v>3041</v>
      </c>
      <c r="N1038" s="127"/>
      <c r="O1038" s="123"/>
      <c r="P1038" s="127"/>
      <c r="Q1038" s="124"/>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BL1038" s="0"/>
      <c r="BM1038" s="0"/>
      <c r="BN1038" s="0"/>
      <c r="BO1038" s="0"/>
      <c r="BP1038" s="0"/>
      <c r="BQ1038" s="0"/>
      <c r="BR1038" s="0"/>
      <c r="BS1038" s="0"/>
      <c r="BT1038" s="0"/>
      <c r="BU1038" s="0"/>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row>
    <row r="1039" customFormat="false" ht="15" hidden="true" customHeight="false" outlineLevel="0" collapsed="false">
      <c r="A1039" s="150" t="s">
        <v>3042</v>
      </c>
      <c r="B1039" s="151" t="s">
        <v>3043</v>
      </c>
      <c r="C1039" s="147" t="s">
        <v>122</v>
      </c>
      <c r="D1039" s="117"/>
      <c r="E1039" s="117" t="n">
        <v>0</v>
      </c>
      <c r="F1039" s="118" t="s">
        <v>47</v>
      </c>
      <c r="G1039" s="118" t="s">
        <v>47</v>
      </c>
      <c r="H1039" s="141" t="n">
        <v>1759</v>
      </c>
      <c r="I1039" s="125" t="s">
        <v>2953</v>
      </c>
      <c r="J1039" s="120" t="n">
        <v>10</v>
      </c>
      <c r="K1039" s="121" t="n">
        <v>6</v>
      </c>
      <c r="L1039" s="126"/>
      <c r="M1039" s="123"/>
      <c r="N1039" s="127"/>
      <c r="O1039" s="123"/>
      <c r="P1039" s="127"/>
      <c r="Q1039" s="124"/>
      <c r="R1039" s="0"/>
      <c r="S1039" s="0"/>
      <c r="T1039" s="0"/>
      <c r="U1039" s="0"/>
      <c r="V1039" s="0"/>
      <c r="W1039" s="0"/>
      <c r="X1039" s="0"/>
      <c r="Y1039" s="0"/>
      <c r="Z1039" s="0"/>
      <c r="AA1039" s="0"/>
      <c r="AB1039" s="0"/>
      <c r="AC1039" s="0"/>
      <c r="AD1039" s="0"/>
      <c r="AE1039" s="0"/>
      <c r="AF1039" s="0"/>
      <c r="AG1039" s="0"/>
      <c r="AH1039" s="0"/>
      <c r="AI1039" s="0"/>
      <c r="AJ1039" s="0"/>
      <c r="AK1039" s="0"/>
      <c r="AL1039" s="0"/>
      <c r="AM1039" s="0"/>
      <c r="AN1039" s="0"/>
      <c r="AO1039" s="0"/>
      <c r="AP1039" s="0"/>
      <c r="AQ1039" s="0"/>
      <c r="AR1039" s="0"/>
      <c r="AS1039" s="0"/>
      <c r="AT1039" s="0"/>
      <c r="AU1039" s="0"/>
      <c r="AV1039" s="0"/>
      <c r="AW1039" s="0"/>
      <c r="AX1039" s="0"/>
      <c r="AY1039" s="0"/>
      <c r="AZ1039" s="0"/>
      <c r="BA1039" s="0"/>
      <c r="BB1039" s="0"/>
      <c r="BC1039" s="0"/>
      <c r="BD1039" s="0"/>
      <c r="BE1039" s="0"/>
      <c r="BF1039" s="0"/>
      <c r="BG1039" s="0"/>
      <c r="BH1039" s="0"/>
      <c r="BI1039" s="0"/>
      <c r="BJ1039" s="0"/>
      <c r="BK1039" s="0"/>
      <c r="BL1039" s="0"/>
      <c r="BM1039" s="0"/>
      <c r="BN1039" s="0"/>
      <c r="BO1039" s="0"/>
      <c r="BP1039" s="0"/>
      <c r="BQ1039" s="0"/>
      <c r="BR1039" s="0"/>
      <c r="BS1039" s="0"/>
      <c r="BT1039" s="0"/>
      <c r="BU1039" s="0"/>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row>
    <row r="1040" customFormat="false" ht="15" hidden="true" customHeight="false" outlineLevel="0" collapsed="false">
      <c r="A1040" s="150" t="s">
        <v>3044</v>
      </c>
      <c r="B1040" s="151" t="s">
        <v>3045</v>
      </c>
      <c r="C1040" s="147" t="s">
        <v>122</v>
      </c>
      <c r="D1040" s="117"/>
      <c r="E1040" s="117" t="n">
        <v>0</v>
      </c>
      <c r="F1040" s="118" t="s">
        <v>47</v>
      </c>
      <c r="G1040" s="118" t="s">
        <v>47</v>
      </c>
      <c r="H1040" s="141" t="n">
        <v>1757</v>
      </c>
      <c r="I1040" s="125" t="s">
        <v>2953</v>
      </c>
      <c r="J1040" s="120" t="n">
        <v>10</v>
      </c>
      <c r="K1040" s="121" t="n">
        <v>6</v>
      </c>
      <c r="L1040" s="126"/>
      <c r="M1040" s="123"/>
      <c r="N1040" s="127"/>
      <c r="O1040" s="123"/>
      <c r="P1040" s="127"/>
      <c r="Q1040" s="124"/>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BL1040" s="0"/>
      <c r="BM1040" s="0"/>
      <c r="BN1040" s="0"/>
      <c r="BO1040" s="0"/>
      <c r="BP1040" s="0"/>
      <c r="BQ1040" s="0"/>
      <c r="BR1040" s="0"/>
      <c r="BS1040" s="0"/>
      <c r="BT1040" s="0"/>
      <c r="BU1040" s="0"/>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row>
    <row r="1041" customFormat="false" ht="15" hidden="true" customHeight="false" outlineLevel="0" collapsed="false">
      <c r="A1041" s="150" t="s">
        <v>3046</v>
      </c>
      <c r="B1041" s="151" t="s">
        <v>3047</v>
      </c>
      <c r="C1041" s="147" t="s">
        <v>122</v>
      </c>
      <c r="D1041" s="117"/>
      <c r="E1041" s="117" t="n">
        <v>0</v>
      </c>
      <c r="F1041" s="118" t="s">
        <v>47</v>
      </c>
      <c r="G1041" s="118" t="s">
        <v>47</v>
      </c>
      <c r="H1041" s="141" t="n">
        <v>34426</v>
      </c>
      <c r="I1041" s="125" t="s">
        <v>2953</v>
      </c>
      <c r="J1041" s="120" t="n">
        <v>10</v>
      </c>
      <c r="K1041" s="121" t="n">
        <v>6</v>
      </c>
      <c r="L1041" s="126"/>
      <c r="M1041" s="123"/>
      <c r="N1041" s="127"/>
      <c r="O1041" s="123"/>
      <c r="P1041" s="127"/>
      <c r="Q1041" s="124"/>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0"/>
      <c r="BP1041" s="0"/>
      <c r="BQ1041" s="0"/>
      <c r="BR1041" s="0"/>
      <c r="BS1041" s="0"/>
      <c r="BT1041" s="0"/>
      <c r="BU1041" s="0"/>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row>
    <row r="1042" customFormat="false" ht="15" hidden="true" customHeight="false" outlineLevel="0" collapsed="false">
      <c r="A1042" s="150" t="s">
        <v>3048</v>
      </c>
      <c r="B1042" s="151" t="s">
        <v>3049</v>
      </c>
      <c r="C1042" s="147" t="s">
        <v>122</v>
      </c>
      <c r="D1042" s="117"/>
      <c r="E1042" s="117" t="n">
        <v>0</v>
      </c>
      <c r="F1042" s="118" t="s">
        <v>47</v>
      </c>
      <c r="G1042" s="118" t="s">
        <v>47</v>
      </c>
      <c r="H1042" s="141" t="n">
        <v>1466</v>
      </c>
      <c r="I1042" s="125" t="s">
        <v>2953</v>
      </c>
      <c r="J1042" s="120" t="n">
        <v>10</v>
      </c>
      <c r="K1042" s="121" t="n">
        <v>6</v>
      </c>
      <c r="L1042" s="126"/>
      <c r="M1042" s="123"/>
      <c r="N1042" s="127"/>
      <c r="O1042" s="123"/>
      <c r="P1042" s="127"/>
      <c r="Q1042" s="124"/>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BC1042" s="0"/>
      <c r="BD1042" s="0"/>
      <c r="BE1042" s="0"/>
      <c r="BF1042" s="0"/>
      <c r="BG1042" s="0"/>
      <c r="BH1042" s="0"/>
      <c r="BI1042" s="0"/>
      <c r="BJ1042" s="0"/>
      <c r="BK1042" s="0"/>
      <c r="BL1042" s="0"/>
      <c r="BM1042" s="0"/>
      <c r="BN1042" s="0"/>
      <c r="BO1042" s="0"/>
      <c r="BP1042" s="0"/>
      <c r="BQ1042" s="0"/>
      <c r="BR1042" s="0"/>
      <c r="BS1042" s="0"/>
      <c r="BT1042" s="0"/>
      <c r="BU1042" s="0"/>
      <c r="BV1042" s="0"/>
      <c r="BW1042" s="0"/>
      <c r="BX1042" s="0"/>
      <c r="BY1042" s="0"/>
      <c r="BZ1042" s="0"/>
      <c r="CA1042" s="0"/>
      <c r="CB1042" s="0"/>
      <c r="CC1042" s="0"/>
      <c r="CD1042" s="0"/>
      <c r="CE1042" s="0"/>
      <c r="CF1042" s="0"/>
      <c r="CG1042" s="0"/>
      <c r="CH1042" s="0"/>
      <c r="CI1042" s="0"/>
      <c r="CJ1042" s="0"/>
      <c r="CK1042" s="0"/>
      <c r="CL1042" s="0"/>
      <c r="CM1042" s="0"/>
      <c r="CN1042" s="0"/>
      <c r="CO1042" s="0"/>
      <c r="CP1042" s="0"/>
      <c r="CQ1042" s="0"/>
      <c r="CR1042" s="0"/>
      <c r="CS1042" s="0"/>
      <c r="CT1042" s="0"/>
      <c r="CU1042" s="0"/>
      <c r="CV1042" s="0"/>
      <c r="CW1042" s="0"/>
      <c r="CX1042" s="0"/>
      <c r="CY1042" s="0"/>
      <c r="CZ1042" s="0"/>
      <c r="DA1042" s="0"/>
      <c r="DB1042" s="0"/>
      <c r="DC1042" s="0"/>
      <c r="DD1042" s="0"/>
      <c r="DE1042" s="0"/>
      <c r="DF1042" s="0"/>
      <c r="DG1042" s="0"/>
      <c r="DH1042" s="0"/>
      <c r="DI1042" s="0"/>
      <c r="DJ1042" s="0"/>
      <c r="DK1042" s="0"/>
      <c r="DL1042" s="0"/>
      <c r="DM1042" s="0"/>
      <c r="DN1042" s="0"/>
      <c r="DO1042" s="0"/>
      <c r="DP1042" s="0"/>
      <c r="DQ1042" s="0"/>
      <c r="DR1042" s="0"/>
      <c r="DS1042" s="0"/>
      <c r="DT1042" s="0"/>
      <c r="DU1042" s="0"/>
      <c r="DV1042" s="0"/>
      <c r="DW1042" s="0"/>
      <c r="DX1042" s="0"/>
      <c r="DY1042" s="0"/>
      <c r="DZ1042" s="0"/>
      <c r="EA1042" s="0"/>
      <c r="EB1042" s="0"/>
      <c r="EC1042" s="0"/>
      <c r="ED1042" s="0"/>
      <c r="EE1042" s="0"/>
      <c r="EF1042" s="0"/>
      <c r="EG1042" s="0"/>
      <c r="EH1042" s="0"/>
      <c r="EI1042" s="0"/>
      <c r="EJ1042" s="0"/>
      <c r="EK1042" s="0"/>
      <c r="EL1042" s="0"/>
      <c r="EM1042" s="0"/>
      <c r="EN1042" s="0"/>
      <c r="EO1042" s="0"/>
      <c r="EP1042" s="0"/>
      <c r="EQ1042" s="0"/>
      <c r="ER1042" s="0"/>
      <c r="ES1042" s="0"/>
      <c r="ET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row>
    <row r="1043" customFormat="false" ht="15" hidden="true" customHeight="false" outlineLevel="0" collapsed="false">
      <c r="A1043" s="150" t="s">
        <v>3050</v>
      </c>
      <c r="B1043" s="151" t="s">
        <v>3051</v>
      </c>
      <c r="C1043" s="147" t="s">
        <v>122</v>
      </c>
      <c r="D1043" s="117"/>
      <c r="E1043" s="117" t="n">
        <v>0</v>
      </c>
      <c r="F1043" s="118" t="s">
        <v>47</v>
      </c>
      <c r="G1043" s="118" t="s">
        <v>47</v>
      </c>
      <c r="H1043" s="141" t="n">
        <v>32252</v>
      </c>
      <c r="I1043" s="125" t="s">
        <v>2953</v>
      </c>
      <c r="J1043" s="120" t="n">
        <v>10</v>
      </c>
      <c r="K1043" s="121" t="n">
        <v>6</v>
      </c>
      <c r="L1043" s="166"/>
      <c r="M1043" s="123"/>
      <c r="N1043" s="152"/>
      <c r="O1043" s="123"/>
      <c r="P1043" s="152"/>
      <c r="Q1043" s="124"/>
      <c r="R1043" s="0"/>
      <c r="S1043" s="0"/>
      <c r="T1043" s="0"/>
      <c r="U1043" s="0"/>
      <c r="V1043" s="0"/>
      <c r="W1043" s="0"/>
      <c r="X1043" s="0"/>
      <c r="Y1043" s="0"/>
      <c r="Z1043" s="0"/>
      <c r="AA1043" s="0"/>
      <c r="AB1043" s="0"/>
      <c r="AC1043" s="0"/>
      <c r="AD1043" s="0"/>
      <c r="AE1043" s="0"/>
      <c r="AF1043" s="0"/>
      <c r="AG1043" s="0"/>
      <c r="AH1043" s="0"/>
      <c r="AI1043" s="0"/>
      <c r="AJ1043" s="0"/>
      <c r="AK1043" s="0"/>
      <c r="AL1043" s="0"/>
      <c r="AM1043" s="0"/>
      <c r="AN1043" s="0"/>
      <c r="AO1043" s="0"/>
      <c r="AP1043" s="0"/>
      <c r="AQ1043" s="0"/>
      <c r="AR1043" s="0"/>
      <c r="AS1043" s="0"/>
      <c r="AT1043" s="0"/>
      <c r="AU1043" s="0"/>
      <c r="AV1043" s="0"/>
      <c r="AW1043" s="0"/>
      <c r="AX1043" s="0"/>
      <c r="AY1043" s="0"/>
      <c r="AZ1043" s="0"/>
      <c r="BA1043" s="0"/>
      <c r="BB1043" s="0"/>
      <c r="BC1043" s="0"/>
      <c r="BD1043" s="0"/>
      <c r="BE1043" s="0"/>
      <c r="BF1043" s="0"/>
      <c r="BG1043" s="0"/>
      <c r="BH1043" s="0"/>
      <c r="BI1043" s="0"/>
      <c r="BJ1043" s="0"/>
      <c r="BK1043" s="0"/>
      <c r="BL1043" s="0"/>
      <c r="BM1043" s="0"/>
      <c r="BN1043" s="0"/>
      <c r="BO1043" s="0"/>
      <c r="BP1043" s="0"/>
      <c r="BQ1043" s="0"/>
      <c r="BR1043" s="0"/>
      <c r="BS1043" s="0"/>
      <c r="BT1043" s="0"/>
      <c r="BU1043" s="0"/>
      <c r="BV1043" s="0"/>
      <c r="BW1043" s="0"/>
      <c r="BX1043" s="0"/>
      <c r="BY1043" s="0"/>
      <c r="BZ1043" s="0"/>
      <c r="CA1043" s="0"/>
      <c r="CB1043" s="0"/>
      <c r="CC1043" s="0"/>
      <c r="CD1043" s="0"/>
      <c r="CE1043" s="0"/>
      <c r="CF1043" s="0"/>
      <c r="CG1043" s="0"/>
      <c r="CH1043" s="0"/>
      <c r="CI1043" s="0"/>
      <c r="CJ1043" s="0"/>
      <c r="CK1043" s="0"/>
      <c r="CL1043" s="0"/>
      <c r="CM1043" s="0"/>
      <c r="CN1043" s="0"/>
      <c r="CO1043" s="0"/>
      <c r="CP1043" s="0"/>
      <c r="CQ1043" s="0"/>
      <c r="CR1043" s="0"/>
      <c r="CS1043" s="0"/>
      <c r="CT1043" s="0"/>
      <c r="CU1043" s="0"/>
      <c r="CV1043" s="0"/>
      <c r="CW1043" s="0"/>
      <c r="CX1043" s="0"/>
      <c r="CY1043" s="0"/>
      <c r="CZ1043" s="0"/>
      <c r="DA1043" s="0"/>
      <c r="DB1043" s="0"/>
      <c r="DC1043" s="0"/>
      <c r="DD1043" s="0"/>
      <c r="DE1043" s="0"/>
      <c r="DF1043" s="0"/>
      <c r="DG1043" s="0"/>
      <c r="DH1043" s="0"/>
      <c r="DI1043" s="0"/>
      <c r="DJ1043" s="0"/>
      <c r="DK1043" s="0"/>
      <c r="DL1043" s="0"/>
      <c r="DM1043" s="0"/>
      <c r="DN1043" s="0"/>
      <c r="DO1043" s="0"/>
      <c r="DP1043" s="0"/>
      <c r="DQ1043" s="0"/>
      <c r="DR1043" s="0"/>
      <c r="DS1043" s="0"/>
      <c r="DT1043" s="0"/>
      <c r="DU1043" s="0"/>
      <c r="DV1043" s="0"/>
      <c r="DW1043" s="0"/>
      <c r="DX1043" s="0"/>
      <c r="DY1043" s="0"/>
      <c r="DZ1043" s="0"/>
      <c r="EA1043" s="0"/>
      <c r="EB1043" s="0"/>
      <c r="EC1043" s="0"/>
      <c r="ED1043" s="0"/>
      <c r="EE1043" s="0"/>
      <c r="EF1043" s="0"/>
      <c r="EG1043" s="0"/>
      <c r="EH1043" s="0"/>
      <c r="EI1043" s="0"/>
      <c r="EJ1043" s="0"/>
      <c r="EK1043" s="0"/>
      <c r="EL1043" s="0"/>
      <c r="EM1043" s="0"/>
      <c r="EN1043" s="0"/>
      <c r="EO1043" s="0"/>
      <c r="EP1043" s="0"/>
      <c r="EQ1043" s="0"/>
      <c r="ER1043" s="0"/>
      <c r="ES1043" s="0"/>
      <c r="ET1043" s="0"/>
      <c r="EU1043" s="0"/>
      <c r="EV1043" s="0"/>
      <c r="EW1043" s="0"/>
      <c r="EX1043" s="0"/>
      <c r="EY1043" s="0"/>
      <c r="EZ1043" s="0"/>
      <c r="FA1043" s="0"/>
      <c r="FB1043" s="0"/>
      <c r="FC1043" s="0"/>
      <c r="FD1043" s="0"/>
      <c r="FE1043" s="0"/>
      <c r="FF1043" s="0"/>
      <c r="FG1043" s="0"/>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row>
    <row r="1044" customFormat="false" ht="15" hidden="true" customHeight="false" outlineLevel="0" collapsed="false">
      <c r="A1044" s="150" t="s">
        <v>3052</v>
      </c>
      <c r="B1044" s="151" t="s">
        <v>3053</v>
      </c>
      <c r="C1044" s="147" t="s">
        <v>122</v>
      </c>
      <c r="D1044" s="117"/>
      <c r="E1044" s="117" t="n">
        <v>0</v>
      </c>
      <c r="F1044" s="118" t="s">
        <v>47</v>
      </c>
      <c r="G1044" s="118" t="s">
        <v>47</v>
      </c>
      <c r="H1044" s="141" t="n">
        <v>32037</v>
      </c>
      <c r="I1044" s="125" t="s">
        <v>2953</v>
      </c>
      <c r="J1044" s="120" t="n">
        <v>10</v>
      </c>
      <c r="K1044" s="121" t="n">
        <v>6</v>
      </c>
      <c r="L1044" s="126"/>
      <c r="M1044" s="123"/>
      <c r="N1044" s="127"/>
      <c r="O1044" s="123"/>
      <c r="P1044" s="127"/>
      <c r="Q1044" s="124"/>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BC1044" s="0"/>
      <c r="BD1044" s="0"/>
      <c r="BE1044" s="0"/>
      <c r="BF1044" s="0"/>
      <c r="BG1044" s="0"/>
      <c r="BH1044" s="0"/>
      <c r="BI1044" s="0"/>
      <c r="BJ1044" s="0"/>
      <c r="BK1044" s="0"/>
      <c r="BL1044" s="0"/>
      <c r="BM1044" s="0"/>
      <c r="BN1044" s="0"/>
      <c r="BO1044" s="0"/>
      <c r="BP1044" s="0"/>
      <c r="BQ1044" s="0"/>
      <c r="BR1044" s="0"/>
      <c r="BS1044" s="0"/>
      <c r="BT1044" s="0"/>
      <c r="BU1044" s="0"/>
      <c r="BV1044" s="0"/>
      <c r="BW1044" s="0"/>
      <c r="BX1044" s="0"/>
      <c r="BY1044" s="0"/>
      <c r="BZ1044" s="0"/>
      <c r="CA1044" s="0"/>
      <c r="CB1044" s="0"/>
      <c r="CC1044" s="0"/>
      <c r="CD1044" s="0"/>
      <c r="CE1044" s="0"/>
      <c r="CF1044" s="0"/>
      <c r="CG1044" s="0"/>
      <c r="CH1044" s="0"/>
      <c r="CI1044" s="0"/>
      <c r="CJ1044" s="0"/>
      <c r="CK1044" s="0"/>
      <c r="CL1044" s="0"/>
      <c r="CM1044" s="0"/>
      <c r="CN1044" s="0"/>
      <c r="CO1044" s="0"/>
      <c r="CP1044" s="0"/>
      <c r="CQ1044" s="0"/>
      <c r="CR1044" s="0"/>
      <c r="CS1044" s="0"/>
      <c r="CT1044" s="0"/>
      <c r="CU1044" s="0"/>
      <c r="CV1044" s="0"/>
      <c r="CW1044" s="0"/>
      <c r="CX1044" s="0"/>
      <c r="CY1044" s="0"/>
      <c r="CZ1044" s="0"/>
      <c r="DA1044" s="0"/>
      <c r="DB1044" s="0"/>
      <c r="DC1044" s="0"/>
      <c r="DD1044" s="0"/>
      <c r="DE1044" s="0"/>
      <c r="DF1044" s="0"/>
      <c r="DG1044" s="0"/>
      <c r="DH1044" s="0"/>
      <c r="DI1044" s="0"/>
      <c r="DJ1044" s="0"/>
      <c r="DK1044" s="0"/>
      <c r="DL1044" s="0"/>
      <c r="DM1044" s="0"/>
      <c r="DN1044" s="0"/>
      <c r="DO1044" s="0"/>
      <c r="DP1044" s="0"/>
      <c r="DQ1044" s="0"/>
      <c r="DR1044" s="0"/>
      <c r="DS1044" s="0"/>
      <c r="DT1044" s="0"/>
      <c r="DU1044" s="0"/>
      <c r="DV1044" s="0"/>
      <c r="DW1044" s="0"/>
      <c r="DX1044" s="0"/>
      <c r="DY1044" s="0"/>
      <c r="DZ1044" s="0"/>
      <c r="EA1044" s="0"/>
      <c r="EB1044" s="0"/>
      <c r="EC1044" s="0"/>
      <c r="ED1044" s="0"/>
      <c r="EE1044" s="0"/>
      <c r="EF1044" s="0"/>
      <c r="EG1044" s="0"/>
      <c r="EH1044" s="0"/>
      <c r="EI1044" s="0"/>
      <c r="EJ1044" s="0"/>
      <c r="EK1044" s="0"/>
      <c r="EL1044" s="0"/>
      <c r="EM1044" s="0"/>
      <c r="EN1044" s="0"/>
      <c r="EO1044" s="0"/>
      <c r="EP1044" s="0"/>
      <c r="EQ1044" s="0"/>
      <c r="ER1044" s="0"/>
      <c r="ES1044" s="0"/>
      <c r="ET1044" s="0"/>
      <c r="EU1044" s="0"/>
      <c r="EV1044" s="0"/>
      <c r="EW1044" s="0"/>
      <c r="EX1044" s="0"/>
      <c r="EY1044" s="0"/>
      <c r="EZ1044" s="0"/>
      <c r="FA1044" s="0"/>
      <c r="FB1044" s="0"/>
      <c r="FC1044" s="0"/>
      <c r="FD1044" s="0"/>
      <c r="FE1044" s="0"/>
      <c r="FF1044" s="0"/>
      <c r="FG1044" s="0"/>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row>
    <row r="1045" customFormat="false" ht="15" hidden="true" customHeight="false" outlineLevel="0" collapsed="false">
      <c r="A1045" s="150" t="s">
        <v>3054</v>
      </c>
      <c r="B1045" s="151" t="s">
        <v>3055</v>
      </c>
      <c r="C1045" s="147" t="s">
        <v>122</v>
      </c>
      <c r="D1045" s="117"/>
      <c r="E1045" s="117" t="n">
        <v>0</v>
      </c>
      <c r="F1045" s="118" t="s">
        <v>47</v>
      </c>
      <c r="G1045" s="118" t="s">
        <v>47</v>
      </c>
      <c r="H1045" s="141" t="n">
        <v>29978</v>
      </c>
      <c r="I1045" s="125" t="s">
        <v>2953</v>
      </c>
      <c r="J1045" s="120" t="n">
        <v>10</v>
      </c>
      <c r="K1045" s="121" t="n">
        <v>6</v>
      </c>
      <c r="L1045" s="126"/>
      <c r="M1045" s="123"/>
      <c r="N1045" s="127"/>
      <c r="O1045" s="123"/>
      <c r="P1045" s="127"/>
      <c r="Q1045" s="124"/>
      <c r="R1045" s="0"/>
      <c r="S1045" s="0"/>
      <c r="T1045" s="0"/>
      <c r="U1045" s="0"/>
      <c r="V1045" s="0"/>
      <c r="W1045" s="0"/>
      <c r="X1045" s="0"/>
      <c r="Y1045" s="0"/>
      <c r="Z1045" s="0"/>
      <c r="AA1045" s="0"/>
      <c r="AB1045" s="0"/>
      <c r="AC1045" s="0"/>
      <c r="AD1045" s="0"/>
      <c r="AE1045" s="0"/>
      <c r="AF1045" s="0"/>
      <c r="AG1045" s="0"/>
      <c r="AH1045" s="0"/>
      <c r="AI1045" s="0"/>
      <c r="AJ1045" s="0"/>
      <c r="AK1045" s="0"/>
      <c r="AL1045" s="0"/>
      <c r="AM1045" s="0"/>
      <c r="AN1045" s="0"/>
      <c r="AO1045" s="0"/>
      <c r="AP1045" s="0"/>
      <c r="AQ1045" s="0"/>
      <c r="AR1045" s="0"/>
      <c r="AS1045" s="0"/>
      <c r="AT1045" s="0"/>
      <c r="AU1045" s="0"/>
      <c r="AV1045" s="0"/>
      <c r="AW1045" s="0"/>
      <c r="AX1045" s="0"/>
      <c r="AY1045" s="0"/>
      <c r="AZ1045" s="0"/>
      <c r="BA1045" s="0"/>
      <c r="BB1045" s="0"/>
      <c r="BC1045" s="0"/>
      <c r="BD1045" s="0"/>
      <c r="BE1045" s="0"/>
      <c r="BF1045" s="0"/>
      <c r="BG1045" s="0"/>
      <c r="BH1045" s="0"/>
      <c r="BI1045" s="0"/>
      <c r="BJ1045" s="0"/>
      <c r="BK1045" s="0"/>
      <c r="BL1045" s="0"/>
      <c r="BM1045" s="0"/>
      <c r="BN1045" s="0"/>
      <c r="BO1045" s="0"/>
      <c r="BP1045" s="0"/>
      <c r="BQ1045" s="0"/>
      <c r="BR1045" s="0"/>
      <c r="BS1045" s="0"/>
      <c r="BT1045" s="0"/>
      <c r="BU1045" s="0"/>
      <c r="BV1045" s="0"/>
      <c r="BW1045" s="0"/>
      <c r="BX1045" s="0"/>
      <c r="BY1045" s="0"/>
      <c r="BZ1045" s="0"/>
      <c r="CA1045" s="0"/>
      <c r="CB1045" s="0"/>
      <c r="CC1045" s="0"/>
      <c r="CD1045" s="0"/>
      <c r="CE1045" s="0"/>
      <c r="CF1045" s="0"/>
      <c r="CG1045" s="0"/>
      <c r="CH1045" s="0"/>
      <c r="CI1045" s="0"/>
      <c r="CJ1045" s="0"/>
      <c r="CK1045" s="0"/>
      <c r="CL1045" s="0"/>
      <c r="CM1045" s="0"/>
      <c r="CN1045" s="0"/>
      <c r="CO1045" s="0"/>
      <c r="CP1045" s="0"/>
      <c r="CQ1045" s="0"/>
      <c r="CR1045" s="0"/>
      <c r="CS1045" s="0"/>
      <c r="CT1045" s="0"/>
      <c r="CU1045" s="0"/>
      <c r="CV1045" s="0"/>
      <c r="CW1045" s="0"/>
      <c r="CX1045" s="0"/>
      <c r="CY1045" s="0"/>
      <c r="CZ1045" s="0"/>
      <c r="DA1045" s="0"/>
      <c r="DB1045" s="0"/>
      <c r="DC1045" s="0"/>
      <c r="DD1045" s="0"/>
      <c r="DE1045" s="0"/>
      <c r="DF1045" s="0"/>
      <c r="DG1045" s="0"/>
      <c r="DH1045" s="0"/>
      <c r="DI1045" s="0"/>
      <c r="DJ1045" s="0"/>
      <c r="DK1045" s="0"/>
      <c r="DL1045" s="0"/>
      <c r="DM1045" s="0"/>
      <c r="DN1045" s="0"/>
      <c r="DO1045" s="0"/>
      <c r="DP1045" s="0"/>
      <c r="DQ1045" s="0"/>
      <c r="DR1045" s="0"/>
      <c r="DS1045" s="0"/>
      <c r="DT1045" s="0"/>
      <c r="DU1045" s="0"/>
      <c r="DV1045" s="0"/>
      <c r="DW1045" s="0"/>
      <c r="DX1045" s="0"/>
      <c r="DY1045" s="0"/>
      <c r="DZ1045" s="0"/>
      <c r="EA1045" s="0"/>
      <c r="EB1045" s="0"/>
      <c r="EC1045" s="0"/>
      <c r="ED1045" s="0"/>
      <c r="EE1045" s="0"/>
      <c r="EF1045" s="0"/>
      <c r="EG1045" s="0"/>
      <c r="EH1045" s="0"/>
      <c r="EI1045" s="0"/>
      <c r="EJ1045" s="0"/>
      <c r="EK1045" s="0"/>
      <c r="EL1045" s="0"/>
      <c r="EM1045" s="0"/>
      <c r="EN1045" s="0"/>
      <c r="EO1045" s="0"/>
      <c r="EP1045" s="0"/>
      <c r="EQ1045" s="0"/>
      <c r="ER1045" s="0"/>
      <c r="ES1045" s="0"/>
      <c r="ET1045" s="0"/>
      <c r="EU1045" s="0"/>
      <c r="EV1045" s="0"/>
      <c r="EW1045" s="0"/>
      <c r="EX1045" s="0"/>
      <c r="EY1045" s="0"/>
      <c r="EZ1045" s="0"/>
      <c r="FA1045" s="0"/>
      <c r="FB1045" s="0"/>
      <c r="FC1045" s="0"/>
      <c r="FD1045" s="0"/>
      <c r="FE1045" s="0"/>
      <c r="FF1045" s="0"/>
      <c r="FG1045" s="0"/>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row>
    <row r="1046" customFormat="false" ht="15" hidden="true" customHeight="false" outlineLevel="0" collapsed="false">
      <c r="A1046" s="150" t="s">
        <v>3056</v>
      </c>
      <c r="B1046" s="151" t="s">
        <v>3057</v>
      </c>
      <c r="C1046" s="147" t="s">
        <v>122</v>
      </c>
      <c r="D1046" s="117"/>
      <c r="E1046" s="117" t="n">
        <v>0</v>
      </c>
      <c r="F1046" s="118" t="s">
        <v>47</v>
      </c>
      <c r="G1046" s="118" t="s">
        <v>47</v>
      </c>
      <c r="H1046" s="141" t="n">
        <v>30098</v>
      </c>
      <c r="I1046" s="125" t="s">
        <v>2953</v>
      </c>
      <c r="J1046" s="120" t="n">
        <v>10</v>
      </c>
      <c r="K1046" s="121" t="n">
        <v>6</v>
      </c>
      <c r="L1046" s="126"/>
      <c r="M1046" s="123"/>
      <c r="N1046" s="127"/>
      <c r="O1046" s="123"/>
      <c r="P1046" s="127"/>
      <c r="Q1046" s="124"/>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0"/>
      <c r="BF1046" s="0"/>
      <c r="BG1046" s="0"/>
      <c r="BH1046" s="0"/>
      <c r="BI1046" s="0"/>
      <c r="BJ1046" s="0"/>
      <c r="BK1046" s="0"/>
      <c r="BL1046" s="0"/>
      <c r="BM1046" s="0"/>
      <c r="BN1046" s="0"/>
      <c r="BO1046" s="0"/>
      <c r="BP1046" s="0"/>
      <c r="BQ1046" s="0"/>
      <c r="BR1046" s="0"/>
      <c r="BS1046" s="0"/>
      <c r="BT1046" s="0"/>
      <c r="BU1046" s="0"/>
      <c r="BV1046" s="0"/>
      <c r="BW1046" s="0"/>
      <c r="BX1046" s="0"/>
      <c r="BY1046" s="0"/>
      <c r="BZ1046" s="0"/>
      <c r="CA1046" s="0"/>
      <c r="CB1046" s="0"/>
      <c r="CC1046" s="0"/>
      <c r="CD1046" s="0"/>
      <c r="CE1046" s="0"/>
      <c r="CF1046" s="0"/>
      <c r="CG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DX1046" s="0"/>
      <c r="DY1046" s="0"/>
      <c r="DZ1046" s="0"/>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row>
    <row r="1047" customFormat="false" ht="15" hidden="true" customHeight="true" outlineLevel="0" collapsed="false">
      <c r="A1047" s="150" t="s">
        <v>3058</v>
      </c>
      <c r="B1047" s="151" t="s">
        <v>3059</v>
      </c>
      <c r="C1047" s="147" t="s">
        <v>2177</v>
      </c>
      <c r="D1047" s="117"/>
      <c r="E1047" s="117" t="n">
        <v>0</v>
      </c>
      <c r="F1047" s="118" t="s">
        <v>47</v>
      </c>
      <c r="G1047" s="118" t="s">
        <v>47</v>
      </c>
      <c r="H1047" s="141" t="n">
        <v>1733</v>
      </c>
      <c r="I1047" s="125" t="s">
        <v>2953</v>
      </c>
      <c r="J1047" s="120" t="n">
        <v>10</v>
      </c>
      <c r="K1047" s="121" t="n">
        <v>6</v>
      </c>
      <c r="L1047" s="126"/>
      <c r="M1047" s="123"/>
      <c r="N1047" s="127"/>
      <c r="O1047" s="123"/>
      <c r="P1047" s="127"/>
      <c r="Q1047" s="124"/>
      <c r="R1047" s="0"/>
      <c r="S1047" s="0"/>
      <c r="T1047" s="0"/>
      <c r="U1047" s="0"/>
      <c r="V1047" s="0"/>
      <c r="W1047" s="0"/>
      <c r="X1047" s="0"/>
      <c r="Y1047" s="0"/>
      <c r="Z1047" s="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0"/>
      <c r="BF1047" s="0"/>
      <c r="BG1047" s="0"/>
      <c r="BH1047" s="0"/>
      <c r="BI1047" s="0"/>
      <c r="BJ1047" s="0"/>
      <c r="BK1047" s="0"/>
      <c r="BL1047" s="0"/>
      <c r="BM1047" s="0"/>
      <c r="BN1047" s="0"/>
      <c r="BO1047" s="0"/>
      <c r="BP1047" s="0"/>
      <c r="BQ1047" s="0"/>
      <c r="BR1047" s="0"/>
      <c r="BS1047" s="0"/>
      <c r="BT1047" s="0"/>
      <c r="BU1047" s="0"/>
      <c r="BV1047" s="0"/>
      <c r="BW1047" s="0"/>
      <c r="BX1047" s="0"/>
      <c r="BY1047" s="0"/>
      <c r="BZ1047" s="0"/>
      <c r="CA1047" s="0"/>
      <c r="CB1047" s="0"/>
      <c r="CC1047" s="0"/>
      <c r="CD1047" s="0"/>
      <c r="CE1047" s="0"/>
      <c r="CF1047" s="0"/>
      <c r="CG1047" s="0"/>
      <c r="CH1047" s="0"/>
      <c r="CI1047" s="0"/>
      <c r="CJ1047" s="0"/>
      <c r="CK1047" s="0"/>
      <c r="CL1047" s="0"/>
      <c r="CM1047" s="0"/>
      <c r="CN1047" s="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0"/>
      <c r="DT1047" s="0"/>
      <c r="DU1047" s="0"/>
      <c r="DV1047" s="0"/>
      <c r="DW1047" s="0"/>
      <c r="DX1047" s="0"/>
      <c r="DY1047" s="0"/>
      <c r="DZ1047" s="0"/>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row>
    <row r="1048" customFormat="false" ht="15" hidden="true" customHeight="false" outlineLevel="0" collapsed="false">
      <c r="A1048" s="150" t="s">
        <v>3060</v>
      </c>
      <c r="B1048" s="151" t="s">
        <v>3061</v>
      </c>
      <c r="C1048" s="147" t="s">
        <v>2289</v>
      </c>
      <c r="D1048" s="117"/>
      <c r="E1048" s="117" t="n">
        <v>0</v>
      </c>
      <c r="F1048" s="118" t="s">
        <v>47</v>
      </c>
      <c r="G1048" s="118" t="s">
        <v>47</v>
      </c>
      <c r="H1048" s="141" t="n">
        <v>1732</v>
      </c>
      <c r="I1048" s="119" t="s">
        <v>2953</v>
      </c>
      <c r="J1048" s="120" t="n">
        <v>10</v>
      </c>
      <c r="K1048" s="121" t="n">
        <v>6</v>
      </c>
      <c r="L1048" s="190"/>
      <c r="M1048" s="123"/>
      <c r="N1048" s="127"/>
      <c r="O1048" s="123"/>
      <c r="P1048" s="123"/>
      <c r="Q1048" s="124"/>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0"/>
      <c r="BQ1048" s="0"/>
      <c r="BR1048" s="0"/>
      <c r="BS1048" s="0"/>
      <c r="BT1048" s="0"/>
      <c r="BU1048" s="0"/>
      <c r="BV1048" s="0"/>
      <c r="BW1048" s="0"/>
      <c r="BX1048" s="0"/>
      <c r="BY1048" s="0"/>
      <c r="BZ1048" s="0"/>
      <c r="CA1048" s="0"/>
      <c r="CB1048" s="0"/>
      <c r="CC1048" s="0"/>
      <c r="CD1048" s="0"/>
      <c r="CE1048" s="0"/>
      <c r="CF1048" s="0"/>
      <c r="CG1048" s="0"/>
      <c r="CH1048" s="0"/>
      <c r="CI1048" s="0"/>
      <c r="CJ1048" s="0"/>
      <c r="CK1048" s="0"/>
      <c r="CL1048" s="0"/>
      <c r="CM1048" s="0"/>
      <c r="CN1048" s="0"/>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row>
    <row r="1049" customFormat="false" ht="15" hidden="true" customHeight="false" outlineLevel="0" collapsed="false">
      <c r="A1049" s="150" t="s">
        <v>3062</v>
      </c>
      <c r="B1049" s="151" t="s">
        <v>3063</v>
      </c>
      <c r="C1049" s="147" t="s">
        <v>122</v>
      </c>
      <c r="D1049" s="117"/>
      <c r="E1049" s="117" t="n">
        <v>0</v>
      </c>
      <c r="F1049" s="118" t="s">
        <v>47</v>
      </c>
      <c r="G1049" s="118" t="s">
        <v>47</v>
      </c>
      <c r="H1049" s="141" t="n">
        <v>19598</v>
      </c>
      <c r="I1049" s="119" t="s">
        <v>2953</v>
      </c>
      <c r="J1049" s="120" t="n">
        <v>10</v>
      </c>
      <c r="K1049" s="121" t="n">
        <v>6</v>
      </c>
      <c r="L1049" s="122"/>
      <c r="M1049" s="123"/>
      <c r="N1049" s="123"/>
      <c r="O1049" s="123"/>
      <c r="P1049" s="123"/>
      <c r="Q1049" s="124"/>
      <c r="R1049" s="0"/>
      <c r="S1049" s="0"/>
      <c r="T1049" s="0"/>
      <c r="U1049" s="0"/>
      <c r="V1049" s="0"/>
      <c r="W1049" s="0"/>
      <c r="X1049" s="0"/>
      <c r="Y1049" s="0"/>
      <c r="Z1049" s="0"/>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0"/>
      <c r="BQ1049" s="0"/>
      <c r="BR1049" s="0"/>
      <c r="BS1049" s="0"/>
      <c r="BT1049" s="0"/>
      <c r="BU1049" s="0"/>
      <c r="BV1049" s="0"/>
      <c r="BW1049" s="0"/>
      <c r="BX1049" s="0"/>
      <c r="BY1049" s="0"/>
      <c r="BZ1049" s="0"/>
      <c r="CA1049" s="0"/>
      <c r="CB1049" s="0"/>
      <c r="CC1049" s="0"/>
      <c r="CD1049" s="0"/>
      <c r="CE1049" s="0"/>
      <c r="CF1049" s="0"/>
      <c r="CG1049" s="0"/>
      <c r="CH1049" s="0"/>
      <c r="CI1049" s="0"/>
      <c r="CJ1049" s="0"/>
      <c r="CK1049" s="0"/>
      <c r="CL1049" s="0"/>
      <c r="CM1049" s="0"/>
      <c r="CN1049" s="0"/>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row>
    <row r="1050" customFormat="false" ht="15" hidden="true" customHeight="false" outlineLevel="0" collapsed="false">
      <c r="A1050" s="150" t="s">
        <v>3064</v>
      </c>
      <c r="B1050" s="151" t="s">
        <v>3065</v>
      </c>
      <c r="C1050" s="147" t="s">
        <v>122</v>
      </c>
      <c r="D1050" s="117"/>
      <c r="E1050" s="117" t="n">
        <v>0</v>
      </c>
      <c r="F1050" s="118" t="s">
        <v>47</v>
      </c>
      <c r="G1050" s="118" t="s">
        <v>47</v>
      </c>
      <c r="H1050" s="141" t="n">
        <v>29961</v>
      </c>
      <c r="I1050" s="125" t="s">
        <v>2953</v>
      </c>
      <c r="J1050" s="120" t="n">
        <v>10</v>
      </c>
      <c r="K1050" s="121" t="n">
        <v>6</v>
      </c>
      <c r="L1050" s="126"/>
      <c r="M1050" s="123"/>
      <c r="N1050" s="127"/>
      <c r="O1050" s="123"/>
      <c r="P1050" s="127"/>
      <c r="Q1050" s="124"/>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BC1050" s="0"/>
      <c r="BD1050" s="0"/>
      <c r="BE1050" s="0"/>
      <c r="BF1050" s="0"/>
      <c r="BG1050" s="0"/>
      <c r="BH1050" s="0"/>
      <c r="BI1050" s="0"/>
      <c r="BJ1050" s="0"/>
      <c r="BK1050" s="0"/>
      <c r="BL1050" s="0"/>
      <c r="BM1050" s="0"/>
      <c r="BN1050" s="0"/>
      <c r="BO1050" s="0"/>
      <c r="BP1050" s="0"/>
      <c r="BQ1050" s="0"/>
      <c r="BR1050" s="0"/>
      <c r="BS1050" s="0"/>
      <c r="BT1050" s="0"/>
      <c r="BU1050" s="0"/>
      <c r="BV1050" s="0"/>
      <c r="BW1050" s="0"/>
      <c r="BX1050" s="0"/>
      <c r="BY1050" s="0"/>
      <c r="BZ1050" s="0"/>
      <c r="CA1050" s="0"/>
      <c r="CB1050" s="0"/>
      <c r="CC1050" s="0"/>
      <c r="CD1050" s="0"/>
      <c r="CE1050" s="0"/>
      <c r="CF1050" s="0"/>
      <c r="CG1050" s="0"/>
      <c r="CH1050" s="0"/>
      <c r="CI1050" s="0"/>
      <c r="CJ1050" s="0"/>
      <c r="CK1050" s="0"/>
      <c r="CL1050" s="0"/>
      <c r="CM1050" s="0"/>
      <c r="CN1050" s="0"/>
      <c r="CO1050" s="0"/>
      <c r="CP1050" s="0"/>
      <c r="CQ1050" s="0"/>
      <c r="CR1050" s="0"/>
      <c r="CS1050" s="0"/>
      <c r="CT1050" s="0"/>
      <c r="CU1050" s="0"/>
      <c r="CV1050" s="0"/>
      <c r="CW1050" s="0"/>
      <c r="CX1050" s="0"/>
      <c r="CY1050" s="0"/>
      <c r="CZ1050" s="0"/>
      <c r="DA1050" s="0"/>
      <c r="DB1050" s="0"/>
      <c r="DC1050" s="0"/>
      <c r="DD1050" s="0"/>
      <c r="DE1050" s="0"/>
      <c r="DF1050" s="0"/>
      <c r="DG1050" s="0"/>
      <c r="DH1050" s="0"/>
      <c r="DI1050" s="0"/>
      <c r="DJ1050" s="0"/>
      <c r="DK1050" s="0"/>
      <c r="DL1050" s="0"/>
      <c r="DM1050" s="0"/>
      <c r="DN1050" s="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row>
    <row r="1051" customFormat="false" ht="15" hidden="true" customHeight="false" outlineLevel="0" collapsed="false">
      <c r="A1051" s="150" t="s">
        <v>3066</v>
      </c>
      <c r="B1051" s="151" t="s">
        <v>3067</v>
      </c>
      <c r="C1051" s="147" t="s">
        <v>3068</v>
      </c>
      <c r="D1051" s="117"/>
      <c r="E1051" s="117" t="n">
        <v>0</v>
      </c>
      <c r="F1051" s="118" t="s">
        <v>47</v>
      </c>
      <c r="G1051" s="118" t="s">
        <v>47</v>
      </c>
      <c r="H1051" s="141" t="n">
        <v>32213</v>
      </c>
      <c r="I1051" s="125" t="s">
        <v>2953</v>
      </c>
      <c r="J1051" s="120" t="n">
        <v>10</v>
      </c>
      <c r="K1051" s="121" t="n">
        <v>6</v>
      </c>
      <c r="L1051" s="126" t="s">
        <v>3069</v>
      </c>
      <c r="M1051" s="123" t="s">
        <v>3070</v>
      </c>
      <c r="N1051" s="127"/>
      <c r="O1051" s="123"/>
      <c r="P1051" s="127"/>
      <c r="Q1051" s="124"/>
      <c r="R1051" s="0"/>
      <c r="S1051" s="0"/>
      <c r="T1051" s="0"/>
      <c r="U1051" s="0"/>
      <c r="V1051" s="0"/>
      <c r="W1051" s="0"/>
      <c r="X1051" s="0"/>
      <c r="Y1051" s="0"/>
      <c r="Z1051" s="0"/>
      <c r="AA1051" s="0"/>
      <c r="AB1051" s="0"/>
      <c r="AC1051" s="0"/>
      <c r="AD1051" s="0"/>
      <c r="AE1051" s="0"/>
      <c r="AF1051" s="0"/>
      <c r="AG1051" s="0"/>
      <c r="AH1051" s="0"/>
      <c r="AI1051" s="0"/>
      <c r="AJ1051" s="0"/>
      <c r="AK1051" s="0"/>
      <c r="AL1051" s="0"/>
      <c r="AM1051" s="0"/>
      <c r="AN1051" s="0"/>
      <c r="AO1051" s="0"/>
      <c r="AP1051" s="0"/>
      <c r="AQ1051" s="0"/>
      <c r="AR1051" s="0"/>
      <c r="AS1051" s="0"/>
      <c r="AT1051" s="0"/>
      <c r="AU1051" s="0"/>
      <c r="AV1051" s="0"/>
      <c r="AW1051" s="0"/>
      <c r="AX1051" s="0"/>
      <c r="AY1051" s="0"/>
      <c r="AZ1051" s="0"/>
      <c r="BA1051" s="0"/>
      <c r="BB1051" s="0"/>
      <c r="BC1051" s="0"/>
      <c r="BD1051" s="0"/>
      <c r="BE1051" s="0"/>
      <c r="BF1051" s="0"/>
      <c r="BG1051" s="0"/>
      <c r="BH1051" s="0"/>
      <c r="BI1051" s="0"/>
      <c r="BJ1051" s="0"/>
      <c r="BK1051" s="0"/>
      <c r="BL1051" s="0"/>
      <c r="BM1051" s="0"/>
      <c r="BN1051" s="0"/>
      <c r="BO1051" s="0"/>
      <c r="BP1051" s="0"/>
      <c r="BQ1051" s="0"/>
      <c r="BR1051" s="0"/>
      <c r="BS1051" s="0"/>
      <c r="BT1051" s="0"/>
      <c r="BU1051" s="0"/>
      <c r="BV1051" s="0"/>
      <c r="BW1051" s="0"/>
      <c r="BX1051" s="0"/>
      <c r="BY1051" s="0"/>
      <c r="BZ1051" s="0"/>
      <c r="CA1051" s="0"/>
      <c r="CB1051" s="0"/>
      <c r="CC1051" s="0"/>
      <c r="CD1051" s="0"/>
      <c r="CE1051" s="0"/>
      <c r="CF1051" s="0"/>
      <c r="CG1051" s="0"/>
      <c r="CH1051" s="0"/>
      <c r="CI1051" s="0"/>
      <c r="CJ1051" s="0"/>
      <c r="CK1051" s="0"/>
      <c r="CL1051" s="0"/>
      <c r="CM1051" s="0"/>
      <c r="CN1051" s="0"/>
      <c r="CO1051" s="0"/>
      <c r="CP1051" s="0"/>
      <c r="CQ1051" s="0"/>
      <c r="CR1051" s="0"/>
      <c r="CS1051" s="0"/>
      <c r="CT1051" s="0"/>
      <c r="CU1051" s="0"/>
      <c r="CV1051" s="0"/>
      <c r="CW1051" s="0"/>
      <c r="CX1051" s="0"/>
      <c r="CY1051" s="0"/>
      <c r="CZ1051" s="0"/>
      <c r="DA1051" s="0"/>
      <c r="DB1051" s="0"/>
      <c r="DC1051" s="0"/>
      <c r="DD1051" s="0"/>
      <c r="DE1051" s="0"/>
      <c r="DF1051" s="0"/>
      <c r="DG1051" s="0"/>
      <c r="DH1051" s="0"/>
      <c r="DI1051" s="0"/>
      <c r="DJ1051" s="0"/>
      <c r="DK1051" s="0"/>
      <c r="DL1051" s="0"/>
      <c r="DM1051" s="0"/>
      <c r="DN1051" s="0"/>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row>
    <row r="1052" customFormat="false" ht="15" hidden="true" customHeight="false" outlineLevel="0" collapsed="false">
      <c r="A1052" s="150" t="s">
        <v>3071</v>
      </c>
      <c r="B1052" s="151" t="s">
        <v>3072</v>
      </c>
      <c r="C1052" s="147" t="s">
        <v>3073</v>
      </c>
      <c r="D1052" s="117"/>
      <c r="E1052" s="117" t="n">
        <v>0</v>
      </c>
      <c r="F1052" s="118" t="s">
        <v>47</v>
      </c>
      <c r="G1052" s="118" t="s">
        <v>47</v>
      </c>
      <c r="H1052" s="141" t="n">
        <v>32039</v>
      </c>
      <c r="I1052" s="119" t="s">
        <v>2953</v>
      </c>
      <c r="J1052" s="120" t="n">
        <v>10</v>
      </c>
      <c r="K1052" s="121" t="n">
        <v>6</v>
      </c>
      <c r="L1052" s="122"/>
      <c r="M1052" s="123"/>
      <c r="N1052" s="123"/>
      <c r="O1052" s="123"/>
      <c r="P1052" s="123"/>
      <c r="Q1052" s="124"/>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BC1052" s="0"/>
      <c r="BD1052" s="0"/>
      <c r="BE1052" s="0"/>
      <c r="BF1052" s="0"/>
      <c r="BG1052" s="0"/>
      <c r="BH1052" s="0"/>
      <c r="BI1052" s="0"/>
      <c r="BJ1052" s="0"/>
      <c r="BK1052" s="0"/>
      <c r="BL1052" s="0"/>
      <c r="BM1052" s="0"/>
      <c r="BN1052" s="0"/>
      <c r="BO1052" s="0"/>
      <c r="BP1052" s="0"/>
      <c r="BQ1052" s="0"/>
      <c r="BR1052" s="0"/>
      <c r="BS1052" s="0"/>
      <c r="BT1052" s="0"/>
      <c r="BU1052" s="0"/>
      <c r="BV1052" s="0"/>
      <c r="BW1052" s="0"/>
      <c r="BX1052" s="0"/>
      <c r="BY1052" s="0"/>
      <c r="BZ1052" s="0"/>
      <c r="CA1052" s="0"/>
      <c r="CB1052" s="0"/>
      <c r="CC1052" s="0"/>
      <c r="CD1052" s="0"/>
      <c r="CE1052" s="0"/>
      <c r="CF1052" s="0"/>
      <c r="CG1052" s="0"/>
      <c r="CH1052" s="0"/>
      <c r="CI1052" s="0"/>
      <c r="CJ1052" s="0"/>
      <c r="CK1052" s="0"/>
      <c r="CL1052" s="0"/>
      <c r="CM1052" s="0"/>
      <c r="CN1052" s="0"/>
      <c r="CO1052" s="0"/>
      <c r="CP1052" s="0"/>
      <c r="CQ1052" s="0"/>
      <c r="CR1052" s="0"/>
      <c r="CS1052" s="0"/>
      <c r="CT1052" s="0"/>
      <c r="CU1052" s="0"/>
      <c r="CV1052" s="0"/>
      <c r="CW1052" s="0"/>
      <c r="CX1052" s="0"/>
      <c r="CY1052" s="0"/>
      <c r="CZ1052" s="0"/>
      <c r="DA1052" s="0"/>
      <c r="DB1052" s="0"/>
      <c r="DC1052" s="0"/>
      <c r="DD1052" s="0"/>
      <c r="DE1052" s="0"/>
      <c r="DF1052" s="0"/>
      <c r="DG1052" s="0"/>
      <c r="DH1052" s="0"/>
      <c r="DI1052" s="0"/>
      <c r="DJ1052" s="0"/>
      <c r="DK1052" s="0"/>
      <c r="DL1052" s="0"/>
      <c r="DM1052" s="0"/>
      <c r="DN1052" s="0"/>
      <c r="DO1052" s="0"/>
      <c r="DP1052" s="0"/>
      <c r="DQ1052" s="0"/>
      <c r="DR1052" s="0"/>
      <c r="DS1052" s="0"/>
      <c r="DT1052" s="0"/>
      <c r="DU1052" s="0"/>
      <c r="DV1052" s="0"/>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row>
    <row r="1053" customFormat="false" ht="15" hidden="true" customHeight="false" outlineLevel="0" collapsed="false">
      <c r="A1053" s="150" t="s">
        <v>3074</v>
      </c>
      <c r="B1053" s="151" t="s">
        <v>3075</v>
      </c>
      <c r="C1053" s="116" t="s">
        <v>1628</v>
      </c>
      <c r="D1053" s="117"/>
      <c r="E1053" s="117" t="n">
        <v>0</v>
      </c>
      <c r="F1053" s="118" t="s">
        <v>47</v>
      </c>
      <c r="G1053" s="118" t="s">
        <v>47</v>
      </c>
      <c r="H1053" s="118" t="n">
        <v>29976</v>
      </c>
      <c r="I1053" s="119" t="s">
        <v>2953</v>
      </c>
      <c r="J1053" s="120" t="n">
        <v>10</v>
      </c>
      <c r="K1053" s="121" t="n">
        <v>6</v>
      </c>
      <c r="L1053" s="122"/>
      <c r="M1053" s="123"/>
      <c r="N1053" s="123"/>
      <c r="O1053" s="123"/>
      <c r="P1053" s="123"/>
      <c r="Q1053" s="124"/>
      <c r="R1053" s="0"/>
      <c r="S1053" s="0"/>
      <c r="T1053" s="0"/>
      <c r="U1053" s="0"/>
      <c r="V1053" s="0"/>
      <c r="W1053" s="0"/>
      <c r="X1053" s="0"/>
      <c r="Y1053" s="0"/>
      <c r="Z1053" s="0"/>
      <c r="AA1053" s="0"/>
      <c r="AB1053" s="0"/>
      <c r="AC1053" s="0"/>
      <c r="AD1053" s="0"/>
      <c r="AE1053" s="0"/>
      <c r="AF1053" s="0"/>
      <c r="AG1053" s="0"/>
      <c r="AH1053" s="0"/>
      <c r="AI1053" s="0"/>
      <c r="AJ1053" s="0"/>
      <c r="AK1053" s="0"/>
      <c r="AL1053" s="0"/>
      <c r="AM1053" s="0"/>
      <c r="AN1053" s="0"/>
      <c r="AO1053" s="0"/>
      <c r="AP1053" s="0"/>
      <c r="AQ1053" s="0"/>
      <c r="AR1053" s="0"/>
      <c r="AS1053" s="0"/>
      <c r="AT1053" s="0"/>
      <c r="AU1053" s="0"/>
      <c r="AV1053" s="0"/>
      <c r="AW1053" s="0"/>
      <c r="AX1053" s="0"/>
      <c r="AY1053" s="0"/>
      <c r="AZ1053" s="0"/>
      <c r="BA1053" s="0"/>
      <c r="BB1053" s="0"/>
      <c r="BC1053" s="0"/>
      <c r="BD1053" s="0"/>
      <c r="BE1053" s="0"/>
      <c r="BF1053" s="0"/>
      <c r="BG1053" s="0"/>
      <c r="BH1053" s="0"/>
      <c r="BI1053" s="0"/>
      <c r="BJ1053" s="0"/>
      <c r="BK1053" s="0"/>
      <c r="BL1053" s="0"/>
      <c r="BM1053" s="0"/>
      <c r="BN1053" s="0"/>
      <c r="BO1053" s="0"/>
      <c r="BP1053" s="0"/>
      <c r="BQ1053" s="0"/>
      <c r="BR1053" s="0"/>
      <c r="BS1053" s="0"/>
      <c r="BT1053" s="0"/>
      <c r="BU1053" s="0"/>
      <c r="BV1053" s="0"/>
      <c r="BW1053" s="0"/>
      <c r="BX1053" s="0"/>
      <c r="BY1053" s="0"/>
      <c r="BZ1053" s="0"/>
      <c r="CA1053" s="0"/>
      <c r="CB1053" s="0"/>
      <c r="CC1053" s="0"/>
      <c r="CD1053" s="0"/>
      <c r="CE1053" s="0"/>
      <c r="CF1053" s="0"/>
      <c r="CG1053" s="0"/>
      <c r="CH1053" s="0"/>
      <c r="CI1053" s="0"/>
      <c r="CJ1053" s="0"/>
      <c r="CK1053" s="0"/>
      <c r="CL1053" s="0"/>
      <c r="CM1053" s="0"/>
      <c r="CN1053" s="0"/>
      <c r="CO1053" s="0"/>
      <c r="CP1053" s="0"/>
      <c r="CQ1053" s="0"/>
      <c r="CR1053" s="0"/>
      <c r="CS1053" s="0"/>
      <c r="CT1053" s="0"/>
      <c r="CU1053" s="0"/>
      <c r="CV1053" s="0"/>
      <c r="CW1053" s="0"/>
      <c r="CX1053" s="0"/>
      <c r="CY1053" s="0"/>
      <c r="CZ1053" s="0"/>
      <c r="DA1053" s="0"/>
      <c r="DB1053" s="0"/>
      <c r="DC1053" s="0"/>
      <c r="DD1053" s="0"/>
      <c r="DE1053" s="0"/>
      <c r="DF1053" s="0"/>
      <c r="DG1053" s="0"/>
      <c r="DH1053" s="0"/>
      <c r="DI1053" s="0"/>
      <c r="DJ1053" s="0"/>
      <c r="DK1053" s="0"/>
      <c r="DL1053" s="0"/>
      <c r="DM1053" s="0"/>
      <c r="DN1053" s="0"/>
      <c r="DO1053" s="0"/>
      <c r="DP1053" s="0"/>
      <c r="DQ1053" s="0"/>
      <c r="DR1053" s="0"/>
      <c r="DS1053" s="0"/>
      <c r="DT1053" s="0"/>
      <c r="DU1053" s="0"/>
      <c r="DV1053" s="0"/>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row>
    <row r="1054" customFormat="false" ht="15" hidden="true" customHeight="false" outlineLevel="0" collapsed="false">
      <c r="A1054" s="150" t="s">
        <v>3076</v>
      </c>
      <c r="B1054" s="151" t="s">
        <v>3077</v>
      </c>
      <c r="C1054" s="147" t="s">
        <v>122</v>
      </c>
      <c r="D1054" s="117"/>
      <c r="E1054" s="117" t="n">
        <v>0</v>
      </c>
      <c r="F1054" s="118" t="s">
        <v>47</v>
      </c>
      <c r="G1054" s="118" t="s">
        <v>47</v>
      </c>
      <c r="H1054" s="141" t="n">
        <v>1494</v>
      </c>
      <c r="I1054" s="125" t="s">
        <v>2953</v>
      </c>
      <c r="J1054" s="120" t="n">
        <v>10</v>
      </c>
      <c r="K1054" s="121" t="n">
        <v>6</v>
      </c>
      <c r="L1054" s="126"/>
      <c r="M1054" s="123"/>
      <c r="N1054" s="127"/>
      <c r="O1054" s="123"/>
      <c r="P1054" s="127"/>
      <c r="Q1054" s="124"/>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BC1054" s="0"/>
      <c r="BD1054" s="0"/>
      <c r="BE1054" s="0"/>
      <c r="BF1054" s="0"/>
      <c r="BG1054" s="0"/>
      <c r="BH1054" s="0"/>
      <c r="BI1054" s="0"/>
      <c r="BJ1054" s="0"/>
      <c r="BK1054" s="0"/>
      <c r="BL1054" s="0"/>
      <c r="BM1054" s="0"/>
      <c r="BN1054" s="0"/>
      <c r="BO1054" s="0"/>
      <c r="BP1054" s="0"/>
      <c r="BQ1054" s="0"/>
      <c r="BR1054" s="0"/>
      <c r="BS1054" s="0"/>
      <c r="BT1054" s="0"/>
      <c r="BU1054" s="0"/>
      <c r="BV1054" s="0"/>
      <c r="BW1054" s="0"/>
      <c r="BX1054" s="0"/>
      <c r="BY1054" s="0"/>
      <c r="BZ1054" s="0"/>
      <c r="CA1054" s="0"/>
      <c r="CB1054" s="0"/>
      <c r="CC1054" s="0"/>
      <c r="CD1054" s="0"/>
      <c r="CE1054" s="0"/>
      <c r="CF1054" s="0"/>
      <c r="CG1054" s="0"/>
      <c r="CH1054" s="0"/>
      <c r="CI1054" s="0"/>
      <c r="CJ1054" s="0"/>
      <c r="CK1054" s="0"/>
      <c r="CL1054" s="0"/>
      <c r="CM1054" s="0"/>
      <c r="CN1054" s="0"/>
      <c r="CO1054" s="0"/>
      <c r="CP1054" s="0"/>
      <c r="CQ1054" s="0"/>
      <c r="CR1054" s="0"/>
      <c r="CS1054" s="0"/>
      <c r="CT1054" s="0"/>
      <c r="CU1054" s="0"/>
      <c r="CV1054" s="0"/>
      <c r="CW1054" s="0"/>
      <c r="CX1054" s="0"/>
      <c r="CY1054" s="0"/>
      <c r="CZ1054" s="0"/>
      <c r="DA1054" s="0"/>
      <c r="DB1054" s="0"/>
      <c r="DC1054" s="0"/>
      <c r="DD1054" s="0"/>
      <c r="DE1054" s="0"/>
      <c r="DF1054" s="0"/>
      <c r="DG1054" s="0"/>
      <c r="DH1054" s="0"/>
      <c r="DI1054" s="0"/>
      <c r="DJ1054" s="0"/>
      <c r="DK1054" s="0"/>
      <c r="DL1054" s="0"/>
      <c r="DM1054" s="0"/>
      <c r="DN1054" s="0"/>
      <c r="DO1054" s="0"/>
      <c r="DP1054" s="0"/>
      <c r="DQ1054" s="0"/>
      <c r="DR1054" s="0"/>
      <c r="DS1054" s="0"/>
      <c r="DT1054" s="0"/>
      <c r="DU1054" s="0"/>
      <c r="DV1054" s="0"/>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row>
    <row r="1055" customFormat="false" ht="15" hidden="true" customHeight="false" outlineLevel="0" collapsed="false">
      <c r="A1055" s="150" t="s">
        <v>3078</v>
      </c>
      <c r="B1055" s="151" t="s">
        <v>3079</v>
      </c>
      <c r="C1055" s="147" t="s">
        <v>122</v>
      </c>
      <c r="D1055" s="117"/>
      <c r="E1055" s="117" t="n">
        <v>0</v>
      </c>
      <c r="F1055" s="118" t="s">
        <v>47</v>
      </c>
      <c r="G1055" s="118" t="s">
        <v>47</v>
      </c>
      <c r="H1055" s="141" t="n">
        <v>29977</v>
      </c>
      <c r="I1055" s="125" t="s">
        <v>2953</v>
      </c>
      <c r="J1055" s="120" t="n">
        <v>10</v>
      </c>
      <c r="K1055" s="121" t="n">
        <v>6</v>
      </c>
      <c r="L1055" s="126"/>
      <c r="M1055" s="123"/>
      <c r="N1055" s="127"/>
      <c r="O1055" s="123"/>
      <c r="P1055" s="127"/>
      <c r="Q1055" s="124"/>
      <c r="R1055" s="0"/>
      <c r="S1055" s="0"/>
      <c r="T1055" s="0"/>
      <c r="U1055" s="0"/>
      <c r="V1055" s="0"/>
      <c r="W1055" s="0"/>
      <c r="X1055" s="0"/>
      <c r="Y1055" s="0"/>
      <c r="Z1055" s="0"/>
      <c r="AA1055" s="0"/>
      <c r="AB1055" s="0"/>
      <c r="AC1055" s="0"/>
      <c r="AD1055" s="0"/>
      <c r="AE1055" s="0"/>
      <c r="AF1055" s="0"/>
      <c r="AG1055" s="0"/>
      <c r="AH1055" s="0"/>
      <c r="AI1055" s="0"/>
      <c r="AJ1055" s="0"/>
      <c r="AK1055" s="0"/>
      <c r="AL1055" s="0"/>
      <c r="AM1055" s="0"/>
      <c r="AN1055" s="0"/>
      <c r="AO1055" s="0"/>
      <c r="AP1055" s="0"/>
      <c r="AQ1055" s="0"/>
      <c r="AR1055" s="0"/>
      <c r="AS1055" s="0"/>
      <c r="AT1055" s="0"/>
      <c r="AU1055" s="0"/>
      <c r="AV1055" s="0"/>
      <c r="AW1055" s="0"/>
      <c r="AX1055" s="0"/>
      <c r="AY1055" s="0"/>
      <c r="AZ1055" s="0"/>
      <c r="BA1055" s="0"/>
      <c r="BB1055" s="0"/>
      <c r="BC1055" s="0"/>
      <c r="BD1055" s="0"/>
      <c r="BE1055" s="0"/>
      <c r="BF1055" s="0"/>
      <c r="BG1055" s="0"/>
      <c r="BH1055" s="0"/>
      <c r="BI1055" s="0"/>
      <c r="BJ1055" s="0"/>
      <c r="BK1055" s="0"/>
      <c r="BL1055" s="0"/>
      <c r="BM1055" s="0"/>
      <c r="BN1055" s="0"/>
      <c r="BO1055" s="0"/>
      <c r="BP1055" s="0"/>
      <c r="BQ1055" s="0"/>
      <c r="BR1055" s="0"/>
      <c r="BS1055" s="0"/>
      <c r="BT1055" s="0"/>
      <c r="BU1055" s="0"/>
      <c r="BV1055" s="0"/>
      <c r="BW1055" s="0"/>
      <c r="BX1055" s="0"/>
      <c r="BY1055" s="0"/>
      <c r="BZ1055" s="0"/>
      <c r="CA1055" s="0"/>
      <c r="CB1055" s="0"/>
      <c r="CC1055" s="0"/>
      <c r="CD1055" s="0"/>
      <c r="CE1055" s="0"/>
      <c r="CF1055" s="0"/>
      <c r="CG1055" s="0"/>
      <c r="CH1055" s="0"/>
      <c r="CI1055" s="0"/>
      <c r="CJ1055" s="0"/>
      <c r="CK1055" s="0"/>
      <c r="CL1055" s="0"/>
      <c r="CM1055" s="0"/>
      <c r="CN1055" s="0"/>
      <c r="CO1055" s="0"/>
      <c r="CP1055" s="0"/>
      <c r="CQ1055" s="0"/>
      <c r="CR1055" s="0"/>
      <c r="CS1055" s="0"/>
      <c r="CT1055" s="0"/>
      <c r="CU1055" s="0"/>
      <c r="CV1055" s="0"/>
      <c r="CW1055" s="0"/>
      <c r="CX1055" s="0"/>
      <c r="CY1055" s="0"/>
      <c r="CZ1055" s="0"/>
      <c r="DA1055" s="0"/>
      <c r="DB1055" s="0"/>
      <c r="DC1055" s="0"/>
      <c r="DD1055" s="0"/>
      <c r="DE1055" s="0"/>
      <c r="DF1055" s="0"/>
      <c r="DG1055" s="0"/>
      <c r="DH1055" s="0"/>
      <c r="DI1055" s="0"/>
      <c r="DJ1055" s="0"/>
      <c r="DK1055" s="0"/>
      <c r="DL1055" s="0"/>
      <c r="DM1055" s="0"/>
      <c r="DN1055" s="0"/>
      <c r="DO1055" s="0"/>
      <c r="DP1055" s="0"/>
      <c r="DQ1055" s="0"/>
      <c r="DR1055" s="0"/>
      <c r="DS1055" s="0"/>
      <c r="DT1055" s="0"/>
      <c r="DU1055" s="0"/>
      <c r="DV1055" s="0"/>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row>
    <row r="1056" customFormat="false" ht="15" hidden="true" customHeight="false" outlineLevel="0" collapsed="false">
      <c r="A1056" s="150" t="s">
        <v>3080</v>
      </c>
      <c r="B1056" s="151" t="s">
        <v>3081</v>
      </c>
      <c r="C1056" s="147" t="s">
        <v>122</v>
      </c>
      <c r="D1056" s="117"/>
      <c r="E1056" s="117" t="n">
        <v>0</v>
      </c>
      <c r="F1056" s="118" t="s">
        <v>47</v>
      </c>
      <c r="G1056" s="118" t="s">
        <v>47</v>
      </c>
      <c r="H1056" s="141" t="n">
        <v>29975</v>
      </c>
      <c r="I1056" s="125" t="s">
        <v>2953</v>
      </c>
      <c r="J1056" s="120" t="n">
        <v>10</v>
      </c>
      <c r="K1056" s="121" t="n">
        <v>6</v>
      </c>
      <c r="L1056" s="126"/>
      <c r="M1056" s="123"/>
      <c r="N1056" s="152"/>
      <c r="O1056" s="123"/>
      <c r="P1056" s="152"/>
      <c r="Q1056" s="124"/>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BC1056" s="0"/>
      <c r="BD1056" s="0"/>
      <c r="BE1056" s="0"/>
      <c r="BF1056" s="0"/>
      <c r="BG1056" s="0"/>
      <c r="BH1056" s="0"/>
      <c r="BI1056" s="0"/>
      <c r="BJ1056" s="0"/>
      <c r="BK1056" s="0"/>
      <c r="BL1056" s="0"/>
      <c r="BM1056" s="0"/>
      <c r="BN1056" s="0"/>
      <c r="BO1056" s="0"/>
      <c r="BP1056" s="0"/>
      <c r="BQ1056" s="0"/>
      <c r="BR1056" s="0"/>
      <c r="BS1056" s="0"/>
      <c r="BT1056" s="0"/>
      <c r="BU1056" s="0"/>
      <c r="BV1056" s="0"/>
      <c r="BW1056" s="0"/>
      <c r="BX1056" s="0"/>
      <c r="BY1056" s="0"/>
      <c r="BZ1056" s="0"/>
      <c r="CA1056" s="0"/>
      <c r="CB1056" s="0"/>
      <c r="CC1056" s="0"/>
      <c r="CD1056" s="0"/>
      <c r="CE1056" s="0"/>
      <c r="CF1056" s="0"/>
      <c r="CG1056" s="0"/>
      <c r="CH1056" s="0"/>
      <c r="CI1056" s="0"/>
      <c r="CJ1056" s="0"/>
      <c r="CK1056" s="0"/>
      <c r="CL1056" s="0"/>
      <c r="CM1056" s="0"/>
      <c r="CN1056" s="0"/>
      <c r="CO1056" s="0"/>
      <c r="CP1056" s="0"/>
      <c r="CQ1056" s="0"/>
      <c r="CR1056" s="0"/>
      <c r="CS1056" s="0"/>
      <c r="CT1056" s="0"/>
      <c r="CU1056" s="0"/>
      <c r="CV1056" s="0"/>
      <c r="CW1056" s="0"/>
      <c r="CX1056" s="0"/>
      <c r="CY1056" s="0"/>
      <c r="CZ1056" s="0"/>
      <c r="DA1056" s="0"/>
      <c r="DB1056" s="0"/>
      <c r="DC1056" s="0"/>
      <c r="DD1056" s="0"/>
      <c r="DE1056" s="0"/>
      <c r="DF1056" s="0"/>
      <c r="DG1056" s="0"/>
      <c r="DH1056" s="0"/>
      <c r="DI1056" s="0"/>
      <c r="DJ1056" s="0"/>
      <c r="DK1056" s="0"/>
      <c r="DL1056" s="0"/>
      <c r="DM1056" s="0"/>
      <c r="DN1056" s="0"/>
      <c r="DO1056" s="0"/>
      <c r="DP1056" s="0"/>
      <c r="DQ1056" s="0"/>
      <c r="DR1056" s="0"/>
      <c r="DS1056" s="0"/>
      <c r="DT1056" s="0"/>
      <c r="DU1056" s="0"/>
      <c r="DV1056" s="0"/>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row>
    <row r="1057" customFormat="false" ht="15" hidden="true" customHeight="false" outlineLevel="0" collapsed="false">
      <c r="A1057" s="150" t="s">
        <v>3082</v>
      </c>
      <c r="B1057" s="151" t="s">
        <v>3083</v>
      </c>
      <c r="C1057" s="116" t="s">
        <v>2177</v>
      </c>
      <c r="D1057" s="117"/>
      <c r="E1057" s="117" t="n">
        <v>0</v>
      </c>
      <c r="F1057" s="118" t="s">
        <v>47</v>
      </c>
      <c r="G1057" s="118" t="s">
        <v>47</v>
      </c>
      <c r="H1057" s="118" t="n">
        <v>32253</v>
      </c>
      <c r="I1057" s="125" t="s">
        <v>2953</v>
      </c>
      <c r="J1057" s="120" t="n">
        <v>10</v>
      </c>
      <c r="K1057" s="121" t="n">
        <v>6</v>
      </c>
      <c r="L1057" s="126"/>
      <c r="M1057" s="123"/>
      <c r="N1057" s="127"/>
      <c r="O1057" s="123"/>
      <c r="P1057" s="127"/>
      <c r="Q1057" s="124"/>
      <c r="R1057" s="0"/>
      <c r="S1057" s="0"/>
      <c r="T1057" s="0"/>
      <c r="U1057" s="0"/>
      <c r="V1057" s="0"/>
      <c r="W1057" s="0"/>
      <c r="X1057" s="0"/>
      <c r="Y1057" s="0"/>
      <c r="Z1057" s="0"/>
      <c r="AA1057" s="0"/>
      <c r="AB1057" s="0"/>
      <c r="AC1057" s="0"/>
      <c r="AD1057" s="0"/>
      <c r="AE1057" s="0"/>
      <c r="AF1057" s="0"/>
      <c r="AG1057" s="0"/>
      <c r="AH1057" s="0"/>
      <c r="AI1057" s="0"/>
      <c r="AJ1057" s="0"/>
      <c r="AK1057" s="0"/>
      <c r="AL1057" s="0"/>
      <c r="AM1057" s="0"/>
      <c r="AN1057" s="0"/>
      <c r="AO1057" s="0"/>
      <c r="AP1057" s="0"/>
      <c r="AQ1057" s="0"/>
      <c r="AR1057" s="0"/>
      <c r="AS1057" s="0"/>
      <c r="AT1057" s="0"/>
      <c r="AU1057" s="0"/>
      <c r="AV1057" s="0"/>
      <c r="AW1057" s="0"/>
      <c r="AX1057" s="0"/>
      <c r="AY1057" s="0"/>
      <c r="AZ1057" s="0"/>
      <c r="BA1057" s="0"/>
      <c r="BB1057" s="0"/>
      <c r="BC1057" s="0"/>
      <c r="BD1057" s="0"/>
      <c r="BE1057" s="0"/>
      <c r="BF1057" s="0"/>
      <c r="BG1057" s="0"/>
      <c r="BH1057" s="0"/>
      <c r="BI1057" s="0"/>
      <c r="BJ1057" s="0"/>
      <c r="BK1057" s="0"/>
      <c r="BL1057" s="0"/>
      <c r="BM1057" s="0"/>
      <c r="BN1057" s="0"/>
      <c r="BO1057" s="0"/>
      <c r="BP1057" s="0"/>
      <c r="BQ1057" s="0"/>
      <c r="BR1057" s="0"/>
      <c r="BS1057" s="0"/>
      <c r="BT1057" s="0"/>
      <c r="BU1057" s="0"/>
      <c r="BV1057" s="0"/>
      <c r="BW1057" s="0"/>
      <c r="BX1057" s="0"/>
      <c r="BY1057" s="0"/>
      <c r="BZ1057" s="0"/>
      <c r="CA1057" s="0"/>
      <c r="CB1057" s="0"/>
      <c r="CC1057" s="0"/>
      <c r="CD1057" s="0"/>
      <c r="CE1057" s="0"/>
      <c r="CF1057" s="0"/>
      <c r="CG1057" s="0"/>
      <c r="CH1057" s="0"/>
      <c r="CI1057" s="0"/>
      <c r="CJ1057" s="0"/>
      <c r="CK1057" s="0"/>
      <c r="CL1057" s="0"/>
      <c r="CM1057" s="0"/>
      <c r="CN1057" s="0"/>
      <c r="CO1057" s="0"/>
      <c r="CP1057" s="0"/>
      <c r="CQ1057" s="0"/>
      <c r="CR1057" s="0"/>
      <c r="CS1057" s="0"/>
      <c r="CT1057" s="0"/>
      <c r="CU1057" s="0"/>
      <c r="CV1057" s="0"/>
      <c r="CW1057" s="0"/>
      <c r="CX1057" s="0"/>
      <c r="CY1057" s="0"/>
      <c r="CZ1057" s="0"/>
      <c r="DA1057" s="0"/>
      <c r="DB1057" s="0"/>
      <c r="DC1057" s="0"/>
      <c r="DD1057" s="0"/>
      <c r="DE1057" s="0"/>
      <c r="DF1057" s="0"/>
      <c r="DG1057" s="0"/>
      <c r="DH1057" s="0"/>
      <c r="DI1057" s="0"/>
      <c r="DJ1057" s="0"/>
      <c r="DK1057" s="0"/>
      <c r="DL1057" s="0"/>
      <c r="DM1057" s="0"/>
      <c r="DN1057" s="0"/>
      <c r="DO1057" s="0"/>
      <c r="DP1057" s="0"/>
      <c r="DQ1057" s="0"/>
      <c r="DR1057" s="0"/>
      <c r="DS1057" s="0"/>
      <c r="DT1057" s="0"/>
      <c r="DU1057" s="0"/>
      <c r="DV1057" s="0"/>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row>
    <row r="1058" customFormat="false" ht="15" hidden="true" customHeight="false" outlineLevel="0" collapsed="false">
      <c r="A1058" s="150" t="s">
        <v>3084</v>
      </c>
      <c r="B1058" s="151" t="s">
        <v>3085</v>
      </c>
      <c r="C1058" s="147" t="s">
        <v>3086</v>
      </c>
      <c r="D1058" s="117"/>
      <c r="E1058" s="117" t="n">
        <v>0</v>
      </c>
      <c r="F1058" s="118" t="s">
        <v>47</v>
      </c>
      <c r="G1058" s="118" t="s">
        <v>47</v>
      </c>
      <c r="H1058" s="141" t="n">
        <v>32041</v>
      </c>
      <c r="I1058" s="119" t="s">
        <v>2953</v>
      </c>
      <c r="J1058" s="120" t="n">
        <v>10</v>
      </c>
      <c r="K1058" s="121" t="n">
        <v>6</v>
      </c>
      <c r="L1058" s="122"/>
      <c r="M1058" s="123"/>
      <c r="N1058" s="123"/>
      <c r="O1058" s="123"/>
      <c r="P1058" s="123"/>
      <c r="Q1058" s="124"/>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BC1058" s="0"/>
      <c r="BD1058" s="0"/>
      <c r="BE1058" s="0"/>
      <c r="BF1058" s="0"/>
      <c r="BG1058" s="0"/>
      <c r="BH1058" s="0"/>
      <c r="BI1058" s="0"/>
      <c r="BJ1058" s="0"/>
      <c r="BK1058" s="0"/>
      <c r="BL1058" s="0"/>
      <c r="BM1058" s="0"/>
      <c r="BN1058" s="0"/>
      <c r="BO1058" s="0"/>
      <c r="BP1058" s="0"/>
      <c r="BQ1058" s="0"/>
      <c r="BR1058" s="0"/>
      <c r="BS1058" s="0"/>
      <c r="BT1058" s="0"/>
      <c r="BU1058" s="0"/>
      <c r="BV1058" s="0"/>
      <c r="BW1058" s="0"/>
      <c r="BX1058" s="0"/>
      <c r="BY1058" s="0"/>
      <c r="BZ1058" s="0"/>
      <c r="CA1058" s="0"/>
      <c r="CB1058" s="0"/>
      <c r="CC1058" s="0"/>
      <c r="CD1058" s="0"/>
      <c r="CE1058" s="0"/>
      <c r="CF1058" s="0"/>
      <c r="CG1058" s="0"/>
      <c r="CH1058" s="0"/>
      <c r="CI1058" s="0"/>
      <c r="CJ1058" s="0"/>
      <c r="CK1058" s="0"/>
      <c r="CL1058" s="0"/>
      <c r="CM1058" s="0"/>
      <c r="CN1058" s="0"/>
      <c r="CO1058" s="0"/>
      <c r="CP1058" s="0"/>
      <c r="CQ1058" s="0"/>
      <c r="CR1058" s="0"/>
      <c r="CS1058" s="0"/>
      <c r="CT1058" s="0"/>
      <c r="CU1058" s="0"/>
      <c r="CV1058" s="0"/>
      <c r="CW1058" s="0"/>
      <c r="CX1058" s="0"/>
      <c r="CY1058" s="0"/>
      <c r="CZ1058" s="0"/>
      <c r="DA1058" s="0"/>
      <c r="DB1058" s="0"/>
      <c r="DC1058" s="0"/>
      <c r="DD1058" s="0"/>
      <c r="DE1058" s="0"/>
      <c r="DF1058" s="0"/>
      <c r="DG1058" s="0"/>
      <c r="DH1058" s="0"/>
      <c r="DI1058" s="0"/>
      <c r="DJ1058" s="0"/>
      <c r="DK1058" s="0"/>
      <c r="DL1058" s="0"/>
      <c r="DM1058" s="0"/>
      <c r="DN1058" s="0"/>
      <c r="DO1058" s="0"/>
      <c r="DP1058" s="0"/>
      <c r="DQ1058" s="0"/>
      <c r="DR1058" s="0"/>
      <c r="DS1058" s="0"/>
      <c r="DT1058" s="0"/>
      <c r="DU1058" s="0"/>
      <c r="DV1058" s="0"/>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row>
    <row r="1059" customFormat="false" ht="15" hidden="true" customHeight="false" outlineLevel="0" collapsed="false">
      <c r="A1059" s="150" t="s">
        <v>3087</v>
      </c>
      <c r="B1059" s="151" t="s">
        <v>3088</v>
      </c>
      <c r="C1059" s="147" t="s">
        <v>122</v>
      </c>
      <c r="D1059" s="117"/>
      <c r="E1059" s="117" t="n">
        <v>0</v>
      </c>
      <c r="F1059" s="118" t="s">
        <v>47</v>
      </c>
      <c r="G1059" s="118" t="s">
        <v>47</v>
      </c>
      <c r="H1059" s="141" t="n">
        <v>1770</v>
      </c>
      <c r="I1059" s="119" t="s">
        <v>2953</v>
      </c>
      <c r="J1059" s="120" t="n">
        <v>10</v>
      </c>
      <c r="K1059" s="121" t="n">
        <v>6</v>
      </c>
      <c r="L1059" s="122"/>
      <c r="M1059" s="123"/>
      <c r="N1059" s="123"/>
      <c r="O1059" s="123"/>
      <c r="P1059" s="123"/>
      <c r="Q1059" s="124"/>
      <c r="R1059" s="0"/>
      <c r="S1059" s="0"/>
      <c r="T1059" s="0"/>
      <c r="U1059" s="0"/>
      <c r="V1059" s="0"/>
      <c r="W1059" s="0"/>
      <c r="X1059" s="0"/>
      <c r="Y1059" s="0"/>
      <c r="Z1059" s="0"/>
      <c r="AA1059" s="0"/>
      <c r="AB1059" s="0"/>
      <c r="AC1059" s="0"/>
      <c r="AD1059" s="0"/>
      <c r="AE1059" s="0"/>
      <c r="AF1059" s="0"/>
      <c r="AG1059" s="0"/>
      <c r="AH1059" s="0"/>
      <c r="AI1059" s="0"/>
      <c r="AJ1059" s="0"/>
      <c r="AK1059" s="0"/>
      <c r="AL1059" s="0"/>
      <c r="AM1059" s="0"/>
      <c r="AN1059" s="0"/>
      <c r="AO1059" s="0"/>
      <c r="AP1059" s="0"/>
      <c r="AQ1059" s="0"/>
      <c r="AR1059" s="0"/>
      <c r="AS1059" s="0"/>
      <c r="AT1059" s="0"/>
      <c r="AU1059" s="0"/>
      <c r="AV1059" s="0"/>
      <c r="AW1059" s="0"/>
      <c r="AX1059" s="0"/>
      <c r="AY1059" s="0"/>
      <c r="AZ1059" s="0"/>
      <c r="BA1059" s="0"/>
      <c r="BB1059" s="0"/>
      <c r="BC1059" s="0"/>
      <c r="BD1059" s="0"/>
      <c r="BE1059" s="0"/>
      <c r="BF1059" s="0"/>
      <c r="BG1059" s="0"/>
      <c r="BH1059" s="0"/>
      <c r="BI1059" s="0"/>
      <c r="BJ1059" s="0"/>
      <c r="BK1059" s="0"/>
      <c r="BL1059" s="0"/>
      <c r="BM1059" s="0"/>
      <c r="BN1059" s="0"/>
      <c r="BO1059" s="0"/>
      <c r="BP1059" s="0"/>
      <c r="BQ1059" s="0"/>
      <c r="BR1059" s="0"/>
      <c r="BS1059" s="0"/>
      <c r="BT1059" s="0"/>
      <c r="BU1059" s="0"/>
      <c r="BV1059" s="0"/>
      <c r="BW1059" s="0"/>
      <c r="BX1059" s="0"/>
      <c r="BY1059" s="0"/>
      <c r="BZ1059" s="0"/>
      <c r="CA1059" s="0"/>
      <c r="CB1059" s="0"/>
      <c r="CC1059" s="0"/>
      <c r="CD1059" s="0"/>
      <c r="CE1059" s="0"/>
      <c r="CF1059" s="0"/>
      <c r="CG1059" s="0"/>
      <c r="CH1059" s="0"/>
      <c r="CI1059" s="0"/>
      <c r="CJ1059" s="0"/>
      <c r="CK1059" s="0"/>
      <c r="CL1059" s="0"/>
      <c r="CM1059" s="0"/>
      <c r="CN1059" s="0"/>
      <c r="CO1059" s="0"/>
      <c r="CP1059" s="0"/>
      <c r="CQ1059" s="0"/>
      <c r="CR1059" s="0"/>
      <c r="CS1059" s="0"/>
      <c r="CT1059" s="0"/>
      <c r="CU1059" s="0"/>
      <c r="CV1059" s="0"/>
      <c r="CW1059" s="0"/>
      <c r="CX1059" s="0"/>
      <c r="CY1059" s="0"/>
      <c r="CZ1059" s="0"/>
      <c r="DA1059" s="0"/>
      <c r="DB1059" s="0"/>
      <c r="DC1059" s="0"/>
      <c r="DD1059" s="0"/>
      <c r="DE1059" s="0"/>
      <c r="DF1059" s="0"/>
      <c r="DG1059" s="0"/>
      <c r="DH1059" s="0"/>
      <c r="DI1059" s="0"/>
      <c r="DJ1059" s="0"/>
      <c r="DK1059" s="0"/>
      <c r="DL1059" s="0"/>
      <c r="DM1059" s="0"/>
      <c r="DN1059" s="0"/>
      <c r="DO1059" s="0"/>
      <c r="DP1059" s="0"/>
      <c r="DQ1059" s="0"/>
      <c r="DR1059" s="0"/>
      <c r="DS1059" s="0"/>
      <c r="DT1059" s="0"/>
      <c r="DU1059" s="0"/>
      <c r="DV1059" s="0"/>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row>
    <row r="1060" customFormat="false" ht="15" hidden="true" customHeight="false" outlineLevel="0" collapsed="false">
      <c r="A1060" s="150" t="s">
        <v>3089</v>
      </c>
      <c r="B1060" s="151" t="s">
        <v>3090</v>
      </c>
      <c r="C1060" s="147" t="s">
        <v>122</v>
      </c>
      <c r="D1060" s="117"/>
      <c r="E1060" s="117" t="n">
        <v>0</v>
      </c>
      <c r="F1060" s="118" t="s">
        <v>47</v>
      </c>
      <c r="G1060" s="118" t="s">
        <v>47</v>
      </c>
      <c r="H1060" s="141" t="n">
        <v>1769</v>
      </c>
      <c r="I1060" s="119" t="s">
        <v>2953</v>
      </c>
      <c r="J1060" s="120" t="n">
        <v>10</v>
      </c>
      <c r="K1060" s="121" t="n">
        <v>6</v>
      </c>
      <c r="L1060" s="122"/>
      <c r="M1060" s="123"/>
      <c r="N1060" s="123"/>
      <c r="O1060" s="123"/>
      <c r="P1060" s="123"/>
      <c r="Q1060" s="124"/>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CB1060" s="0"/>
      <c r="CC1060" s="0"/>
      <c r="CD1060" s="0"/>
      <c r="CE1060" s="0"/>
      <c r="CF1060" s="0"/>
      <c r="CG1060" s="0"/>
      <c r="CH1060" s="0"/>
      <c r="CI1060" s="0"/>
      <c r="CJ1060" s="0"/>
      <c r="CK1060" s="0"/>
      <c r="CL1060" s="0"/>
      <c r="CM1060" s="0"/>
      <c r="CN1060" s="0"/>
      <c r="CO1060" s="0"/>
      <c r="CP1060" s="0"/>
      <c r="CQ1060" s="0"/>
      <c r="CR1060" s="0"/>
      <c r="CS1060" s="0"/>
      <c r="CT1060" s="0"/>
      <c r="CU1060" s="0"/>
      <c r="CV1060" s="0"/>
      <c r="CW1060" s="0"/>
      <c r="CX1060" s="0"/>
      <c r="CY1060" s="0"/>
      <c r="CZ1060" s="0"/>
      <c r="DA1060" s="0"/>
      <c r="DB1060" s="0"/>
      <c r="DC1060" s="0"/>
      <c r="DD1060" s="0"/>
      <c r="DE1060" s="0"/>
      <c r="DF1060" s="0"/>
      <c r="DG1060" s="0"/>
      <c r="DH1060" s="0"/>
      <c r="DI1060" s="0"/>
      <c r="DJ1060" s="0"/>
      <c r="DK1060" s="0"/>
      <c r="DL1060" s="0"/>
      <c r="DM1060" s="0"/>
      <c r="DN1060" s="0"/>
      <c r="DO1060" s="0"/>
      <c r="DP1060" s="0"/>
      <c r="DQ1060" s="0"/>
      <c r="DR1060" s="0"/>
      <c r="DS1060" s="0"/>
      <c r="DT1060" s="0"/>
      <c r="DU1060" s="0"/>
      <c r="DV1060" s="0"/>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row>
    <row r="1061" customFormat="false" ht="15" hidden="true" customHeight="false" outlineLevel="0" collapsed="false">
      <c r="A1061" s="150" t="s">
        <v>3091</v>
      </c>
      <c r="B1061" s="151" t="s">
        <v>3092</v>
      </c>
      <c r="C1061" s="116" t="s">
        <v>122</v>
      </c>
      <c r="D1061" s="117"/>
      <c r="E1061" s="117" t="n">
        <v>0</v>
      </c>
      <c r="F1061" s="118" t="s">
        <v>47</v>
      </c>
      <c r="G1061" s="118" t="s">
        <v>47</v>
      </c>
      <c r="H1061" s="118" t="n">
        <v>29994</v>
      </c>
      <c r="I1061" s="125" t="s">
        <v>2953</v>
      </c>
      <c r="J1061" s="120" t="n">
        <v>10</v>
      </c>
      <c r="K1061" s="121" t="n">
        <v>6</v>
      </c>
      <c r="L1061" s="126"/>
      <c r="M1061" s="123"/>
      <c r="N1061" s="152"/>
      <c r="O1061" s="123"/>
      <c r="P1061" s="152"/>
      <c r="Q1061" s="124"/>
      <c r="R1061" s="0"/>
      <c r="S1061" s="0"/>
      <c r="T1061" s="0"/>
      <c r="U1061" s="0"/>
      <c r="V1061" s="0"/>
      <c r="W1061" s="0"/>
      <c r="X1061" s="0"/>
      <c r="Y1061" s="0"/>
      <c r="Z1061" s="0"/>
      <c r="AA1061" s="0"/>
      <c r="AB1061" s="0"/>
      <c r="AC1061" s="0"/>
      <c r="AD1061" s="0"/>
      <c r="AE1061" s="0"/>
      <c r="AF1061" s="0"/>
      <c r="AG1061" s="0"/>
      <c r="AH1061" s="0"/>
      <c r="AI1061" s="0"/>
      <c r="AJ1061" s="0"/>
      <c r="AK1061" s="0"/>
      <c r="AL1061" s="0"/>
      <c r="AM1061" s="0"/>
      <c r="AN1061" s="0"/>
      <c r="AO1061" s="0"/>
      <c r="AP1061" s="0"/>
      <c r="AQ1061" s="0"/>
      <c r="AR1061" s="0"/>
      <c r="AS1061" s="0"/>
      <c r="AT1061" s="0"/>
      <c r="AU1061" s="0"/>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E1061" s="0"/>
      <c r="CF1061" s="0"/>
      <c r="CG1061" s="0"/>
      <c r="CH1061" s="0"/>
      <c r="CI1061" s="0"/>
      <c r="CJ1061" s="0"/>
      <c r="CK1061" s="0"/>
      <c r="CL1061" s="0"/>
      <c r="CM1061" s="0"/>
      <c r="CN1061" s="0"/>
      <c r="CO1061" s="0"/>
      <c r="CP1061" s="0"/>
      <c r="CQ1061" s="0"/>
      <c r="CR1061" s="0"/>
      <c r="CS1061" s="0"/>
      <c r="CT1061" s="0"/>
      <c r="CU1061" s="0"/>
      <c r="CV1061" s="0"/>
      <c r="CW1061" s="0"/>
      <c r="CX1061" s="0"/>
      <c r="CY1061" s="0"/>
      <c r="CZ1061" s="0"/>
      <c r="DA1061" s="0"/>
      <c r="DB1061" s="0"/>
      <c r="DC1061" s="0"/>
      <c r="DD1061" s="0"/>
      <c r="DE1061" s="0"/>
      <c r="DF1061" s="0"/>
      <c r="DG1061" s="0"/>
      <c r="DH1061" s="0"/>
      <c r="DI1061" s="0"/>
      <c r="DJ1061" s="0"/>
      <c r="DK1061" s="0"/>
      <c r="DL1061" s="0"/>
      <c r="DM1061" s="0"/>
      <c r="DN1061" s="0"/>
      <c r="DO1061" s="0"/>
      <c r="DP1061" s="0"/>
      <c r="DQ1061" s="0"/>
      <c r="DR1061" s="0"/>
      <c r="DS1061" s="0"/>
      <c r="DT1061" s="0"/>
      <c r="DU1061" s="0"/>
      <c r="DV1061" s="0"/>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row>
    <row r="1062" customFormat="false" ht="15" hidden="true" customHeight="false" outlineLevel="0" collapsed="false">
      <c r="A1062" s="150" t="s">
        <v>3093</v>
      </c>
      <c r="B1062" s="151" t="s">
        <v>3094</v>
      </c>
      <c r="C1062" s="147" t="s">
        <v>3095</v>
      </c>
      <c r="D1062" s="117"/>
      <c r="E1062" s="117" t="n">
        <v>0</v>
      </c>
      <c r="F1062" s="118" t="s">
        <v>47</v>
      </c>
      <c r="G1062" s="118" t="s">
        <v>47</v>
      </c>
      <c r="H1062" s="141" t="n">
        <v>34429</v>
      </c>
      <c r="I1062" s="125" t="s">
        <v>2953</v>
      </c>
      <c r="J1062" s="120" t="n">
        <v>10</v>
      </c>
      <c r="K1062" s="121" t="n">
        <v>6</v>
      </c>
      <c r="L1062" s="126"/>
      <c r="M1062" s="123"/>
      <c r="N1062" s="127"/>
      <c r="O1062" s="123"/>
      <c r="P1062" s="127"/>
      <c r="Q1062" s="124"/>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CB1062" s="0"/>
      <c r="CC1062" s="0"/>
      <c r="CD1062" s="0"/>
      <c r="CE1062" s="0"/>
      <c r="CF1062" s="0"/>
      <c r="CG1062" s="0"/>
      <c r="CH1062" s="0"/>
      <c r="CI1062" s="0"/>
      <c r="CJ1062" s="0"/>
      <c r="CK1062" s="0"/>
      <c r="CL1062" s="0"/>
      <c r="CM1062" s="0"/>
      <c r="CN1062" s="0"/>
      <c r="CO1062" s="0"/>
      <c r="CP1062" s="0"/>
      <c r="CQ1062" s="0"/>
      <c r="CR1062" s="0"/>
      <c r="CS1062" s="0"/>
      <c r="CT1062" s="0"/>
      <c r="CU1062" s="0"/>
      <c r="CV1062" s="0"/>
      <c r="CW1062" s="0"/>
      <c r="CX1062" s="0"/>
      <c r="CY1062" s="0"/>
      <c r="CZ1062" s="0"/>
      <c r="DA1062" s="0"/>
      <c r="DB1062" s="0"/>
      <c r="DC1062" s="0"/>
      <c r="DD1062" s="0"/>
      <c r="DE1062" s="0"/>
      <c r="DF1062" s="0"/>
      <c r="DG1062" s="0"/>
      <c r="DH1062" s="0"/>
      <c r="DI1062" s="0"/>
      <c r="DJ1062" s="0"/>
      <c r="DK1062" s="0"/>
      <c r="DL1062" s="0"/>
      <c r="DM1062" s="0"/>
      <c r="DN1062" s="0"/>
      <c r="DO1062" s="0"/>
      <c r="DP1062" s="0"/>
      <c r="DQ1062" s="0"/>
      <c r="DR1062" s="0"/>
      <c r="DS1062" s="0"/>
      <c r="DT1062" s="0"/>
      <c r="DU1062" s="0"/>
      <c r="DV1062" s="0"/>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row>
    <row r="1063" customFormat="false" ht="15" hidden="true" customHeight="false" outlineLevel="0" collapsed="false">
      <c r="A1063" s="150" t="s">
        <v>3096</v>
      </c>
      <c r="B1063" s="151" t="s">
        <v>3097</v>
      </c>
      <c r="C1063" s="147" t="s">
        <v>2481</v>
      </c>
      <c r="D1063" s="117"/>
      <c r="E1063" s="117" t="n">
        <v>0</v>
      </c>
      <c r="F1063" s="118" t="s">
        <v>47</v>
      </c>
      <c r="G1063" s="118" t="s">
        <v>47</v>
      </c>
      <c r="H1063" s="141" t="n">
        <v>1560</v>
      </c>
      <c r="I1063" s="125" t="s">
        <v>2953</v>
      </c>
      <c r="J1063" s="120" t="n">
        <v>10</v>
      </c>
      <c r="K1063" s="121" t="n">
        <v>6</v>
      </c>
      <c r="L1063" s="126"/>
      <c r="M1063" s="123"/>
      <c r="N1063" s="127"/>
      <c r="O1063" s="123"/>
      <c r="P1063" s="127"/>
      <c r="Q1063" s="124"/>
      <c r="R1063" s="0"/>
      <c r="S1063" s="0"/>
      <c r="T1063" s="0"/>
      <c r="U1063" s="0"/>
      <c r="V1063" s="0"/>
      <c r="W1063" s="0"/>
      <c r="X1063" s="0"/>
      <c r="Y1063" s="0"/>
      <c r="Z1063" s="0"/>
      <c r="AA1063" s="0"/>
      <c r="AB1063" s="0"/>
      <c r="AC1063" s="0"/>
      <c r="AD1063" s="0"/>
      <c r="AE1063" s="0"/>
      <c r="AF1063" s="0"/>
      <c r="AG1063" s="0"/>
      <c r="AH1063" s="0"/>
      <c r="AI1063" s="0"/>
      <c r="AJ1063" s="0"/>
      <c r="AK1063" s="0"/>
      <c r="AL1063" s="0"/>
      <c r="AM1063" s="0"/>
      <c r="AN1063" s="0"/>
      <c r="AO1063" s="0"/>
      <c r="AP1063" s="0"/>
      <c r="AQ1063" s="0"/>
      <c r="AR1063" s="0"/>
      <c r="AS1063" s="0"/>
      <c r="AT1063" s="0"/>
      <c r="AU1063" s="0"/>
      <c r="AV1063" s="0"/>
      <c r="AW1063" s="0"/>
      <c r="AX1063" s="0"/>
      <c r="AY1063" s="0"/>
      <c r="AZ1063" s="0"/>
      <c r="BA1063" s="0"/>
      <c r="BB1063" s="0"/>
      <c r="BC1063" s="0"/>
      <c r="BD1063" s="0"/>
      <c r="BE1063" s="0"/>
      <c r="BF1063" s="0"/>
      <c r="BG1063" s="0"/>
      <c r="BH1063" s="0"/>
      <c r="BI1063" s="0"/>
      <c r="BJ1063" s="0"/>
      <c r="BK1063" s="0"/>
      <c r="BL1063" s="0"/>
      <c r="BM1063" s="0"/>
      <c r="BN1063" s="0"/>
      <c r="BO1063" s="0"/>
      <c r="BP1063" s="0"/>
      <c r="BQ1063" s="0"/>
      <c r="BR1063" s="0"/>
      <c r="BS1063" s="0"/>
      <c r="BT1063" s="0"/>
      <c r="BU1063" s="0"/>
      <c r="BV1063" s="0"/>
      <c r="BW1063" s="0"/>
      <c r="BX1063" s="0"/>
      <c r="BY1063" s="0"/>
      <c r="BZ1063" s="0"/>
      <c r="CA1063" s="0"/>
      <c r="CB1063" s="0"/>
      <c r="CC1063" s="0"/>
      <c r="CD1063" s="0"/>
      <c r="CE1063" s="0"/>
      <c r="CF1063" s="0"/>
      <c r="CG1063" s="0"/>
      <c r="CH1063" s="0"/>
      <c r="CI1063" s="0"/>
      <c r="CJ1063" s="0"/>
      <c r="CK1063" s="0"/>
      <c r="CL1063" s="0"/>
      <c r="CM1063" s="0"/>
      <c r="CN1063" s="0"/>
      <c r="CO1063" s="0"/>
      <c r="CP1063" s="0"/>
      <c r="CQ1063" s="0"/>
      <c r="CR1063" s="0"/>
      <c r="CS1063" s="0"/>
      <c r="CT1063" s="0"/>
      <c r="CU1063" s="0"/>
      <c r="CV1063" s="0"/>
      <c r="CW1063" s="0"/>
      <c r="CX1063" s="0"/>
      <c r="CY1063" s="0"/>
      <c r="CZ1063" s="0"/>
      <c r="DA1063" s="0"/>
      <c r="DB1063" s="0"/>
      <c r="DC1063" s="0"/>
      <c r="DD1063" s="0"/>
      <c r="DE1063" s="0"/>
      <c r="DF1063" s="0"/>
      <c r="DG1063" s="0"/>
      <c r="DH1063" s="0"/>
      <c r="DI1063" s="0"/>
      <c r="DJ1063" s="0"/>
      <c r="DK1063" s="0"/>
      <c r="DL1063" s="0"/>
      <c r="DM1063" s="0"/>
      <c r="DN1063" s="0"/>
      <c r="DO1063" s="0"/>
      <c r="DP1063" s="0"/>
      <c r="DQ1063" s="0"/>
      <c r="DR1063" s="0"/>
      <c r="DS1063" s="0"/>
      <c r="DT1063" s="0"/>
      <c r="DU1063" s="0"/>
      <c r="DV1063" s="0"/>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row>
    <row r="1064" customFormat="false" ht="15" hidden="true" customHeight="false" outlineLevel="0" collapsed="false">
      <c r="A1064" s="150" t="s">
        <v>3098</v>
      </c>
      <c r="B1064" s="151" t="s">
        <v>3099</v>
      </c>
      <c r="C1064" s="147" t="s">
        <v>839</v>
      </c>
      <c r="D1064" s="117"/>
      <c r="E1064" s="117" t="n">
        <v>0</v>
      </c>
      <c r="F1064" s="118" t="s">
        <v>47</v>
      </c>
      <c r="G1064" s="118" t="s">
        <v>47</v>
      </c>
      <c r="H1064" s="141" t="n">
        <v>1558</v>
      </c>
      <c r="I1064" s="125" t="s">
        <v>2953</v>
      </c>
      <c r="J1064" s="120" t="n">
        <v>10</v>
      </c>
      <c r="K1064" s="121" t="n">
        <v>6</v>
      </c>
      <c r="L1064" s="126"/>
      <c r="M1064" s="123"/>
      <c r="N1064" s="127"/>
      <c r="O1064" s="123"/>
      <c r="P1064" s="127"/>
      <c r="Q1064" s="124"/>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CB1064" s="0"/>
      <c r="CC1064" s="0"/>
      <c r="CD1064" s="0"/>
      <c r="CE1064" s="0"/>
      <c r="CF1064" s="0"/>
      <c r="CG1064" s="0"/>
      <c r="CH1064" s="0"/>
      <c r="CI1064" s="0"/>
      <c r="CJ1064" s="0"/>
      <c r="CK1064" s="0"/>
      <c r="CL1064" s="0"/>
      <c r="CM1064" s="0"/>
      <c r="CN1064" s="0"/>
      <c r="CO1064" s="0"/>
      <c r="CP1064" s="0"/>
      <c r="CQ1064" s="0"/>
      <c r="CR1064" s="0"/>
      <c r="CS1064" s="0"/>
      <c r="CT1064" s="0"/>
      <c r="CU1064" s="0"/>
      <c r="CV1064" s="0"/>
      <c r="CW1064" s="0"/>
      <c r="CX1064" s="0"/>
      <c r="CY1064" s="0"/>
      <c r="CZ1064" s="0"/>
      <c r="DA1064" s="0"/>
      <c r="DB1064" s="0"/>
      <c r="DC1064" s="0"/>
      <c r="DD1064" s="0"/>
      <c r="DE1064" s="0"/>
      <c r="DF1064" s="0"/>
      <c r="DG1064" s="0"/>
      <c r="DH1064" s="0"/>
      <c r="DI1064" s="0"/>
      <c r="DJ1064" s="0"/>
      <c r="DK1064" s="0"/>
      <c r="DL1064" s="0"/>
      <c r="DM1064" s="0"/>
      <c r="DN1064" s="0"/>
      <c r="DO1064" s="0"/>
      <c r="DP1064" s="0"/>
      <c r="DQ1064" s="0"/>
      <c r="DR1064" s="0"/>
      <c r="DS1064" s="0"/>
      <c r="DT1064" s="0"/>
      <c r="DU1064" s="0"/>
      <c r="DV1064" s="0"/>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row>
    <row r="1065" customFormat="false" ht="15" hidden="true" customHeight="true" outlineLevel="0" collapsed="false">
      <c r="A1065" s="150" t="s">
        <v>3100</v>
      </c>
      <c r="B1065" s="151" t="s">
        <v>3101</v>
      </c>
      <c r="C1065" s="147" t="s">
        <v>122</v>
      </c>
      <c r="D1065" s="117"/>
      <c r="E1065" s="117" t="n">
        <v>0</v>
      </c>
      <c r="F1065" s="118" t="s">
        <v>47</v>
      </c>
      <c r="G1065" s="118" t="s">
        <v>47</v>
      </c>
      <c r="H1065" s="141" t="n">
        <v>29949</v>
      </c>
      <c r="I1065" s="125" t="s">
        <v>2953</v>
      </c>
      <c r="J1065" s="120" t="n">
        <v>10</v>
      </c>
      <c r="K1065" s="121" t="n">
        <v>6</v>
      </c>
      <c r="L1065" s="126"/>
      <c r="M1065" s="123"/>
      <c r="N1065" s="127"/>
      <c r="O1065" s="123"/>
      <c r="P1065" s="127"/>
      <c r="Q1065" s="124"/>
      <c r="R1065" s="0"/>
      <c r="S1065" s="0"/>
      <c r="T1065" s="0"/>
      <c r="U1065" s="0"/>
      <c r="V1065" s="0"/>
      <c r="W1065" s="0"/>
      <c r="X1065" s="0"/>
      <c r="Y1065" s="0"/>
      <c r="Z1065" s="0"/>
      <c r="AA1065" s="0"/>
      <c r="AB1065" s="0"/>
      <c r="AC1065" s="0"/>
      <c r="AD1065" s="0"/>
      <c r="AE1065" s="0"/>
      <c r="AF1065" s="0"/>
      <c r="AG1065" s="0"/>
      <c r="AH1065" s="0"/>
      <c r="AI1065" s="0"/>
      <c r="AJ1065" s="0"/>
      <c r="AK1065" s="0"/>
      <c r="AL1065" s="0"/>
      <c r="AM1065" s="0"/>
      <c r="AN1065" s="0"/>
      <c r="AO1065" s="0"/>
      <c r="AP1065" s="0"/>
      <c r="AQ1065" s="0"/>
      <c r="AR1065" s="0"/>
      <c r="AS1065" s="0"/>
      <c r="AT1065" s="0"/>
      <c r="AU1065" s="0"/>
      <c r="AV1065" s="0"/>
      <c r="AW1065" s="0"/>
      <c r="AX1065" s="0"/>
      <c r="AY1065" s="0"/>
      <c r="AZ1065" s="0"/>
      <c r="BA1065" s="0"/>
      <c r="BB1065" s="0"/>
      <c r="BC1065" s="0"/>
      <c r="BD1065" s="0"/>
      <c r="BE1065" s="0"/>
      <c r="BF1065" s="0"/>
      <c r="BG1065" s="0"/>
      <c r="BH1065" s="0"/>
      <c r="BI1065" s="0"/>
      <c r="BJ1065" s="0"/>
      <c r="BK1065" s="0"/>
      <c r="BL1065" s="0"/>
      <c r="BM1065" s="0"/>
      <c r="BN1065" s="0"/>
      <c r="BO1065" s="0"/>
      <c r="BP1065" s="0"/>
      <c r="BQ1065" s="0"/>
      <c r="BR1065" s="0"/>
      <c r="BS1065" s="0"/>
      <c r="BT1065" s="0"/>
      <c r="BU1065" s="0"/>
      <c r="BV1065" s="0"/>
      <c r="BW1065" s="0"/>
      <c r="BX1065" s="0"/>
      <c r="BY1065" s="0"/>
      <c r="BZ1065" s="0"/>
      <c r="CA1065" s="0"/>
      <c r="CB1065" s="0"/>
      <c r="CC1065" s="0"/>
      <c r="CD1065" s="0"/>
      <c r="CE1065" s="0"/>
      <c r="CF1065" s="0"/>
      <c r="CG1065" s="0"/>
      <c r="CH1065" s="0"/>
      <c r="CI1065" s="0"/>
      <c r="CJ1065" s="0"/>
      <c r="CK1065" s="0"/>
      <c r="CL1065" s="0"/>
      <c r="CM1065" s="0"/>
      <c r="CN1065" s="0"/>
      <c r="CO1065" s="0"/>
      <c r="CP1065" s="0"/>
      <c r="CQ1065" s="0"/>
      <c r="CR1065" s="0"/>
      <c r="CS1065" s="0"/>
      <c r="CT1065" s="0"/>
      <c r="CU1065" s="0"/>
      <c r="CV1065" s="0"/>
      <c r="CW1065" s="0"/>
      <c r="CX1065" s="0"/>
      <c r="CY1065" s="0"/>
      <c r="CZ1065" s="0"/>
      <c r="DA1065" s="0"/>
      <c r="DB1065" s="0"/>
      <c r="DC1065" s="0"/>
      <c r="DD1065" s="0"/>
      <c r="DE1065" s="0"/>
      <c r="DF1065" s="0"/>
      <c r="DG1065" s="0"/>
      <c r="DH1065" s="0"/>
      <c r="DI1065" s="0"/>
      <c r="DJ1065" s="0"/>
      <c r="DK1065" s="0"/>
      <c r="DL1065" s="0"/>
      <c r="DM1065" s="0"/>
      <c r="DN1065" s="0"/>
      <c r="DO1065" s="0"/>
      <c r="DP1065" s="0"/>
      <c r="DQ1065" s="0"/>
      <c r="DR1065" s="0"/>
      <c r="DS1065" s="0"/>
      <c r="DT1065" s="0"/>
      <c r="DU1065" s="0"/>
      <c r="DV1065" s="0"/>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row>
    <row r="1066" customFormat="false" ht="15" hidden="true" customHeight="false" outlineLevel="0" collapsed="false">
      <c r="A1066" s="150" t="s">
        <v>3102</v>
      </c>
      <c r="B1066" s="151" t="s">
        <v>3103</v>
      </c>
      <c r="C1066" s="147" t="s">
        <v>3104</v>
      </c>
      <c r="D1066" s="117"/>
      <c r="E1066" s="117" t="n">
        <v>0</v>
      </c>
      <c r="F1066" s="118" t="s">
        <v>47</v>
      </c>
      <c r="G1066" s="118" t="s">
        <v>47</v>
      </c>
      <c r="H1066" s="141" t="n">
        <v>20730</v>
      </c>
      <c r="I1066" s="125" t="s">
        <v>2953</v>
      </c>
      <c r="J1066" s="120" t="n">
        <v>10</v>
      </c>
      <c r="K1066" s="121" t="n">
        <v>6</v>
      </c>
      <c r="L1066" s="126"/>
      <c r="M1066" s="123"/>
      <c r="N1066" s="127"/>
      <c r="O1066" s="123"/>
      <c r="P1066" s="127"/>
      <c r="Q1066" s="124"/>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CB1066" s="0"/>
      <c r="CC1066" s="0"/>
      <c r="CD1066" s="0"/>
      <c r="CE1066" s="0"/>
      <c r="CF1066" s="0"/>
      <c r="CG1066" s="0"/>
      <c r="CH1066" s="0"/>
      <c r="CI1066" s="0"/>
      <c r="CJ1066" s="0"/>
      <c r="CK1066" s="0"/>
      <c r="CL1066" s="0"/>
      <c r="CM1066" s="0"/>
      <c r="CN1066" s="0"/>
      <c r="CO1066" s="0"/>
      <c r="CP1066" s="0"/>
      <c r="CQ1066" s="0"/>
      <c r="CR1066" s="0"/>
      <c r="CS1066" s="0"/>
      <c r="CT1066" s="0"/>
      <c r="CU1066" s="0"/>
      <c r="CV1066" s="0"/>
      <c r="CW1066" s="0"/>
      <c r="CX1066" s="0"/>
      <c r="CY1066" s="0"/>
      <c r="CZ1066" s="0"/>
      <c r="DA1066" s="0"/>
      <c r="DB1066" s="0"/>
      <c r="DC1066" s="0"/>
      <c r="DD1066" s="0"/>
      <c r="DE1066" s="0"/>
      <c r="DF1066" s="0"/>
      <c r="DG1066" s="0"/>
      <c r="DH1066" s="0"/>
      <c r="DI1066" s="0"/>
      <c r="DJ1066" s="0"/>
      <c r="DK1066" s="0"/>
      <c r="DL1066" s="0"/>
      <c r="DM1066" s="0"/>
      <c r="DN1066" s="0"/>
      <c r="DO1066" s="0"/>
      <c r="DP1066" s="0"/>
      <c r="DQ1066" s="0"/>
      <c r="DR1066" s="0"/>
      <c r="DS1066" s="0"/>
      <c r="DT1066" s="0"/>
      <c r="DU1066" s="0"/>
      <c r="DV1066" s="0"/>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row>
    <row r="1067" customFormat="false" ht="15" hidden="true" customHeight="false" outlineLevel="0" collapsed="false">
      <c r="A1067" s="150" t="s">
        <v>3105</v>
      </c>
      <c r="B1067" s="151" t="s">
        <v>3106</v>
      </c>
      <c r="C1067" s="147" t="s">
        <v>3104</v>
      </c>
      <c r="D1067" s="117"/>
      <c r="E1067" s="117" t="n">
        <v>0</v>
      </c>
      <c r="F1067" s="118" t="s">
        <v>47</v>
      </c>
      <c r="G1067" s="118" t="s">
        <v>47</v>
      </c>
      <c r="H1067" s="141" t="n">
        <v>31595</v>
      </c>
      <c r="I1067" s="125" t="s">
        <v>2953</v>
      </c>
      <c r="J1067" s="120" t="n">
        <v>10</v>
      </c>
      <c r="K1067" s="121" t="n">
        <v>6</v>
      </c>
      <c r="L1067" s="126" t="s">
        <v>3107</v>
      </c>
      <c r="M1067" s="123" t="s">
        <v>3108</v>
      </c>
      <c r="N1067" s="127"/>
      <c r="O1067" s="123"/>
      <c r="P1067" s="127"/>
      <c r="Q1067" s="124"/>
      <c r="R1067" s="0"/>
      <c r="S1067" s="0"/>
      <c r="T1067" s="0"/>
      <c r="U1067" s="0"/>
      <c r="V1067" s="0"/>
      <c r="W1067" s="0"/>
      <c r="X1067" s="0"/>
      <c r="Y1067" s="0"/>
      <c r="Z1067" s="0"/>
      <c r="AA1067" s="0"/>
      <c r="AB1067" s="0"/>
      <c r="AC1067" s="0"/>
      <c r="AD1067" s="0"/>
      <c r="AE1067" s="0"/>
      <c r="AF1067" s="0"/>
      <c r="AG1067" s="0"/>
      <c r="AH1067" s="0"/>
      <c r="AI1067" s="0"/>
      <c r="AJ1067" s="0"/>
      <c r="AK1067" s="0"/>
      <c r="AL1067" s="0"/>
      <c r="AM1067" s="0"/>
      <c r="AN1067" s="0"/>
      <c r="AO1067" s="0"/>
      <c r="AP1067" s="0"/>
      <c r="AQ1067" s="0"/>
      <c r="AR1067" s="0"/>
      <c r="AS1067" s="0"/>
      <c r="AT1067" s="0"/>
      <c r="AU1067" s="0"/>
      <c r="AV1067" s="0"/>
      <c r="AW1067" s="0"/>
      <c r="AX1067" s="0"/>
      <c r="AY1067" s="0"/>
      <c r="AZ1067" s="0"/>
      <c r="BA1067" s="0"/>
      <c r="BB1067" s="0"/>
      <c r="BC1067" s="0"/>
      <c r="BD1067" s="0"/>
      <c r="BE1067" s="0"/>
      <c r="BF1067" s="0"/>
      <c r="BG1067" s="0"/>
      <c r="BH1067" s="0"/>
      <c r="BI1067" s="0"/>
      <c r="BJ1067" s="0"/>
      <c r="BK1067" s="0"/>
      <c r="BL1067" s="0"/>
      <c r="BM1067" s="0"/>
      <c r="BN1067" s="0"/>
      <c r="BO1067" s="0"/>
      <c r="BP1067" s="0"/>
      <c r="BQ1067" s="0"/>
      <c r="BR1067" s="0"/>
      <c r="BS1067" s="0"/>
      <c r="BT1067" s="0"/>
      <c r="BU1067" s="0"/>
      <c r="BV1067" s="0"/>
      <c r="BW1067" s="0"/>
      <c r="BX1067" s="0"/>
      <c r="BY1067" s="0"/>
      <c r="BZ1067" s="0"/>
      <c r="CA1067" s="0"/>
      <c r="CB1067" s="0"/>
      <c r="CC1067" s="0"/>
      <c r="CD1067" s="0"/>
      <c r="CE1067" s="0"/>
      <c r="CF1067" s="0"/>
      <c r="CG1067" s="0"/>
      <c r="CH1067" s="0"/>
      <c r="CI1067" s="0"/>
      <c r="CJ1067" s="0"/>
      <c r="CK1067" s="0"/>
      <c r="CL1067" s="0"/>
      <c r="CM1067" s="0"/>
      <c r="CN1067" s="0"/>
      <c r="CO1067" s="0"/>
      <c r="CP1067" s="0"/>
      <c r="CQ1067" s="0"/>
      <c r="CR1067" s="0"/>
      <c r="CS1067" s="0"/>
      <c r="CT1067" s="0"/>
      <c r="CU1067" s="0"/>
      <c r="CV1067" s="0"/>
      <c r="CW1067" s="0"/>
      <c r="CX1067" s="0"/>
      <c r="CY1067" s="0"/>
      <c r="CZ1067" s="0"/>
      <c r="DA1067" s="0"/>
      <c r="DB1067" s="0"/>
      <c r="DC1067" s="0"/>
      <c r="DD1067" s="0"/>
      <c r="DE1067" s="0"/>
      <c r="DF1067" s="0"/>
      <c r="DG1067" s="0"/>
      <c r="DH1067" s="0"/>
      <c r="DI1067" s="0"/>
      <c r="DJ1067" s="0"/>
      <c r="DK1067" s="0"/>
      <c r="DL1067" s="0"/>
      <c r="DM1067" s="0"/>
      <c r="DN1067" s="0"/>
      <c r="DO1067" s="0"/>
      <c r="DP1067" s="0"/>
      <c r="DQ1067" s="0"/>
      <c r="DR1067" s="0"/>
      <c r="DS1067" s="0"/>
      <c r="DT1067" s="0"/>
      <c r="DU1067" s="0"/>
      <c r="DV1067" s="0"/>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row>
    <row r="1068" customFormat="false" ht="15" hidden="true" customHeight="true" outlineLevel="0" collapsed="false">
      <c r="A1068" s="150" t="s">
        <v>3109</v>
      </c>
      <c r="B1068" s="151" t="s">
        <v>3110</v>
      </c>
      <c r="C1068" s="147" t="s">
        <v>1659</v>
      </c>
      <c r="D1068" s="117"/>
      <c r="E1068" s="117" t="n">
        <v>0</v>
      </c>
      <c r="F1068" s="118" t="s">
        <v>47</v>
      </c>
      <c r="G1068" s="118" t="s">
        <v>47</v>
      </c>
      <c r="H1068" s="141" t="n">
        <v>1845</v>
      </c>
      <c r="I1068" s="119" t="s">
        <v>2953</v>
      </c>
      <c r="J1068" s="120" t="n">
        <v>10</v>
      </c>
      <c r="K1068" s="121" t="n">
        <v>6</v>
      </c>
      <c r="L1068" s="122"/>
      <c r="M1068" s="123"/>
      <c r="N1068" s="123"/>
      <c r="O1068" s="123"/>
      <c r="P1068" s="123"/>
      <c r="Q1068" s="124"/>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CB1068" s="0"/>
      <c r="CC1068" s="0"/>
      <c r="CD1068" s="0"/>
      <c r="CE1068" s="0"/>
      <c r="CF1068" s="0"/>
      <c r="CG1068" s="0"/>
      <c r="CH1068" s="0"/>
      <c r="CI1068" s="0"/>
      <c r="CJ1068" s="0"/>
      <c r="CK1068" s="0"/>
      <c r="CL1068" s="0"/>
      <c r="CM1068" s="0"/>
      <c r="CN1068" s="0"/>
      <c r="CO1068" s="0"/>
      <c r="CP1068" s="0"/>
      <c r="CQ1068" s="0"/>
      <c r="CR1068" s="0"/>
      <c r="CS1068" s="0"/>
      <c r="CT1068" s="0"/>
      <c r="CU1068" s="0"/>
      <c r="CV1068" s="0"/>
      <c r="CW1068" s="0"/>
      <c r="CX1068" s="0"/>
      <c r="CY1068" s="0"/>
      <c r="CZ1068" s="0"/>
      <c r="DA1068" s="0"/>
      <c r="DB1068" s="0"/>
      <c r="DC1068" s="0"/>
      <c r="DD1068" s="0"/>
      <c r="DE1068" s="0"/>
      <c r="DF1068" s="0"/>
      <c r="DG1068" s="0"/>
      <c r="DH1068" s="0"/>
      <c r="DI1068" s="0"/>
      <c r="DJ1068" s="0"/>
      <c r="DK1068" s="0"/>
      <c r="DL1068" s="0"/>
      <c r="DM1068" s="0"/>
      <c r="DN1068" s="0"/>
      <c r="DO1068" s="0"/>
      <c r="DP1068" s="0"/>
      <c r="DQ1068" s="0"/>
      <c r="DR1068" s="0"/>
      <c r="DS1068" s="0"/>
      <c r="DT1068" s="0"/>
      <c r="DU1068" s="0"/>
      <c r="DV1068" s="0"/>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row>
    <row r="1069" customFormat="false" ht="15" hidden="true" customHeight="false" outlineLevel="0" collapsed="false">
      <c r="A1069" s="150" t="s">
        <v>3111</v>
      </c>
      <c r="B1069" s="151" t="s">
        <v>3112</v>
      </c>
      <c r="C1069" s="147" t="s">
        <v>3113</v>
      </c>
      <c r="D1069" s="117"/>
      <c r="E1069" s="117" t="n">
        <v>0</v>
      </c>
      <c r="F1069" s="118" t="s">
        <v>47</v>
      </c>
      <c r="G1069" s="118" t="s">
        <v>47</v>
      </c>
      <c r="H1069" s="141" t="n">
        <v>19644</v>
      </c>
      <c r="I1069" s="125" t="s">
        <v>2953</v>
      </c>
      <c r="J1069" s="120" t="n">
        <v>10</v>
      </c>
      <c r="K1069" s="121" t="n">
        <v>6</v>
      </c>
      <c r="L1069" s="126"/>
      <c r="M1069" s="123"/>
      <c r="N1069" s="127"/>
      <c r="O1069" s="123"/>
      <c r="P1069" s="127"/>
      <c r="Q1069" s="124"/>
      <c r="R1069" s="0"/>
      <c r="S1069" s="0"/>
      <c r="T1069" s="0"/>
      <c r="U1069" s="0"/>
      <c r="V1069" s="0"/>
      <c r="W1069" s="0"/>
      <c r="X1069" s="0"/>
      <c r="Y1069" s="0"/>
      <c r="Z1069" s="0"/>
      <c r="AA1069" s="0"/>
      <c r="AB1069" s="0"/>
      <c r="AC1069" s="0"/>
      <c r="AD1069" s="0"/>
      <c r="AE1069" s="0"/>
      <c r="AF1069" s="0"/>
      <c r="AG1069" s="0"/>
      <c r="AH1069" s="0"/>
      <c r="AI1069" s="0"/>
      <c r="AJ1069" s="0"/>
      <c r="AK1069" s="0"/>
      <c r="AL1069" s="0"/>
      <c r="AM1069" s="0"/>
      <c r="AN1069" s="0"/>
      <c r="AO1069" s="0"/>
      <c r="AP1069" s="0"/>
      <c r="AQ1069" s="0"/>
      <c r="AR1069" s="0"/>
      <c r="AS1069" s="0"/>
      <c r="AT1069" s="0"/>
      <c r="AU1069" s="0"/>
      <c r="AV1069" s="0"/>
      <c r="AW1069" s="0"/>
      <c r="AX1069" s="0"/>
      <c r="AY1069" s="0"/>
      <c r="AZ1069" s="0"/>
      <c r="BA1069" s="0"/>
      <c r="BB1069" s="0"/>
      <c r="BC1069" s="0"/>
      <c r="BD1069" s="0"/>
      <c r="BE1069" s="0"/>
      <c r="BF1069" s="0"/>
      <c r="BG1069" s="0"/>
      <c r="BH1069" s="0"/>
      <c r="BI1069" s="0"/>
      <c r="BJ1069" s="0"/>
      <c r="BK1069" s="0"/>
      <c r="BL1069" s="0"/>
      <c r="BM1069" s="0"/>
      <c r="BN1069" s="0"/>
      <c r="BO1069" s="0"/>
      <c r="BP1069" s="0"/>
      <c r="BQ1069" s="0"/>
      <c r="BR1069" s="0"/>
      <c r="BS1069" s="0"/>
      <c r="BT1069" s="0"/>
      <c r="BU1069" s="0"/>
      <c r="BV1069" s="0"/>
      <c r="BW1069" s="0"/>
      <c r="BX1069" s="0"/>
      <c r="BY1069" s="0"/>
      <c r="BZ1069" s="0"/>
      <c r="CA1069" s="0"/>
      <c r="CB1069" s="0"/>
      <c r="CC1069" s="0"/>
      <c r="CD1069" s="0"/>
      <c r="CE1069" s="0"/>
      <c r="CF1069" s="0"/>
      <c r="CG1069" s="0"/>
      <c r="CH1069" s="0"/>
      <c r="CI1069" s="0"/>
      <c r="CJ1069" s="0"/>
      <c r="CK1069" s="0"/>
      <c r="CL1069" s="0"/>
      <c r="CM1069" s="0"/>
      <c r="CN1069" s="0"/>
      <c r="CO1069" s="0"/>
      <c r="CP1069" s="0"/>
      <c r="CQ1069" s="0"/>
      <c r="CR1069" s="0"/>
      <c r="CS1069" s="0"/>
      <c r="CT1069" s="0"/>
      <c r="CU1069" s="0"/>
      <c r="CV1069" s="0"/>
      <c r="CW1069" s="0"/>
      <c r="CX1069" s="0"/>
      <c r="CY1069" s="0"/>
      <c r="CZ1069" s="0"/>
      <c r="DA1069" s="0"/>
      <c r="DB1069" s="0"/>
      <c r="DC1069" s="0"/>
      <c r="DD1069" s="0"/>
      <c r="DE1069" s="0"/>
      <c r="DF1069" s="0"/>
      <c r="DG1069" s="0"/>
      <c r="DH1069" s="0"/>
      <c r="DI1069" s="0"/>
      <c r="DJ1069" s="0"/>
      <c r="DK1069" s="0"/>
      <c r="DL1069" s="0"/>
      <c r="DM1069" s="0"/>
      <c r="DN1069" s="0"/>
      <c r="DO1069" s="0"/>
      <c r="DP1069" s="0"/>
      <c r="DQ1069" s="0"/>
      <c r="DR1069" s="0"/>
      <c r="DS1069" s="0"/>
      <c r="DT1069" s="0"/>
      <c r="DU1069" s="0"/>
      <c r="DV1069" s="0"/>
      <c r="DW1069" s="0"/>
      <c r="DX1069" s="0"/>
      <c r="DY1069" s="0"/>
      <c r="DZ1069" s="0"/>
      <c r="EA1069" s="0"/>
      <c r="EB1069" s="0"/>
      <c r="EC1069" s="0"/>
      <c r="ED1069" s="0"/>
      <c r="EE1069" s="0"/>
      <c r="EF1069" s="0"/>
      <c r="EG1069" s="0"/>
      <c r="EH1069" s="0"/>
      <c r="EI1069" s="0"/>
      <c r="EJ1069" s="0"/>
      <c r="EK1069" s="0"/>
      <c r="EL1069" s="0"/>
      <c r="EM1069" s="0"/>
      <c r="EN1069" s="0"/>
      <c r="EO1069" s="0"/>
      <c r="EP1069" s="0"/>
      <c r="EQ1069" s="0"/>
      <c r="ER1069" s="0"/>
      <c r="ES1069" s="0"/>
      <c r="ET1069" s="0"/>
      <c r="EU1069" s="0"/>
      <c r="EV1069" s="0"/>
      <c r="EW1069" s="0"/>
      <c r="EX1069" s="0"/>
      <c r="EY1069" s="0"/>
      <c r="EZ1069" s="0"/>
      <c r="FA1069" s="0"/>
      <c r="FB1069" s="0"/>
      <c r="FC1069" s="0"/>
      <c r="FD1069" s="0"/>
      <c r="FE1069" s="0"/>
      <c r="FF1069" s="0"/>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row>
    <row r="1070" customFormat="false" ht="15" hidden="true" customHeight="true" outlineLevel="0" collapsed="false">
      <c r="A1070" s="150" t="s">
        <v>3114</v>
      </c>
      <c r="B1070" s="151" t="s">
        <v>3115</v>
      </c>
      <c r="C1070" s="116" t="s">
        <v>122</v>
      </c>
      <c r="D1070" s="117"/>
      <c r="E1070" s="117" t="n">
        <v>0</v>
      </c>
      <c r="F1070" s="118" t="s">
        <v>47</v>
      </c>
      <c r="G1070" s="118" t="s">
        <v>47</v>
      </c>
      <c r="H1070" s="118" t="n">
        <v>1844</v>
      </c>
      <c r="I1070" s="125" t="s">
        <v>2953</v>
      </c>
      <c r="J1070" s="120" t="n">
        <v>10</v>
      </c>
      <c r="K1070" s="121" t="n">
        <v>6</v>
      </c>
      <c r="L1070" s="126"/>
      <c r="M1070" s="123"/>
      <c r="N1070" s="127"/>
      <c r="O1070" s="123"/>
      <c r="P1070" s="127"/>
      <c r="Q1070" s="124"/>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CB1070" s="0"/>
      <c r="CC1070" s="0"/>
      <c r="CD1070" s="0"/>
      <c r="CE1070" s="0"/>
      <c r="CF1070" s="0"/>
      <c r="CG1070" s="0"/>
      <c r="CH1070" s="0"/>
      <c r="CI1070" s="0"/>
      <c r="CJ1070" s="0"/>
      <c r="CK1070" s="0"/>
      <c r="CL1070" s="0"/>
      <c r="CM1070" s="0"/>
      <c r="CN1070" s="0"/>
      <c r="CO1070" s="0"/>
      <c r="CP1070" s="0"/>
      <c r="CQ1070" s="0"/>
      <c r="CR1070" s="0"/>
      <c r="CS1070" s="0"/>
      <c r="CT1070" s="0"/>
      <c r="CU1070" s="0"/>
      <c r="CV1070" s="0"/>
      <c r="CW1070" s="0"/>
      <c r="CX1070" s="0"/>
      <c r="CY1070" s="0"/>
      <c r="CZ1070" s="0"/>
      <c r="DA1070" s="0"/>
      <c r="DB1070" s="0"/>
      <c r="DC1070" s="0"/>
      <c r="DD1070" s="0"/>
      <c r="DE1070" s="0"/>
      <c r="DF1070" s="0"/>
      <c r="DG1070" s="0"/>
      <c r="DH1070" s="0"/>
      <c r="DI1070" s="0"/>
      <c r="DJ1070" s="0"/>
      <c r="DK1070" s="0"/>
      <c r="DL1070" s="0"/>
      <c r="DM1070" s="0"/>
      <c r="DN1070" s="0"/>
      <c r="DO1070" s="0"/>
      <c r="DP1070" s="0"/>
      <c r="DQ1070" s="0"/>
      <c r="DR1070" s="0"/>
      <c r="DS1070" s="0"/>
      <c r="DT1070" s="0"/>
      <c r="DU1070" s="0"/>
      <c r="DV1070" s="0"/>
      <c r="DW1070" s="0"/>
      <c r="DX1070" s="0"/>
      <c r="DY1070" s="0"/>
      <c r="DZ1070" s="0"/>
      <c r="EA1070" s="0"/>
      <c r="EB1070" s="0"/>
      <c r="EC1070" s="0"/>
      <c r="ED1070" s="0"/>
      <c r="EE1070" s="0"/>
      <c r="EF1070" s="0"/>
      <c r="EG1070" s="0"/>
      <c r="EH1070" s="0"/>
      <c r="EI1070" s="0"/>
      <c r="EJ1070" s="0"/>
      <c r="EK1070" s="0"/>
      <c r="EL1070" s="0"/>
      <c r="EM1070" s="0"/>
      <c r="EN1070" s="0"/>
      <c r="EO1070" s="0"/>
      <c r="EP1070" s="0"/>
      <c r="EQ1070" s="0"/>
      <c r="ER1070" s="0"/>
      <c r="ES1070" s="0"/>
      <c r="ET1070" s="0"/>
      <c r="EU1070" s="0"/>
      <c r="EV1070" s="0"/>
      <c r="EW1070" s="0"/>
      <c r="EX1070" s="0"/>
      <c r="EY1070" s="0"/>
      <c r="EZ1070" s="0"/>
      <c r="FA1070" s="0"/>
      <c r="FB1070" s="0"/>
      <c r="FC1070" s="0"/>
      <c r="FD1070" s="0"/>
      <c r="FE1070" s="0"/>
      <c r="FF1070" s="0"/>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row>
    <row r="1071" customFormat="false" ht="15" hidden="true" customHeight="false" outlineLevel="0" collapsed="false">
      <c r="A1071" s="150" t="s">
        <v>3116</v>
      </c>
      <c r="B1071" s="151" t="s">
        <v>3117</v>
      </c>
      <c r="C1071" s="147" t="s">
        <v>122</v>
      </c>
      <c r="D1071" s="117"/>
      <c r="E1071" s="117" t="n">
        <v>0</v>
      </c>
      <c r="F1071" s="118" t="s">
        <v>47</v>
      </c>
      <c r="G1071" s="118" t="s">
        <v>47</v>
      </c>
      <c r="H1071" s="141" t="n">
        <v>1853</v>
      </c>
      <c r="I1071" s="125" t="s">
        <v>2953</v>
      </c>
      <c r="J1071" s="120" t="n">
        <v>10</v>
      </c>
      <c r="K1071" s="121" t="n">
        <v>6</v>
      </c>
      <c r="L1071" s="126"/>
      <c r="M1071" s="123"/>
      <c r="N1071" s="127"/>
      <c r="O1071" s="123"/>
      <c r="P1071" s="127"/>
      <c r="Q1071" s="124"/>
      <c r="R1071" s="0"/>
      <c r="S1071" s="0"/>
      <c r="T1071" s="0"/>
      <c r="U1071" s="0"/>
      <c r="V1071" s="0"/>
      <c r="W1071" s="0"/>
      <c r="X1071" s="0"/>
      <c r="Y1071" s="0"/>
      <c r="Z1071" s="0"/>
      <c r="AA1071" s="0"/>
      <c r="AB1071" s="0"/>
      <c r="AC1071" s="0"/>
      <c r="AD1071" s="0"/>
      <c r="AE1071" s="0"/>
      <c r="AF1071" s="0"/>
      <c r="AG1071" s="0"/>
      <c r="AH1071" s="0"/>
      <c r="AI1071" s="0"/>
      <c r="AJ1071" s="0"/>
      <c r="AK1071" s="0"/>
      <c r="AL1071" s="0"/>
      <c r="AM1071" s="0"/>
      <c r="AN1071" s="0"/>
      <c r="AO1071" s="0"/>
      <c r="AP1071" s="0"/>
      <c r="AQ1071" s="0"/>
      <c r="AR1071" s="0"/>
      <c r="AS1071" s="0"/>
      <c r="AT1071" s="0"/>
      <c r="AU1071" s="0"/>
      <c r="AV1071" s="0"/>
      <c r="AW1071" s="0"/>
      <c r="AX1071" s="0"/>
      <c r="AY1071" s="0"/>
      <c r="AZ1071" s="0"/>
      <c r="BA1071" s="0"/>
      <c r="BB1071" s="0"/>
      <c r="BC1071" s="0"/>
      <c r="BD1071" s="0"/>
      <c r="BE1071" s="0"/>
      <c r="BF1071" s="0"/>
      <c r="BG1071" s="0"/>
      <c r="BH1071" s="0"/>
      <c r="BI1071" s="0"/>
      <c r="BJ1071" s="0"/>
      <c r="BK1071" s="0"/>
      <c r="BL1071" s="0"/>
      <c r="BM1071" s="0"/>
      <c r="BN1071" s="0"/>
      <c r="BO1071" s="0"/>
      <c r="BP1071" s="0"/>
      <c r="BQ1071" s="0"/>
      <c r="BR1071" s="0"/>
      <c r="BS1071" s="0"/>
      <c r="BT1071" s="0"/>
      <c r="BU1071" s="0"/>
      <c r="BV1071" s="0"/>
      <c r="BW1071" s="0"/>
      <c r="BX1071" s="0"/>
      <c r="BY1071" s="0"/>
      <c r="BZ1071" s="0"/>
      <c r="CA1071" s="0"/>
      <c r="CB1071" s="0"/>
      <c r="CC1071" s="0"/>
      <c r="CD1071" s="0"/>
      <c r="CE1071" s="0"/>
      <c r="CF1071" s="0"/>
      <c r="CG1071" s="0"/>
      <c r="CH1071" s="0"/>
      <c r="CI1071" s="0"/>
      <c r="CJ1071" s="0"/>
      <c r="CK1071" s="0"/>
      <c r="CL1071" s="0"/>
      <c r="CM1071" s="0"/>
      <c r="CN1071" s="0"/>
      <c r="CO1071" s="0"/>
      <c r="CP1071" s="0"/>
      <c r="CQ1071" s="0"/>
      <c r="CR1071" s="0"/>
      <c r="CS1071" s="0"/>
      <c r="CT1071" s="0"/>
      <c r="CU1071" s="0"/>
      <c r="CV1071" s="0"/>
      <c r="CW1071" s="0"/>
      <c r="CX1071" s="0"/>
      <c r="CY1071" s="0"/>
      <c r="CZ1071" s="0"/>
      <c r="DA1071" s="0"/>
      <c r="DB1071" s="0"/>
      <c r="DC1071" s="0"/>
      <c r="DD1071" s="0"/>
      <c r="DE1071" s="0"/>
      <c r="DF1071" s="0"/>
      <c r="DG1071" s="0"/>
      <c r="DH1071" s="0"/>
      <c r="DI1071" s="0"/>
      <c r="DJ1071" s="0"/>
      <c r="DK1071" s="0"/>
      <c r="DL1071" s="0"/>
      <c r="DM1071" s="0"/>
      <c r="DN1071" s="0"/>
      <c r="DO1071" s="0"/>
      <c r="DP1071" s="0"/>
      <c r="DQ1071" s="0"/>
      <c r="DR1071" s="0"/>
      <c r="DS1071" s="0"/>
      <c r="DT1071" s="0"/>
      <c r="DU1071" s="0"/>
      <c r="DV1071" s="0"/>
      <c r="DW1071" s="0"/>
      <c r="DX1071" s="0"/>
      <c r="DY1071" s="0"/>
      <c r="DZ1071" s="0"/>
      <c r="EA1071" s="0"/>
      <c r="EB1071" s="0"/>
      <c r="EC1071" s="0"/>
      <c r="ED1071" s="0"/>
      <c r="EE1071" s="0"/>
      <c r="EF1071" s="0"/>
      <c r="EG1071" s="0"/>
      <c r="EH1071" s="0"/>
      <c r="EI1071" s="0"/>
      <c r="EJ1071" s="0"/>
      <c r="EK1071" s="0"/>
      <c r="EL1071" s="0"/>
      <c r="EM1071" s="0"/>
      <c r="EN1071" s="0"/>
      <c r="EO1071" s="0"/>
      <c r="EP1071" s="0"/>
      <c r="EQ1071" s="0"/>
      <c r="ER1071" s="0"/>
      <c r="ES1071" s="0"/>
      <c r="ET1071" s="0"/>
      <c r="EU1071" s="0"/>
      <c r="EV1071" s="0"/>
      <c r="EW1071" s="0"/>
      <c r="EX1071" s="0"/>
      <c r="EY1071" s="0"/>
      <c r="EZ1071" s="0"/>
      <c r="FA1071" s="0"/>
      <c r="FB1071" s="0"/>
      <c r="FC1071" s="0"/>
      <c r="FD1071" s="0"/>
      <c r="FE1071" s="0"/>
      <c r="FF1071" s="0"/>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row>
    <row r="1072" customFormat="false" ht="15" hidden="true" customHeight="false" outlineLevel="0" collapsed="false">
      <c r="A1072" s="150" t="s">
        <v>3118</v>
      </c>
      <c r="B1072" s="151" t="s">
        <v>3119</v>
      </c>
      <c r="C1072" s="147" t="s">
        <v>2481</v>
      </c>
      <c r="D1072" s="117"/>
      <c r="E1072" s="117" t="n">
        <v>0</v>
      </c>
      <c r="F1072" s="118" t="s">
        <v>47</v>
      </c>
      <c r="G1072" s="118" t="s">
        <v>47</v>
      </c>
      <c r="H1072" s="141" t="n">
        <v>32254</v>
      </c>
      <c r="I1072" s="125" t="s">
        <v>2953</v>
      </c>
      <c r="J1072" s="120" t="n">
        <v>10</v>
      </c>
      <c r="K1072" s="121" t="n">
        <v>6</v>
      </c>
      <c r="L1072" s="126"/>
      <c r="M1072" s="123"/>
      <c r="N1072" s="127"/>
      <c r="O1072" s="123"/>
      <c r="P1072" s="127"/>
      <c r="Q1072" s="124"/>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E1072" s="0"/>
      <c r="CF1072" s="0"/>
      <c r="CG1072" s="0"/>
      <c r="CH1072" s="0"/>
      <c r="CI1072" s="0"/>
      <c r="CJ1072" s="0"/>
      <c r="CK1072" s="0"/>
      <c r="CL1072" s="0"/>
      <c r="CM1072" s="0"/>
      <c r="CN1072" s="0"/>
      <c r="CO1072" s="0"/>
      <c r="CP1072" s="0"/>
      <c r="CQ1072" s="0"/>
      <c r="CR1072" s="0"/>
      <c r="CS1072" s="0"/>
      <c r="CT1072" s="0"/>
      <c r="CU1072" s="0"/>
      <c r="CV1072" s="0"/>
      <c r="CW1072" s="0"/>
      <c r="CX1072" s="0"/>
      <c r="CY1072" s="0"/>
      <c r="CZ1072" s="0"/>
      <c r="DA1072" s="0"/>
      <c r="DB1072" s="0"/>
      <c r="DC1072" s="0"/>
      <c r="DD1072" s="0"/>
      <c r="DE1072" s="0"/>
      <c r="DF1072" s="0"/>
      <c r="DG1072" s="0"/>
      <c r="DH1072" s="0"/>
      <c r="DI1072" s="0"/>
      <c r="DJ1072" s="0"/>
      <c r="DK1072" s="0"/>
      <c r="DL1072" s="0"/>
      <c r="DM1072" s="0"/>
      <c r="DN1072" s="0"/>
      <c r="DO1072" s="0"/>
      <c r="DP1072" s="0"/>
      <c r="DQ1072" s="0"/>
      <c r="DR1072" s="0"/>
      <c r="DS1072" s="0"/>
      <c r="DT1072" s="0"/>
      <c r="DU1072" s="0"/>
      <c r="DV1072" s="0"/>
      <c r="DW1072" s="0"/>
      <c r="DX1072" s="0"/>
      <c r="DY1072" s="0"/>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row>
    <row r="1073" customFormat="false" ht="15" hidden="true" customHeight="false" outlineLevel="0" collapsed="false">
      <c r="A1073" s="150" t="s">
        <v>3120</v>
      </c>
      <c r="B1073" s="151" t="s">
        <v>3121</v>
      </c>
      <c r="C1073" s="116" t="s">
        <v>3122</v>
      </c>
      <c r="D1073" s="117"/>
      <c r="E1073" s="117" t="n">
        <v>0</v>
      </c>
      <c r="F1073" s="118" t="s">
        <v>47</v>
      </c>
      <c r="G1073" s="118" t="s">
        <v>47</v>
      </c>
      <c r="H1073" s="118" t="n">
        <v>34430</v>
      </c>
      <c r="I1073" s="125" t="s">
        <v>2953</v>
      </c>
      <c r="J1073" s="120" t="n">
        <v>10</v>
      </c>
      <c r="K1073" s="121" t="n">
        <v>6</v>
      </c>
      <c r="L1073" s="126"/>
      <c r="M1073" s="123"/>
      <c r="N1073" s="127"/>
      <c r="O1073" s="123"/>
      <c r="P1073" s="127"/>
      <c r="Q1073" s="124"/>
      <c r="R1073" s="0"/>
      <c r="S1073" s="0"/>
      <c r="T1073" s="0"/>
      <c r="U1073" s="0"/>
      <c r="V1073" s="0"/>
      <c r="W1073" s="0"/>
      <c r="X1073" s="0"/>
      <c r="Y1073" s="0"/>
      <c r="Z1073" s="0"/>
      <c r="AA1073" s="0"/>
      <c r="AB1073" s="0"/>
      <c r="AC1073" s="0"/>
      <c r="AD1073" s="0"/>
      <c r="AE1073" s="0"/>
      <c r="AF1073" s="0"/>
      <c r="AG1073" s="0"/>
      <c r="AH1073" s="0"/>
      <c r="AI1073" s="0"/>
      <c r="AJ1073" s="0"/>
      <c r="AK1073" s="0"/>
      <c r="AL1073" s="0"/>
      <c r="AM1073" s="0"/>
      <c r="AN1073" s="0"/>
      <c r="AO1073" s="0"/>
      <c r="AP1073" s="0"/>
      <c r="AQ1073" s="0"/>
      <c r="AR1073" s="0"/>
      <c r="AS1073" s="0"/>
      <c r="AT1073" s="0"/>
      <c r="AU1073" s="0"/>
      <c r="AV1073" s="0"/>
      <c r="AW1073" s="0"/>
      <c r="AX1073" s="0"/>
      <c r="AY1073" s="0"/>
      <c r="AZ1073" s="0"/>
      <c r="BA1073" s="0"/>
      <c r="BB1073" s="0"/>
      <c r="BC1073" s="0"/>
      <c r="BD1073" s="0"/>
      <c r="BE1073" s="0"/>
      <c r="BF1073" s="0"/>
      <c r="BG1073" s="0"/>
      <c r="BH1073" s="0"/>
      <c r="BI1073" s="0"/>
      <c r="BJ1073" s="0"/>
      <c r="BK1073" s="0"/>
      <c r="BL1073" s="0"/>
      <c r="BM1073" s="0"/>
      <c r="BN1073" s="0"/>
      <c r="BO1073" s="0"/>
      <c r="BP1073" s="0"/>
      <c r="BQ1073" s="0"/>
      <c r="BR1073" s="0"/>
      <c r="BS1073" s="0"/>
      <c r="BT1073" s="0"/>
      <c r="BU1073" s="0"/>
      <c r="BV1073" s="0"/>
      <c r="BW1073" s="0"/>
      <c r="BX1073" s="0"/>
      <c r="BY1073" s="0"/>
      <c r="BZ1073" s="0"/>
      <c r="CA1073" s="0"/>
      <c r="CB1073" s="0"/>
      <c r="CC1073" s="0"/>
      <c r="CD1073" s="0"/>
      <c r="CE1073" s="0"/>
      <c r="CF1073" s="0"/>
      <c r="CG1073" s="0"/>
      <c r="CH1073" s="0"/>
      <c r="CI1073" s="0"/>
      <c r="CJ1073" s="0"/>
      <c r="CK1073" s="0"/>
      <c r="CL1073" s="0"/>
      <c r="CM1073" s="0"/>
      <c r="CN1073" s="0"/>
      <c r="CO1073" s="0"/>
      <c r="CP1073" s="0"/>
      <c r="CQ1073" s="0"/>
      <c r="CR1073" s="0"/>
      <c r="CS1073" s="0"/>
      <c r="CT1073" s="0"/>
      <c r="CU1073" s="0"/>
      <c r="CV1073" s="0"/>
      <c r="CW1073" s="0"/>
      <c r="CX1073" s="0"/>
      <c r="CY1073" s="0"/>
      <c r="CZ1073" s="0"/>
      <c r="DA1073" s="0"/>
      <c r="DB1073" s="0"/>
      <c r="DC1073" s="0"/>
      <c r="DD1073" s="0"/>
      <c r="DE1073" s="0"/>
      <c r="DF1073" s="0"/>
      <c r="DG1073" s="0"/>
      <c r="DH1073" s="0"/>
      <c r="DI1073" s="0"/>
      <c r="DJ1073" s="0"/>
      <c r="DK1073" s="0"/>
      <c r="DL1073" s="0"/>
      <c r="DM1073" s="0"/>
      <c r="DN1073" s="0"/>
      <c r="DO1073" s="0"/>
      <c r="DP1073" s="0"/>
      <c r="DQ1073" s="0"/>
      <c r="DR1073" s="0"/>
      <c r="DS1073" s="0"/>
      <c r="DT1073" s="0"/>
      <c r="DU1073" s="0"/>
      <c r="DV1073" s="0"/>
      <c r="DW1073" s="0"/>
      <c r="DX1073" s="0"/>
      <c r="DY1073" s="0"/>
      <c r="DZ1073" s="0"/>
      <c r="EA1073" s="0"/>
      <c r="EB1073" s="0"/>
      <c r="EC1073" s="0"/>
      <c r="ED1073" s="0"/>
      <c r="EE1073" s="0"/>
      <c r="EF1073" s="0"/>
      <c r="EG1073" s="0"/>
      <c r="EH1073" s="0"/>
      <c r="EI1073" s="0"/>
      <c r="EJ1073" s="0"/>
      <c r="EK1073" s="0"/>
      <c r="EL1073" s="0"/>
      <c r="EM1073" s="0"/>
      <c r="EN1073" s="0"/>
      <c r="EO1073" s="0"/>
      <c r="EP1073" s="0"/>
      <c r="EQ1073" s="0"/>
      <c r="ER1073" s="0"/>
      <c r="ES1073" s="0"/>
      <c r="ET1073" s="0"/>
      <c r="EU1073" s="0"/>
      <c r="EV1073" s="0"/>
      <c r="EW1073" s="0"/>
      <c r="EX1073" s="0"/>
      <c r="EY1073" s="0"/>
      <c r="EZ1073" s="0"/>
      <c r="FA1073" s="0"/>
      <c r="FB1073" s="0"/>
      <c r="FC1073" s="0"/>
      <c r="FD1073" s="0"/>
      <c r="FE1073" s="0"/>
      <c r="FF1073" s="0"/>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row>
    <row r="1074" customFormat="false" ht="15" hidden="true" customHeight="false" outlineLevel="0" collapsed="false">
      <c r="A1074" s="150" t="s">
        <v>3123</v>
      </c>
      <c r="B1074" s="151" t="s">
        <v>3124</v>
      </c>
      <c r="C1074" s="147" t="s">
        <v>3125</v>
      </c>
      <c r="D1074" s="117"/>
      <c r="E1074" s="117" t="n">
        <v>0</v>
      </c>
      <c r="F1074" s="118" t="s">
        <v>47</v>
      </c>
      <c r="G1074" s="118" t="s">
        <v>47</v>
      </c>
      <c r="H1074" s="141" t="n">
        <v>19657</v>
      </c>
      <c r="I1074" s="125" t="s">
        <v>2953</v>
      </c>
      <c r="J1074" s="120" t="n">
        <v>10</v>
      </c>
      <c r="K1074" s="121" t="n">
        <v>6</v>
      </c>
      <c r="L1074" s="126"/>
      <c r="M1074" s="123"/>
      <c r="N1074" s="127"/>
      <c r="O1074" s="123"/>
      <c r="P1074" s="127"/>
      <c r="Q1074" s="124"/>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CB1074" s="0"/>
      <c r="CC1074" s="0"/>
      <c r="CD1074" s="0"/>
      <c r="CE1074" s="0"/>
      <c r="CF1074" s="0"/>
      <c r="CG1074" s="0"/>
      <c r="CH1074" s="0"/>
      <c r="CI1074" s="0"/>
      <c r="CJ1074" s="0"/>
      <c r="CK1074" s="0"/>
      <c r="CL1074" s="0"/>
      <c r="CM1074" s="0"/>
      <c r="CN1074" s="0"/>
      <c r="CO1074" s="0"/>
      <c r="CP1074" s="0"/>
      <c r="CQ1074" s="0"/>
      <c r="CR1074" s="0"/>
      <c r="CS1074" s="0"/>
      <c r="CT1074" s="0"/>
      <c r="CU1074" s="0"/>
      <c r="CV1074" s="0"/>
      <c r="CW1074" s="0"/>
      <c r="CX1074" s="0"/>
      <c r="CY1074" s="0"/>
      <c r="CZ1074" s="0"/>
      <c r="DA1074" s="0"/>
      <c r="DB1074" s="0"/>
      <c r="DC1074" s="0"/>
      <c r="DD1074" s="0"/>
      <c r="DE1074" s="0"/>
      <c r="DF1074" s="0"/>
      <c r="DG1074" s="0"/>
      <c r="DH1074" s="0"/>
      <c r="DI1074" s="0"/>
      <c r="DJ1074" s="0"/>
      <c r="DK1074" s="0"/>
      <c r="DL1074" s="0"/>
      <c r="DM1074" s="0"/>
      <c r="DN1074" s="0"/>
      <c r="DO1074" s="0"/>
      <c r="DP1074" s="0"/>
      <c r="DQ1074" s="0"/>
      <c r="DR1074" s="0"/>
      <c r="DS1074" s="0"/>
      <c r="DT1074" s="0"/>
      <c r="DU1074" s="0"/>
      <c r="DV1074" s="0"/>
      <c r="DW1074" s="0"/>
      <c r="DX1074" s="0"/>
      <c r="DY1074" s="0"/>
      <c r="DZ1074" s="0"/>
      <c r="EA1074" s="0"/>
      <c r="EB1074" s="0"/>
      <c r="EC1074" s="0"/>
      <c r="ED1074" s="0"/>
      <c r="EE1074" s="0"/>
      <c r="EF1074" s="0"/>
      <c r="EG1074" s="0"/>
      <c r="EH1074" s="0"/>
      <c r="EI1074" s="0"/>
      <c r="EJ1074" s="0"/>
      <c r="EK1074" s="0"/>
      <c r="EL1074" s="0"/>
      <c r="EM1074" s="0"/>
      <c r="EN1074" s="0"/>
      <c r="EO1074" s="0"/>
      <c r="EP1074" s="0"/>
      <c r="EQ1074" s="0"/>
      <c r="ER1074" s="0"/>
      <c r="ES1074" s="0"/>
      <c r="ET1074" s="0"/>
      <c r="EU1074" s="0"/>
      <c r="EV1074" s="0"/>
      <c r="EW1074" s="0"/>
      <c r="EX1074" s="0"/>
      <c r="EY1074" s="0"/>
      <c r="EZ1074" s="0"/>
      <c r="FA1074" s="0"/>
      <c r="FB1074" s="0"/>
      <c r="FC1074" s="0"/>
      <c r="FD1074" s="0"/>
      <c r="FE1074" s="0"/>
      <c r="FF1074" s="0"/>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row>
    <row r="1075" customFormat="false" ht="15" hidden="true" customHeight="false" outlineLevel="0" collapsed="false">
      <c r="A1075" s="150" t="s">
        <v>3126</v>
      </c>
      <c r="B1075" s="151" t="s">
        <v>3127</v>
      </c>
      <c r="C1075" s="147" t="s">
        <v>2399</v>
      </c>
      <c r="D1075" s="117"/>
      <c r="E1075" s="117" t="n">
        <v>0</v>
      </c>
      <c r="F1075" s="118" t="s">
        <v>47</v>
      </c>
      <c r="G1075" s="118" t="s">
        <v>47</v>
      </c>
      <c r="H1075" s="141" t="n">
        <v>19659</v>
      </c>
      <c r="I1075" s="119" t="s">
        <v>2953</v>
      </c>
      <c r="J1075" s="120" t="n">
        <v>10</v>
      </c>
      <c r="K1075" s="121" t="n">
        <v>6</v>
      </c>
      <c r="L1075" s="122"/>
      <c r="M1075" s="123"/>
      <c r="N1075" s="123"/>
      <c r="O1075" s="123"/>
      <c r="P1075" s="123"/>
      <c r="Q1075" s="124"/>
      <c r="R1075" s="0"/>
      <c r="S1075" s="0"/>
      <c r="T1075" s="0"/>
      <c r="U1075" s="0"/>
      <c r="V1075" s="0"/>
      <c r="W1075" s="0"/>
      <c r="X1075" s="0"/>
      <c r="Y1075" s="0"/>
      <c r="Z1075" s="0"/>
      <c r="AA1075" s="0"/>
      <c r="AB1075" s="0"/>
      <c r="AC1075" s="0"/>
      <c r="AD1075" s="0"/>
      <c r="AE1075" s="0"/>
      <c r="AF1075" s="0"/>
      <c r="AG1075" s="0"/>
      <c r="AH1075" s="0"/>
      <c r="AI1075" s="0"/>
      <c r="AJ1075" s="0"/>
      <c r="AK1075" s="0"/>
      <c r="AL1075" s="0"/>
      <c r="AM1075" s="0"/>
      <c r="AN1075" s="0"/>
      <c r="AO1075" s="0"/>
      <c r="AP1075" s="0"/>
      <c r="AQ1075" s="0"/>
      <c r="AR1075" s="0"/>
      <c r="AS1075" s="0"/>
      <c r="AT1075" s="0"/>
      <c r="AU1075" s="0"/>
      <c r="AV1075" s="0"/>
      <c r="AW1075" s="0"/>
      <c r="AX1075" s="0"/>
      <c r="AY1075" s="0"/>
      <c r="AZ1075" s="0"/>
      <c r="BA1075" s="0"/>
      <c r="BB1075" s="0"/>
      <c r="BC1075" s="0"/>
      <c r="BD1075" s="0"/>
      <c r="BE1075" s="0"/>
      <c r="BF1075" s="0"/>
      <c r="BG1075" s="0"/>
      <c r="BH1075" s="0"/>
      <c r="BI1075" s="0"/>
      <c r="BJ1075" s="0"/>
      <c r="BK1075" s="0"/>
      <c r="BL1075" s="0"/>
      <c r="BM1075" s="0"/>
      <c r="BN1075" s="0"/>
      <c r="BO1075" s="0"/>
      <c r="BP1075" s="0"/>
      <c r="BQ1075" s="0"/>
      <c r="BR1075" s="0"/>
      <c r="BS1075" s="0"/>
      <c r="BT1075" s="0"/>
      <c r="BU1075" s="0"/>
      <c r="BV1075" s="0"/>
      <c r="BW1075" s="0"/>
      <c r="BX1075" s="0"/>
      <c r="BY1075" s="0"/>
      <c r="BZ1075" s="0"/>
      <c r="CA1075" s="0"/>
      <c r="CB1075" s="0"/>
      <c r="CC1075" s="0"/>
      <c r="CD1075" s="0"/>
      <c r="CE1075" s="0"/>
      <c r="CF1075" s="0"/>
      <c r="CG1075" s="0"/>
      <c r="CH1075" s="0"/>
      <c r="CI1075" s="0"/>
      <c r="CJ1075" s="0"/>
      <c r="CK1075" s="0"/>
      <c r="CL1075" s="0"/>
      <c r="CM1075" s="0"/>
      <c r="CN1075" s="0"/>
      <c r="CO1075" s="0"/>
      <c r="CP1075" s="0"/>
      <c r="CQ1075" s="0"/>
      <c r="CR1075" s="0"/>
      <c r="CS1075" s="0"/>
      <c r="CT1075" s="0"/>
      <c r="CU1075" s="0"/>
      <c r="CV1075" s="0"/>
      <c r="CW1075" s="0"/>
      <c r="CX1075" s="0"/>
      <c r="CY1075" s="0"/>
      <c r="CZ1075" s="0"/>
      <c r="DA1075" s="0"/>
      <c r="DB1075" s="0"/>
      <c r="DC1075" s="0"/>
      <c r="DD1075" s="0"/>
      <c r="DE1075" s="0"/>
      <c r="DF1075" s="0"/>
      <c r="DG1075" s="0"/>
      <c r="DH1075" s="0"/>
      <c r="DI1075" s="0"/>
      <c r="DJ1075" s="0"/>
      <c r="DK1075" s="0"/>
      <c r="DL1075" s="0"/>
      <c r="DM1075" s="0"/>
      <c r="DN1075" s="0"/>
      <c r="DO1075" s="0"/>
      <c r="DP1075" s="0"/>
      <c r="DQ1075" s="0"/>
      <c r="DR1075" s="0"/>
      <c r="DS1075" s="0"/>
      <c r="DT1075" s="0"/>
      <c r="DU1075" s="0"/>
      <c r="DV1075" s="0"/>
      <c r="DW1075" s="0"/>
      <c r="DX1075" s="0"/>
      <c r="DY1075" s="0"/>
      <c r="DZ1075" s="0"/>
      <c r="EA1075" s="0"/>
      <c r="EB1075" s="0"/>
      <c r="EC1075" s="0"/>
      <c r="ED1075" s="0"/>
      <c r="EE1075" s="0"/>
      <c r="EF1075" s="0"/>
      <c r="EG1075" s="0"/>
      <c r="EH1075" s="0"/>
      <c r="EI1075" s="0"/>
      <c r="EJ1075" s="0"/>
      <c r="EK1075" s="0"/>
      <c r="EL1075" s="0"/>
      <c r="EM1075" s="0"/>
      <c r="EN1075" s="0"/>
      <c r="EO1075" s="0"/>
      <c r="EP1075" s="0"/>
      <c r="EQ1075" s="0"/>
      <c r="ER1075" s="0"/>
      <c r="ES1075" s="0"/>
      <c r="ET1075" s="0"/>
      <c r="EU1075" s="0"/>
      <c r="EV1075" s="0"/>
      <c r="EW1075" s="0"/>
      <c r="EX1075" s="0"/>
      <c r="EY1075" s="0"/>
      <c r="EZ1075" s="0"/>
      <c r="FA1075" s="0"/>
      <c r="FB1075" s="0"/>
      <c r="FC1075" s="0"/>
      <c r="FD1075" s="0"/>
      <c r="FE1075" s="0"/>
      <c r="FF1075" s="0"/>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row>
    <row r="1076" customFormat="false" ht="15" hidden="true" customHeight="false" outlineLevel="0" collapsed="false">
      <c r="A1076" s="150" t="s">
        <v>3128</v>
      </c>
      <c r="B1076" s="151" t="s">
        <v>3129</v>
      </c>
      <c r="C1076" s="147" t="s">
        <v>122</v>
      </c>
      <c r="D1076" s="117"/>
      <c r="E1076" s="117" t="n">
        <v>0</v>
      </c>
      <c r="F1076" s="118" t="s">
        <v>47</v>
      </c>
      <c r="G1076" s="118" t="s">
        <v>47</v>
      </c>
      <c r="H1076" s="141" t="n">
        <v>29965</v>
      </c>
      <c r="I1076" s="125" t="s">
        <v>2953</v>
      </c>
      <c r="J1076" s="120" t="n">
        <v>10</v>
      </c>
      <c r="K1076" s="121" t="n">
        <v>6</v>
      </c>
      <c r="L1076" s="126"/>
      <c r="M1076" s="123"/>
      <c r="N1076" s="127"/>
      <c r="O1076" s="123"/>
      <c r="P1076" s="127"/>
      <c r="Q1076" s="124"/>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CB1076" s="0"/>
      <c r="CC1076" s="0"/>
      <c r="CD1076" s="0"/>
      <c r="CE1076" s="0"/>
      <c r="CF1076" s="0"/>
      <c r="CG1076" s="0"/>
      <c r="CH1076" s="0"/>
      <c r="CI1076" s="0"/>
      <c r="CJ1076" s="0"/>
      <c r="CK1076" s="0"/>
      <c r="CL1076" s="0"/>
      <c r="CM1076" s="0"/>
      <c r="CN1076" s="0"/>
      <c r="CO1076" s="0"/>
      <c r="CP1076" s="0"/>
      <c r="CQ1076" s="0"/>
      <c r="CR1076" s="0"/>
      <c r="CS1076" s="0"/>
      <c r="CT1076" s="0"/>
      <c r="CU1076" s="0"/>
      <c r="CV1076" s="0"/>
      <c r="CW1076" s="0"/>
      <c r="CX1076" s="0"/>
      <c r="CY1076" s="0"/>
      <c r="CZ1076" s="0"/>
      <c r="DA1076" s="0"/>
      <c r="DB1076" s="0"/>
      <c r="DC1076" s="0"/>
      <c r="DD1076" s="0"/>
      <c r="DE1076" s="0"/>
      <c r="DF1076" s="0"/>
      <c r="DG1076" s="0"/>
      <c r="DH1076" s="0"/>
      <c r="DI1076" s="0"/>
      <c r="DJ1076" s="0"/>
      <c r="DK1076" s="0"/>
      <c r="DL1076" s="0"/>
      <c r="DM1076" s="0"/>
      <c r="DN1076" s="0"/>
      <c r="DO1076" s="0"/>
      <c r="DP1076" s="0"/>
      <c r="DQ1076" s="0"/>
      <c r="DR1076" s="0"/>
      <c r="DS1076" s="0"/>
      <c r="DT1076" s="0"/>
      <c r="DU1076" s="0"/>
      <c r="DV1076" s="0"/>
      <c r="DW1076" s="0"/>
      <c r="DX1076" s="0"/>
      <c r="DY1076" s="0"/>
      <c r="DZ1076" s="0"/>
      <c r="EA1076" s="0"/>
      <c r="EB1076" s="0"/>
      <c r="EC1076" s="0"/>
      <c r="ED1076" s="0"/>
      <c r="EE1076" s="0"/>
      <c r="EF1076" s="0"/>
      <c r="EG1076" s="0"/>
      <c r="EH1076" s="0"/>
      <c r="EI1076" s="0"/>
      <c r="EJ1076" s="0"/>
      <c r="EK1076" s="0"/>
      <c r="EL1076" s="0"/>
      <c r="EM1076" s="0"/>
      <c r="EN1076" s="0"/>
      <c r="EO1076" s="0"/>
      <c r="EP1076" s="0"/>
      <c r="EQ1076" s="0"/>
      <c r="ER1076" s="0"/>
      <c r="ES1076" s="0"/>
      <c r="ET1076" s="0"/>
      <c r="EU1076" s="0"/>
      <c r="EV1076" s="0"/>
      <c r="EW1076" s="0"/>
      <c r="EX1076" s="0"/>
      <c r="EY1076" s="0"/>
      <c r="EZ1076" s="0"/>
      <c r="FA1076" s="0"/>
      <c r="FB1076" s="0"/>
      <c r="FC1076" s="0"/>
      <c r="FD1076" s="0"/>
      <c r="FE1076" s="0"/>
      <c r="FF1076" s="0"/>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row>
    <row r="1077" customFormat="false" ht="15" hidden="true" customHeight="false" outlineLevel="0" collapsed="false">
      <c r="A1077" s="150" t="s">
        <v>3130</v>
      </c>
      <c r="B1077" s="151" t="s">
        <v>3131</v>
      </c>
      <c r="C1077" s="147" t="s">
        <v>122</v>
      </c>
      <c r="D1077" s="117"/>
      <c r="E1077" s="117" t="n">
        <v>0</v>
      </c>
      <c r="F1077" s="118" t="s">
        <v>47</v>
      </c>
      <c r="G1077" s="118" t="s">
        <v>47</v>
      </c>
      <c r="H1077" s="141" t="n">
        <v>32219</v>
      </c>
      <c r="I1077" s="125" t="s">
        <v>2953</v>
      </c>
      <c r="J1077" s="120" t="n">
        <v>10</v>
      </c>
      <c r="K1077" s="121" t="n">
        <v>6</v>
      </c>
      <c r="L1077" s="126"/>
      <c r="M1077" s="123"/>
      <c r="N1077" s="127"/>
      <c r="O1077" s="123"/>
      <c r="P1077" s="127"/>
      <c r="Q1077" s="124"/>
      <c r="R1077" s="0"/>
      <c r="S1077" s="0"/>
      <c r="T1077" s="0"/>
      <c r="U1077" s="0"/>
      <c r="V1077" s="0"/>
      <c r="W1077" s="0"/>
      <c r="X1077" s="0"/>
      <c r="Y1077" s="0"/>
      <c r="Z1077" s="0"/>
      <c r="AA1077" s="0"/>
      <c r="AB1077" s="0"/>
      <c r="AC1077" s="0"/>
      <c r="AD1077" s="0"/>
      <c r="AE1077" s="0"/>
      <c r="AF1077" s="0"/>
      <c r="AG1077" s="0"/>
      <c r="AH1077" s="0"/>
      <c r="AI1077" s="0"/>
      <c r="AJ1077" s="0"/>
      <c r="AK1077" s="0"/>
      <c r="AL1077" s="0"/>
      <c r="AM1077" s="0"/>
      <c r="AN1077" s="0"/>
      <c r="AO1077" s="0"/>
      <c r="AP1077" s="0"/>
      <c r="AQ1077" s="0"/>
      <c r="AR1077" s="0"/>
      <c r="AS1077" s="0"/>
      <c r="AT1077" s="0"/>
      <c r="AU1077" s="0"/>
      <c r="AV1077" s="0"/>
      <c r="AW1077" s="0"/>
      <c r="AX1077" s="0"/>
      <c r="AY1077" s="0"/>
      <c r="AZ1077" s="0"/>
      <c r="BA1077" s="0"/>
      <c r="BB1077" s="0"/>
      <c r="BC1077" s="0"/>
      <c r="BD1077" s="0"/>
      <c r="BE1077" s="0"/>
      <c r="BF1077" s="0"/>
      <c r="BG1077" s="0"/>
      <c r="BH1077" s="0"/>
      <c r="BI1077" s="0"/>
      <c r="BJ1077" s="0"/>
      <c r="BK1077" s="0"/>
      <c r="BL1077" s="0"/>
      <c r="BM1077" s="0"/>
      <c r="BN1077" s="0"/>
      <c r="BO1077" s="0"/>
      <c r="BP1077" s="0"/>
      <c r="BQ1077" s="0"/>
      <c r="BR1077" s="0"/>
      <c r="BS1077" s="0"/>
      <c r="BT1077" s="0"/>
      <c r="BU1077" s="0"/>
      <c r="BV1077" s="0"/>
      <c r="BW1077" s="0"/>
      <c r="BX1077" s="0"/>
      <c r="BY1077" s="0"/>
      <c r="BZ1077" s="0"/>
      <c r="CA1077" s="0"/>
      <c r="CB1077" s="0"/>
      <c r="CC1077" s="0"/>
      <c r="CD1077" s="0"/>
      <c r="CE1077" s="0"/>
      <c r="CF1077" s="0"/>
      <c r="CG1077" s="0"/>
      <c r="CH1077" s="0"/>
      <c r="CI1077" s="0"/>
      <c r="CJ1077" s="0"/>
      <c r="CK1077" s="0"/>
      <c r="CL1077" s="0"/>
      <c r="CM1077" s="0"/>
      <c r="CN1077" s="0"/>
      <c r="CO1077" s="0"/>
      <c r="CP1077" s="0"/>
      <c r="CQ1077" s="0"/>
      <c r="CR1077" s="0"/>
      <c r="CS1077" s="0"/>
      <c r="CT1077" s="0"/>
      <c r="CU1077" s="0"/>
      <c r="CV1077" s="0"/>
      <c r="CW1077" s="0"/>
      <c r="CX1077" s="0"/>
      <c r="CY1077" s="0"/>
      <c r="CZ1077" s="0"/>
      <c r="DA1077" s="0"/>
      <c r="DB1077" s="0"/>
      <c r="DC1077" s="0"/>
      <c r="DD1077" s="0"/>
      <c r="DE1077" s="0"/>
      <c r="DF1077" s="0"/>
      <c r="DG1077" s="0"/>
      <c r="DH1077" s="0"/>
      <c r="DI1077" s="0"/>
      <c r="DJ1077" s="0"/>
      <c r="DK1077" s="0"/>
      <c r="DL1077" s="0"/>
      <c r="DM1077" s="0"/>
      <c r="DN1077" s="0"/>
      <c r="DO1077" s="0"/>
      <c r="DP1077" s="0"/>
      <c r="DQ1077" s="0"/>
      <c r="DR1077" s="0"/>
      <c r="DS1077" s="0"/>
      <c r="DT1077" s="0"/>
      <c r="DU1077" s="0"/>
      <c r="DV1077" s="0"/>
      <c r="DW1077" s="0"/>
      <c r="DX1077" s="0"/>
      <c r="DY1077" s="0"/>
      <c r="DZ1077" s="0"/>
      <c r="EA1077" s="0"/>
      <c r="EB1077" s="0"/>
      <c r="EC1077" s="0"/>
      <c r="ED1077" s="0"/>
      <c r="EE1077" s="0"/>
      <c r="EF1077" s="0"/>
      <c r="EG1077" s="0"/>
      <c r="EH1077" s="0"/>
      <c r="EI1077" s="0"/>
      <c r="EJ1077" s="0"/>
      <c r="EK1077" s="0"/>
      <c r="EL1077" s="0"/>
      <c r="EM1077" s="0"/>
      <c r="EN1077" s="0"/>
      <c r="EO1077" s="0"/>
      <c r="EP1077" s="0"/>
      <c r="EQ1077" s="0"/>
      <c r="ER1077" s="0"/>
      <c r="ES1077" s="0"/>
      <c r="ET1077" s="0"/>
      <c r="EU1077" s="0"/>
      <c r="EV1077" s="0"/>
      <c r="EW1077" s="0"/>
      <c r="EX1077" s="0"/>
      <c r="EY1077" s="0"/>
      <c r="EZ1077" s="0"/>
      <c r="FA1077" s="0"/>
      <c r="FB1077" s="0"/>
      <c r="FC1077" s="0"/>
      <c r="FD1077" s="0"/>
      <c r="FE1077" s="0"/>
      <c r="FF1077" s="0"/>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row>
    <row r="1078" customFormat="false" ht="15" hidden="true" customHeight="false" outlineLevel="0" collapsed="false">
      <c r="A1078" s="150" t="s">
        <v>3132</v>
      </c>
      <c r="B1078" s="151" t="s">
        <v>3133</v>
      </c>
      <c r="C1078" s="147" t="s">
        <v>122</v>
      </c>
      <c r="D1078" s="117"/>
      <c r="E1078" s="117" t="n">
        <v>0</v>
      </c>
      <c r="F1078" s="118" t="s">
        <v>47</v>
      </c>
      <c r="G1078" s="118" t="s">
        <v>47</v>
      </c>
      <c r="H1078" s="141" t="n">
        <v>34431</v>
      </c>
      <c r="I1078" s="125" t="s">
        <v>2953</v>
      </c>
      <c r="J1078" s="120" t="n">
        <v>10</v>
      </c>
      <c r="K1078" s="121" t="n">
        <v>6</v>
      </c>
      <c r="L1078" s="126"/>
      <c r="M1078" s="123"/>
      <c r="N1078" s="127"/>
      <c r="O1078" s="123"/>
      <c r="P1078" s="127"/>
      <c r="Q1078" s="124"/>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CB1078" s="0"/>
      <c r="CC1078" s="0"/>
      <c r="CD1078" s="0"/>
      <c r="CE1078" s="0"/>
      <c r="CF1078" s="0"/>
      <c r="CG1078" s="0"/>
      <c r="CH1078" s="0"/>
      <c r="CI1078" s="0"/>
      <c r="CJ1078" s="0"/>
      <c r="CK1078" s="0"/>
      <c r="CL1078" s="0"/>
      <c r="CM1078" s="0"/>
      <c r="CN1078" s="0"/>
      <c r="CO1078" s="0"/>
      <c r="CP1078" s="0"/>
      <c r="CQ1078" s="0"/>
      <c r="CR1078" s="0"/>
      <c r="CS1078" s="0"/>
      <c r="CT1078" s="0"/>
      <c r="CU1078" s="0"/>
      <c r="CV1078" s="0"/>
      <c r="CW1078" s="0"/>
      <c r="CX1078" s="0"/>
      <c r="CY1078" s="0"/>
      <c r="CZ1078" s="0"/>
      <c r="DA1078" s="0"/>
      <c r="DB1078" s="0"/>
      <c r="DC1078" s="0"/>
      <c r="DD1078" s="0"/>
      <c r="DE1078" s="0"/>
      <c r="DF1078" s="0"/>
      <c r="DG1078" s="0"/>
      <c r="DH1078" s="0"/>
      <c r="DI1078" s="0"/>
      <c r="DJ1078" s="0"/>
      <c r="DK1078" s="0"/>
      <c r="DL1078" s="0"/>
      <c r="DM1078" s="0"/>
      <c r="DN1078" s="0"/>
      <c r="DO1078" s="0"/>
      <c r="DP1078" s="0"/>
      <c r="DQ1078" s="0"/>
      <c r="DR1078" s="0"/>
      <c r="DS1078" s="0"/>
      <c r="DT1078" s="0"/>
      <c r="DU1078" s="0"/>
      <c r="DV1078" s="0"/>
      <c r="DW1078" s="0"/>
      <c r="DX1078" s="0"/>
      <c r="DY1078" s="0"/>
      <c r="DZ1078" s="0"/>
      <c r="EA1078" s="0"/>
      <c r="EB1078" s="0"/>
      <c r="EC1078" s="0"/>
      <c r="ED1078" s="0"/>
      <c r="EE1078" s="0"/>
      <c r="EF1078" s="0"/>
      <c r="EG1078" s="0"/>
      <c r="EH1078" s="0"/>
      <c r="EI1078" s="0"/>
      <c r="EJ1078" s="0"/>
      <c r="EK1078" s="0"/>
      <c r="EL1078" s="0"/>
      <c r="EM1078" s="0"/>
      <c r="EN1078" s="0"/>
      <c r="EO1078" s="0"/>
      <c r="EP1078" s="0"/>
      <c r="EQ1078" s="0"/>
      <c r="ER1078" s="0"/>
      <c r="ES1078" s="0"/>
      <c r="ET1078" s="0"/>
      <c r="EU1078" s="0"/>
      <c r="EV1078" s="0"/>
      <c r="EW1078" s="0"/>
      <c r="EX1078" s="0"/>
      <c r="EY1078" s="0"/>
      <c r="EZ1078" s="0"/>
      <c r="FA1078" s="0"/>
      <c r="FB1078" s="0"/>
      <c r="FC1078" s="0"/>
      <c r="FD1078" s="0"/>
      <c r="FE1078" s="0"/>
      <c r="FF1078" s="0"/>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row>
    <row r="1079" customFormat="false" ht="15" hidden="true" customHeight="false" outlineLevel="0" collapsed="false">
      <c r="A1079" s="150" t="s">
        <v>3134</v>
      </c>
      <c r="B1079" s="151" t="s">
        <v>3135</v>
      </c>
      <c r="C1079" s="147" t="s">
        <v>122</v>
      </c>
      <c r="D1079" s="117"/>
      <c r="E1079" s="117" t="n">
        <v>0</v>
      </c>
      <c r="F1079" s="118" t="s">
        <v>47</v>
      </c>
      <c r="G1079" s="118" t="s">
        <v>47</v>
      </c>
      <c r="H1079" s="141" t="n">
        <v>29957</v>
      </c>
      <c r="I1079" s="125" t="s">
        <v>2953</v>
      </c>
      <c r="J1079" s="120" t="n">
        <v>10</v>
      </c>
      <c r="K1079" s="121" t="n">
        <v>6</v>
      </c>
      <c r="L1079" s="126"/>
      <c r="M1079" s="123"/>
      <c r="N1079" s="127"/>
      <c r="O1079" s="123"/>
      <c r="P1079" s="127"/>
      <c r="Q1079" s="124"/>
      <c r="R1079" s="0"/>
      <c r="S1079" s="0"/>
      <c r="T1079" s="0"/>
      <c r="U1079" s="0"/>
      <c r="V1079" s="0"/>
      <c r="W1079" s="0"/>
      <c r="X1079" s="0"/>
      <c r="Y1079" s="0"/>
      <c r="Z1079" s="0"/>
      <c r="AA1079" s="0"/>
      <c r="AB1079" s="0"/>
      <c r="AC1079" s="0"/>
      <c r="AD1079" s="0"/>
      <c r="AE1079" s="0"/>
      <c r="AF1079" s="0"/>
      <c r="AG1079" s="0"/>
      <c r="AH1079" s="0"/>
      <c r="AI1079" s="0"/>
      <c r="AJ1079" s="0"/>
      <c r="AK1079" s="0"/>
      <c r="AL1079" s="0"/>
      <c r="AM1079" s="0"/>
      <c r="AN1079" s="0"/>
      <c r="AO1079" s="0"/>
      <c r="AP1079" s="0"/>
      <c r="AQ1079" s="0"/>
      <c r="AR1079" s="0"/>
      <c r="AS1079" s="0"/>
      <c r="AT1079" s="0"/>
      <c r="AU1079" s="0"/>
      <c r="AV1079" s="0"/>
      <c r="AW1079" s="0"/>
      <c r="AX1079" s="0"/>
      <c r="AY1079" s="0"/>
      <c r="AZ1079" s="0"/>
      <c r="BA1079" s="0"/>
      <c r="BB1079" s="0"/>
      <c r="BC1079" s="0"/>
      <c r="BD1079" s="0"/>
      <c r="BE1079" s="0"/>
      <c r="BF1079" s="0"/>
      <c r="BG1079" s="0"/>
      <c r="BH1079" s="0"/>
      <c r="BI1079" s="0"/>
      <c r="BJ1079" s="0"/>
      <c r="BK1079" s="0"/>
      <c r="BL1079" s="0"/>
      <c r="BM1079" s="0"/>
      <c r="BN1079" s="0"/>
      <c r="BO1079" s="0"/>
      <c r="BP1079" s="0"/>
      <c r="BQ1079" s="0"/>
      <c r="BR1079" s="0"/>
      <c r="BS1079" s="0"/>
      <c r="BT1079" s="0"/>
      <c r="BU1079" s="0"/>
      <c r="BV1079" s="0"/>
      <c r="BW1079" s="0"/>
      <c r="BX1079" s="0"/>
      <c r="BY1079" s="0"/>
      <c r="BZ1079" s="0"/>
      <c r="CA1079" s="0"/>
      <c r="CB1079" s="0"/>
      <c r="CC1079" s="0"/>
      <c r="CD1079" s="0"/>
      <c r="CE1079" s="0"/>
      <c r="CF1079" s="0"/>
      <c r="CG1079" s="0"/>
      <c r="CH1079" s="0"/>
      <c r="CI1079" s="0"/>
      <c r="CJ1079" s="0"/>
      <c r="CK1079" s="0"/>
      <c r="CL1079" s="0"/>
      <c r="CM1079" s="0"/>
      <c r="CN1079" s="0"/>
      <c r="CO1079" s="0"/>
      <c r="CP1079" s="0"/>
      <c r="CQ1079" s="0"/>
      <c r="CR1079" s="0"/>
      <c r="CS1079" s="0"/>
      <c r="CT1079" s="0"/>
      <c r="CU1079" s="0"/>
      <c r="CV1079" s="0"/>
      <c r="CW1079" s="0"/>
      <c r="CX1079" s="0"/>
      <c r="CY1079" s="0"/>
      <c r="CZ1079" s="0"/>
      <c r="DA1079" s="0"/>
      <c r="DB1079" s="0"/>
      <c r="DC1079" s="0"/>
      <c r="DD1079" s="0"/>
      <c r="DE1079" s="0"/>
      <c r="DF1079" s="0"/>
      <c r="DG1079" s="0"/>
      <c r="DH1079" s="0"/>
      <c r="DI1079" s="0"/>
      <c r="DJ1079" s="0"/>
      <c r="DK1079" s="0"/>
      <c r="DL1079" s="0"/>
      <c r="DM1079" s="0"/>
      <c r="DN1079" s="0"/>
      <c r="DO1079" s="0"/>
      <c r="DP1079" s="0"/>
      <c r="DQ1079" s="0"/>
      <c r="DR1079" s="0"/>
      <c r="DS1079" s="0"/>
      <c r="DT1079" s="0"/>
      <c r="DU1079" s="0"/>
      <c r="DV1079" s="0"/>
      <c r="DW1079" s="0"/>
      <c r="DX1079" s="0"/>
      <c r="DY1079" s="0"/>
      <c r="DZ1079" s="0"/>
      <c r="EA1079" s="0"/>
      <c r="EB1079" s="0"/>
      <c r="EC1079" s="0"/>
      <c r="ED1079" s="0"/>
      <c r="EE1079" s="0"/>
      <c r="EF1079" s="0"/>
      <c r="EG1079" s="0"/>
      <c r="EH1079" s="0"/>
      <c r="EI1079" s="0"/>
      <c r="EJ1079" s="0"/>
      <c r="EK1079" s="0"/>
      <c r="EL1079" s="0"/>
      <c r="EM1079" s="0"/>
      <c r="EN1079" s="0"/>
      <c r="EO1079" s="0"/>
      <c r="EP1079" s="0"/>
      <c r="EQ1079" s="0"/>
      <c r="ER1079" s="0"/>
      <c r="ES1079" s="0"/>
      <c r="ET1079" s="0"/>
      <c r="EU1079" s="0"/>
      <c r="EV1079" s="0"/>
      <c r="EW1079" s="0"/>
      <c r="EX1079" s="0"/>
      <c r="EY1079" s="0"/>
      <c r="EZ1079" s="0"/>
      <c r="FA1079" s="0"/>
      <c r="FB1079" s="0"/>
      <c r="FC1079" s="0"/>
      <c r="FD1079" s="0"/>
      <c r="FE1079" s="0"/>
      <c r="FF1079" s="0"/>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row>
    <row r="1080" customFormat="false" ht="15" hidden="true" customHeight="false" outlineLevel="0" collapsed="false">
      <c r="A1080" s="150" t="s">
        <v>3136</v>
      </c>
      <c r="B1080" s="151" t="s">
        <v>3137</v>
      </c>
      <c r="C1080" s="116" t="s">
        <v>122</v>
      </c>
      <c r="D1080" s="117"/>
      <c r="E1080" s="117" t="n">
        <v>0</v>
      </c>
      <c r="F1080" s="118" t="s">
        <v>47</v>
      </c>
      <c r="G1080" s="118" t="s">
        <v>47</v>
      </c>
      <c r="H1080" s="118" t="n">
        <v>1929</v>
      </c>
      <c r="I1080" s="125" t="s">
        <v>2953</v>
      </c>
      <c r="J1080" s="120" t="n">
        <v>10</v>
      </c>
      <c r="K1080" s="121" t="n">
        <v>6</v>
      </c>
      <c r="L1080" s="126"/>
      <c r="M1080" s="123"/>
      <c r="N1080" s="127"/>
      <c r="O1080" s="123"/>
      <c r="P1080" s="127"/>
      <c r="Q1080" s="124"/>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CB1080" s="0"/>
      <c r="CC1080" s="0"/>
      <c r="CD1080" s="0"/>
      <c r="CE1080" s="0"/>
      <c r="CF1080" s="0"/>
      <c r="CG1080" s="0"/>
      <c r="CH1080" s="0"/>
      <c r="CI1080" s="0"/>
      <c r="CJ1080" s="0"/>
      <c r="CK1080" s="0"/>
      <c r="CL1080" s="0"/>
      <c r="CM1080" s="0"/>
      <c r="CN1080" s="0"/>
      <c r="CO1080" s="0"/>
      <c r="CP1080" s="0"/>
      <c r="CQ1080" s="0"/>
      <c r="CR1080" s="0"/>
      <c r="CS1080" s="0"/>
      <c r="CT1080" s="0"/>
      <c r="CU1080" s="0"/>
      <c r="CV1080" s="0"/>
      <c r="CW1080" s="0"/>
      <c r="CX1080" s="0"/>
      <c r="CY1080" s="0"/>
      <c r="CZ1080" s="0"/>
      <c r="DA1080" s="0"/>
      <c r="DB1080" s="0"/>
      <c r="DC1080" s="0"/>
      <c r="DD1080" s="0"/>
      <c r="DE1080" s="0"/>
      <c r="DF1080" s="0"/>
      <c r="DG1080" s="0"/>
      <c r="DH1080" s="0"/>
      <c r="DI1080" s="0"/>
      <c r="DJ1080" s="0"/>
      <c r="DK1080" s="0"/>
      <c r="DL1080" s="0"/>
      <c r="DM1080" s="0"/>
      <c r="DN1080" s="0"/>
      <c r="DO1080" s="0"/>
      <c r="DP1080" s="0"/>
      <c r="DQ1080" s="0"/>
      <c r="DR1080" s="0"/>
      <c r="DS1080" s="0"/>
      <c r="DT1080" s="0"/>
      <c r="DU1080" s="0"/>
      <c r="DV1080" s="0"/>
      <c r="DW1080" s="0"/>
      <c r="DX1080" s="0"/>
      <c r="DY1080" s="0"/>
      <c r="DZ1080" s="0"/>
      <c r="EA1080" s="0"/>
      <c r="EB1080" s="0"/>
      <c r="EC1080" s="0"/>
      <c r="ED1080" s="0"/>
      <c r="EE1080" s="0"/>
      <c r="EF1080" s="0"/>
      <c r="EG1080" s="0"/>
      <c r="EH1080" s="0"/>
      <c r="EI1080" s="0"/>
      <c r="EJ1080" s="0"/>
      <c r="EK1080" s="0"/>
      <c r="EL1080" s="0"/>
      <c r="EM1080" s="0"/>
      <c r="EN1080" s="0"/>
      <c r="EO1080" s="0"/>
      <c r="EP1080" s="0"/>
      <c r="EQ1080" s="0"/>
      <c r="ER1080" s="0"/>
      <c r="ES1080" s="0"/>
      <c r="ET1080" s="0"/>
      <c r="EU1080" s="0"/>
      <c r="EV1080" s="0"/>
      <c r="EW1080" s="0"/>
      <c r="EX1080" s="0"/>
      <c r="EY1080" s="0"/>
      <c r="EZ1080" s="0"/>
      <c r="FA1080" s="0"/>
      <c r="FB1080" s="0"/>
      <c r="FC1080" s="0"/>
      <c r="FD1080" s="0"/>
      <c r="FE1080" s="0"/>
      <c r="FF1080" s="0"/>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row>
    <row r="1081" customFormat="false" ht="15" hidden="true" customHeight="false" outlineLevel="0" collapsed="false">
      <c r="A1081" s="150" t="s">
        <v>3138</v>
      </c>
      <c r="B1081" s="151" t="s">
        <v>3139</v>
      </c>
      <c r="C1081" s="116" t="s">
        <v>122</v>
      </c>
      <c r="D1081" s="117"/>
      <c r="E1081" s="117" t="n">
        <v>0</v>
      </c>
      <c r="F1081" s="118" t="s">
        <v>47</v>
      </c>
      <c r="G1081" s="118" t="s">
        <v>47</v>
      </c>
      <c r="H1081" s="118" t="n">
        <v>1926</v>
      </c>
      <c r="I1081" s="125" t="s">
        <v>2953</v>
      </c>
      <c r="J1081" s="120" t="n">
        <v>10</v>
      </c>
      <c r="K1081" s="121" t="n">
        <v>6</v>
      </c>
      <c r="L1081" s="126"/>
      <c r="M1081" s="123"/>
      <c r="N1081" s="127"/>
      <c r="O1081" s="123"/>
      <c r="P1081" s="127"/>
      <c r="Q1081" s="124"/>
      <c r="R1081" s="0"/>
      <c r="S1081" s="0"/>
      <c r="T1081" s="0"/>
      <c r="U1081" s="0"/>
      <c r="V1081" s="0"/>
      <c r="W1081" s="0"/>
      <c r="X1081" s="0"/>
      <c r="Y1081" s="0"/>
      <c r="Z1081" s="0"/>
      <c r="AA1081" s="0"/>
      <c r="AB1081" s="0"/>
      <c r="AC1081" s="0"/>
      <c r="AD1081" s="0"/>
      <c r="AE1081" s="0"/>
      <c r="AF1081" s="0"/>
      <c r="AG1081" s="0"/>
      <c r="AH1081" s="0"/>
      <c r="AI1081" s="0"/>
      <c r="AJ1081" s="0"/>
      <c r="AK1081" s="0"/>
      <c r="AL1081" s="0"/>
      <c r="AM1081" s="0"/>
      <c r="AN1081" s="0"/>
      <c r="AO1081" s="0"/>
      <c r="AP1081" s="0"/>
      <c r="AQ1081" s="0"/>
      <c r="AR1081" s="0"/>
      <c r="AS1081" s="0"/>
      <c r="AT1081" s="0"/>
      <c r="AU1081" s="0"/>
      <c r="AV1081" s="0"/>
      <c r="AW1081" s="0"/>
      <c r="AX1081" s="0"/>
      <c r="AY1081" s="0"/>
      <c r="AZ1081" s="0"/>
      <c r="BA1081" s="0"/>
      <c r="BB1081" s="0"/>
      <c r="BC1081" s="0"/>
      <c r="BD1081" s="0"/>
      <c r="BE1081" s="0"/>
      <c r="BF1081" s="0"/>
      <c r="BG1081" s="0"/>
      <c r="BH1081" s="0"/>
      <c r="BI1081" s="0"/>
      <c r="BJ1081" s="0"/>
      <c r="BK1081" s="0"/>
      <c r="BL1081" s="0"/>
      <c r="BM1081" s="0"/>
      <c r="BN1081" s="0"/>
      <c r="BO1081" s="0"/>
      <c r="BP1081" s="0"/>
      <c r="BQ1081" s="0"/>
      <c r="BR1081" s="0"/>
      <c r="BS1081" s="0"/>
      <c r="BT1081" s="0"/>
      <c r="BU1081" s="0"/>
      <c r="BV1081" s="0"/>
      <c r="BW1081" s="0"/>
      <c r="BX1081" s="0"/>
      <c r="BY1081" s="0"/>
      <c r="BZ1081" s="0"/>
      <c r="CA1081" s="0"/>
      <c r="CB1081" s="0"/>
      <c r="CC1081" s="0"/>
      <c r="CD1081" s="0"/>
      <c r="CE1081" s="0"/>
      <c r="CF1081" s="0"/>
      <c r="CG1081" s="0"/>
      <c r="CH1081" s="0"/>
      <c r="CI1081" s="0"/>
      <c r="CJ1081" s="0"/>
      <c r="CK1081" s="0"/>
      <c r="CL1081" s="0"/>
      <c r="CM1081" s="0"/>
      <c r="CN1081" s="0"/>
      <c r="CO1081" s="0"/>
      <c r="CP1081" s="0"/>
      <c r="CQ1081" s="0"/>
      <c r="CR1081" s="0"/>
      <c r="CS1081" s="0"/>
      <c r="CT1081" s="0"/>
      <c r="CU1081" s="0"/>
      <c r="CV1081" s="0"/>
      <c r="CW1081" s="0"/>
      <c r="CX1081" s="0"/>
      <c r="CY1081" s="0"/>
      <c r="CZ1081" s="0"/>
      <c r="DA1081" s="0"/>
      <c r="DB1081" s="0"/>
      <c r="DC1081" s="0"/>
      <c r="DD1081" s="0"/>
      <c r="DE1081" s="0"/>
      <c r="DF1081" s="0"/>
      <c r="DG1081" s="0"/>
      <c r="DH1081" s="0"/>
      <c r="DI1081" s="0"/>
      <c r="DJ1081" s="0"/>
      <c r="DK1081" s="0"/>
      <c r="DL1081" s="0"/>
      <c r="DM1081" s="0"/>
      <c r="DN1081" s="0"/>
      <c r="DO1081" s="0"/>
      <c r="DP1081" s="0"/>
      <c r="DQ1081" s="0"/>
      <c r="DR1081" s="0"/>
      <c r="DS1081" s="0"/>
      <c r="DT1081" s="0"/>
      <c r="DU1081" s="0"/>
      <c r="DV1081" s="0"/>
      <c r="DW1081" s="0"/>
      <c r="DX1081" s="0"/>
      <c r="DY1081" s="0"/>
      <c r="DZ1081" s="0"/>
      <c r="EA1081" s="0"/>
      <c r="EB1081" s="0"/>
      <c r="EC1081" s="0"/>
      <c r="ED1081" s="0"/>
      <c r="EE1081" s="0"/>
      <c r="EF1081" s="0"/>
      <c r="EG1081" s="0"/>
      <c r="EH1081" s="0"/>
      <c r="EI1081" s="0"/>
      <c r="EJ1081" s="0"/>
      <c r="EK1081" s="0"/>
      <c r="EL1081" s="0"/>
      <c r="EM1081" s="0"/>
      <c r="EN1081" s="0"/>
      <c r="EO1081" s="0"/>
      <c r="EP1081" s="0"/>
      <c r="EQ1081" s="0"/>
      <c r="ER1081" s="0"/>
      <c r="ES1081" s="0"/>
      <c r="ET1081" s="0"/>
      <c r="EU1081" s="0"/>
      <c r="EV1081" s="0"/>
      <c r="EW1081" s="0"/>
      <c r="EX1081" s="0"/>
      <c r="EY1081" s="0"/>
      <c r="EZ1081" s="0"/>
      <c r="FA1081" s="0"/>
      <c r="FB1081" s="0"/>
      <c r="FC1081" s="0"/>
      <c r="FD1081" s="0"/>
      <c r="FE1081" s="0"/>
      <c r="FF1081" s="0"/>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row>
    <row r="1082" customFormat="false" ht="15" hidden="true" customHeight="true" outlineLevel="0" collapsed="false">
      <c r="A1082" s="150" t="s">
        <v>3140</v>
      </c>
      <c r="B1082" s="151" t="s">
        <v>3141</v>
      </c>
      <c r="C1082" s="116" t="s">
        <v>986</v>
      </c>
      <c r="D1082" s="117"/>
      <c r="E1082" s="117" t="n">
        <v>0</v>
      </c>
      <c r="F1082" s="118" t="s">
        <v>47</v>
      </c>
      <c r="G1082" s="118" t="s">
        <v>47</v>
      </c>
      <c r="H1082" s="118" t="n">
        <v>29963</v>
      </c>
      <c r="I1082" s="125" t="s">
        <v>2953</v>
      </c>
      <c r="J1082" s="120" t="n">
        <v>10</v>
      </c>
      <c r="K1082" s="121" t="n">
        <v>6</v>
      </c>
      <c r="L1082" s="126"/>
      <c r="M1082" s="123"/>
      <c r="N1082" s="127"/>
      <c r="O1082" s="123"/>
      <c r="P1082" s="127"/>
      <c r="Q1082" s="124"/>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CB1082" s="0"/>
      <c r="CC1082" s="0"/>
      <c r="CD1082" s="0"/>
      <c r="CE1082" s="0"/>
      <c r="CF1082" s="0"/>
      <c r="CG1082" s="0"/>
      <c r="CH1082" s="0"/>
      <c r="CI1082" s="0"/>
      <c r="CJ1082" s="0"/>
      <c r="CK1082" s="0"/>
      <c r="CL1082" s="0"/>
      <c r="CM1082" s="0"/>
      <c r="CN1082" s="0"/>
      <c r="CO1082" s="0"/>
      <c r="CP1082" s="0"/>
      <c r="CQ1082" s="0"/>
      <c r="CR1082" s="0"/>
      <c r="CS1082" s="0"/>
      <c r="CT1082" s="0"/>
      <c r="CU1082" s="0"/>
      <c r="CV1082" s="0"/>
      <c r="CW1082" s="0"/>
      <c r="CX1082" s="0"/>
      <c r="CY1082" s="0"/>
      <c r="CZ1082" s="0"/>
      <c r="DA1082" s="0"/>
      <c r="DB1082" s="0"/>
      <c r="DC1082" s="0"/>
      <c r="DD1082" s="0"/>
      <c r="DE1082" s="0"/>
      <c r="DF1082" s="0"/>
      <c r="DG1082" s="0"/>
      <c r="DH1082" s="0"/>
      <c r="DI1082" s="0"/>
      <c r="DJ1082" s="0"/>
      <c r="DK1082" s="0"/>
      <c r="DL1082" s="0"/>
      <c r="DM1082" s="0"/>
      <c r="DN1082" s="0"/>
      <c r="DO1082" s="0"/>
      <c r="DP1082" s="0"/>
      <c r="DQ1082" s="0"/>
      <c r="DR1082" s="0"/>
      <c r="DS1082" s="0"/>
      <c r="DT1082" s="0"/>
      <c r="DU1082" s="0"/>
      <c r="DV1082" s="0"/>
      <c r="DW1082" s="0"/>
      <c r="DX1082" s="0"/>
      <c r="DY1082" s="0"/>
      <c r="DZ1082" s="0"/>
      <c r="EA1082" s="0"/>
      <c r="EB1082" s="0"/>
      <c r="EC1082" s="0"/>
      <c r="ED1082" s="0"/>
      <c r="EE1082" s="0"/>
      <c r="EF1082" s="0"/>
      <c r="EG1082" s="0"/>
      <c r="EH1082" s="0"/>
      <c r="EI1082" s="0"/>
      <c r="EJ1082" s="0"/>
      <c r="EK1082" s="0"/>
      <c r="EL1082" s="0"/>
      <c r="EM1082" s="0"/>
      <c r="EN1082" s="0"/>
      <c r="EO1082" s="0"/>
      <c r="EP1082" s="0"/>
      <c r="EQ1082" s="0"/>
      <c r="ER1082" s="0"/>
      <c r="ES1082" s="0"/>
      <c r="ET1082" s="0"/>
      <c r="EU1082" s="0"/>
      <c r="EV1082" s="0"/>
      <c r="EW1082" s="0"/>
      <c r="EX1082" s="0"/>
      <c r="EY1082" s="0"/>
      <c r="EZ1082" s="0"/>
      <c r="FA1082" s="0"/>
      <c r="FB1082" s="0"/>
      <c r="FC1082" s="0"/>
      <c r="FD1082" s="0"/>
      <c r="FE1082" s="0"/>
      <c r="FF1082" s="0"/>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row>
    <row r="1083" customFormat="false" ht="12.75" hidden="true" customHeight="true" outlineLevel="0" collapsed="false">
      <c r="A1083" s="150" t="s">
        <v>3142</v>
      </c>
      <c r="B1083" s="151" t="s">
        <v>3143</v>
      </c>
      <c r="C1083" s="147" t="s">
        <v>122</v>
      </c>
      <c r="D1083" s="117"/>
      <c r="E1083" s="117" t="n">
        <v>0</v>
      </c>
      <c r="F1083" s="118" t="s">
        <v>47</v>
      </c>
      <c r="G1083" s="118" t="s">
        <v>47</v>
      </c>
      <c r="H1083" s="141" t="n">
        <v>29960</v>
      </c>
      <c r="I1083" s="125" t="s">
        <v>2953</v>
      </c>
      <c r="J1083" s="120" t="n">
        <v>10</v>
      </c>
      <c r="K1083" s="121" t="n">
        <v>6</v>
      </c>
      <c r="L1083" s="126"/>
      <c r="M1083" s="123"/>
      <c r="N1083" s="127"/>
      <c r="O1083" s="123"/>
      <c r="P1083" s="127"/>
      <c r="Q1083" s="124"/>
      <c r="R1083" s="0"/>
      <c r="S1083" s="0"/>
      <c r="T1083" s="0"/>
      <c r="U1083" s="0"/>
      <c r="V1083" s="0"/>
      <c r="W1083" s="0"/>
      <c r="X1083" s="0"/>
      <c r="Y1083" s="0"/>
      <c r="Z1083" s="0"/>
      <c r="AA1083" s="0"/>
      <c r="AB1083" s="0"/>
      <c r="AC1083" s="0"/>
      <c r="AD1083" s="0"/>
      <c r="AE1083" s="0"/>
      <c r="AF1083" s="0"/>
      <c r="AG1083" s="0"/>
      <c r="AH1083" s="0"/>
      <c r="AI1083" s="0"/>
      <c r="AJ1083" s="0"/>
      <c r="AK1083" s="0"/>
      <c r="AL1083" s="0"/>
      <c r="AM1083" s="0"/>
      <c r="AN1083" s="0"/>
      <c r="AO1083" s="0"/>
      <c r="AP1083" s="0"/>
      <c r="AQ1083" s="0"/>
      <c r="AR1083" s="0"/>
      <c r="AS1083" s="0"/>
      <c r="AT1083" s="0"/>
      <c r="AU1083" s="0"/>
      <c r="AV1083" s="0"/>
      <c r="AW1083" s="0"/>
      <c r="AX1083" s="0"/>
      <c r="AY1083" s="0"/>
      <c r="AZ1083" s="0"/>
      <c r="BA1083" s="0"/>
      <c r="BB1083" s="0"/>
      <c r="BC1083" s="0"/>
      <c r="BD1083" s="0"/>
      <c r="BE1083" s="0"/>
      <c r="BF1083" s="0"/>
      <c r="BG1083" s="0"/>
      <c r="BH1083" s="0"/>
      <c r="BI1083" s="0"/>
      <c r="BJ1083" s="0"/>
      <c r="BK1083" s="0"/>
      <c r="BL1083" s="0"/>
      <c r="BM1083" s="0"/>
      <c r="BN1083" s="0"/>
      <c r="BO1083" s="0"/>
      <c r="BP1083" s="0"/>
      <c r="BQ1083" s="0"/>
      <c r="BR1083" s="0"/>
      <c r="BS1083" s="0"/>
      <c r="BT1083" s="0"/>
      <c r="BU1083" s="0"/>
      <c r="BV1083" s="0"/>
      <c r="BW1083" s="0"/>
      <c r="BX1083" s="0"/>
      <c r="BY1083" s="0"/>
      <c r="BZ1083" s="0"/>
      <c r="CA1083" s="0"/>
      <c r="CB1083" s="0"/>
      <c r="CC1083" s="0"/>
      <c r="CD1083" s="0"/>
      <c r="CE1083" s="0"/>
      <c r="CF1083" s="0"/>
      <c r="CG1083" s="0"/>
      <c r="CH1083" s="0"/>
      <c r="CI1083" s="0"/>
      <c r="CJ1083" s="0"/>
      <c r="CK1083" s="0"/>
      <c r="CL1083" s="0"/>
      <c r="CM1083" s="0"/>
      <c r="CN1083" s="0"/>
      <c r="CO1083" s="0"/>
      <c r="CP1083" s="0"/>
      <c r="CQ1083" s="0"/>
      <c r="CR1083" s="0"/>
      <c r="CS1083" s="0"/>
      <c r="CT1083" s="0"/>
      <c r="CU1083" s="0"/>
      <c r="CV1083" s="0"/>
      <c r="CW1083" s="0"/>
      <c r="CX1083" s="0"/>
      <c r="CY1083" s="0"/>
      <c r="CZ1083" s="0"/>
      <c r="DA1083" s="0"/>
      <c r="DB1083" s="0"/>
      <c r="DC1083" s="0"/>
      <c r="DD1083" s="0"/>
      <c r="DE1083" s="0"/>
      <c r="DF1083" s="0"/>
      <c r="DG1083" s="0"/>
      <c r="DH1083" s="0"/>
      <c r="DI1083" s="0"/>
      <c r="DJ1083" s="0"/>
      <c r="DK1083" s="0"/>
      <c r="DL1083" s="0"/>
      <c r="DM1083" s="0"/>
      <c r="DN1083" s="0"/>
      <c r="DO1083" s="0"/>
      <c r="DP1083" s="0"/>
      <c r="DQ1083" s="0"/>
      <c r="DR1083" s="0"/>
      <c r="DS1083" s="0"/>
      <c r="DT1083" s="0"/>
      <c r="DU1083" s="0"/>
      <c r="DV1083" s="0"/>
      <c r="DW1083" s="0"/>
      <c r="DX1083" s="0"/>
      <c r="DY1083" s="0"/>
      <c r="DZ1083" s="0"/>
      <c r="EA1083" s="0"/>
      <c r="EB1083" s="0"/>
      <c r="EC1083" s="0"/>
      <c r="ED1083" s="0"/>
      <c r="EE1083" s="0"/>
      <c r="EF1083" s="0"/>
      <c r="EG1083" s="0"/>
      <c r="EH1083" s="0"/>
      <c r="EI1083" s="0"/>
      <c r="EJ1083" s="0"/>
      <c r="EK1083" s="0"/>
      <c r="EL1083" s="0"/>
      <c r="EM1083" s="0"/>
      <c r="EN1083" s="0"/>
      <c r="EO1083" s="0"/>
      <c r="EP1083" s="0"/>
      <c r="EQ1083" s="0"/>
      <c r="ER1083" s="0"/>
      <c r="ES1083" s="0"/>
      <c r="ET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row>
    <row r="1084" customFormat="false" ht="15" hidden="true" customHeight="false" outlineLevel="0" collapsed="false">
      <c r="A1084" s="150" t="s">
        <v>3144</v>
      </c>
      <c r="B1084" s="151" t="s">
        <v>3145</v>
      </c>
      <c r="C1084" s="147" t="s">
        <v>122</v>
      </c>
      <c r="D1084" s="117"/>
      <c r="E1084" s="117" t="n">
        <v>0</v>
      </c>
      <c r="F1084" s="118" t="s">
        <v>47</v>
      </c>
      <c r="G1084" s="118" t="s">
        <v>47</v>
      </c>
      <c r="H1084" s="141" t="n">
        <v>35483</v>
      </c>
      <c r="I1084" s="125" t="s">
        <v>2953</v>
      </c>
      <c r="J1084" s="120" t="n">
        <v>10</v>
      </c>
      <c r="K1084" s="121" t="n">
        <v>6</v>
      </c>
      <c r="L1084" s="126"/>
      <c r="M1084" s="123"/>
      <c r="N1084" s="127"/>
      <c r="O1084" s="123"/>
      <c r="P1084" s="127"/>
      <c r="Q1084" s="124"/>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CB1084" s="0"/>
      <c r="CC1084" s="0"/>
      <c r="CD1084" s="0"/>
      <c r="CE1084" s="0"/>
      <c r="CF1084" s="0"/>
      <c r="CG1084" s="0"/>
      <c r="CH1084" s="0"/>
      <c r="CI1084" s="0"/>
      <c r="CJ1084" s="0"/>
      <c r="CK1084" s="0"/>
      <c r="CL1084" s="0"/>
      <c r="CM1084" s="0"/>
      <c r="CN1084" s="0"/>
      <c r="CO1084" s="0"/>
      <c r="CP1084" s="0"/>
      <c r="CQ1084" s="0"/>
      <c r="CR1084" s="0"/>
      <c r="CS1084" s="0"/>
      <c r="CT1084" s="0"/>
      <c r="CU1084" s="0"/>
      <c r="CV1084" s="0"/>
      <c r="CW1084" s="0"/>
      <c r="CX1084" s="0"/>
      <c r="CY1084" s="0"/>
      <c r="CZ1084" s="0"/>
      <c r="DA1084" s="0"/>
      <c r="DB1084" s="0"/>
      <c r="DC1084" s="0"/>
      <c r="DD1084" s="0"/>
      <c r="DE1084" s="0"/>
      <c r="DF1084" s="0"/>
      <c r="DG1084" s="0"/>
      <c r="DH1084" s="0"/>
      <c r="DI1084" s="0"/>
      <c r="DJ1084" s="0"/>
      <c r="DK1084" s="0"/>
      <c r="DL1084" s="0"/>
      <c r="DM1084" s="0"/>
      <c r="DN1084" s="0"/>
      <c r="DO1084" s="0"/>
      <c r="DP1084" s="0"/>
      <c r="DQ1084" s="0"/>
      <c r="DR1084" s="0"/>
      <c r="DS1084" s="0"/>
      <c r="DT1084" s="0"/>
      <c r="DU1084" s="0"/>
      <c r="DV1084" s="0"/>
      <c r="DW1084" s="0"/>
      <c r="DX1084" s="0"/>
      <c r="DY1084" s="0"/>
      <c r="DZ1084" s="0"/>
      <c r="EA1084" s="0"/>
      <c r="EB1084" s="0"/>
      <c r="EC1084" s="0"/>
      <c r="ED1084" s="0"/>
      <c r="EE1084" s="0"/>
      <c r="EF1084" s="0"/>
      <c r="EG1084" s="0"/>
      <c r="EH1084" s="0"/>
      <c r="EI1084" s="0"/>
      <c r="EJ1084" s="0"/>
      <c r="EK1084" s="0"/>
      <c r="EL1084" s="0"/>
      <c r="EM1084" s="0"/>
      <c r="EN1084" s="0"/>
      <c r="EO1084" s="0"/>
      <c r="EP1084" s="0"/>
      <c r="EQ1084" s="0"/>
      <c r="ER1084" s="0"/>
      <c r="ES1084" s="0"/>
      <c r="ET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row>
    <row r="1085" customFormat="false" ht="15" hidden="true" customHeight="false" outlineLevel="0" collapsed="false">
      <c r="A1085" s="150" t="s">
        <v>3146</v>
      </c>
      <c r="B1085" s="151" t="s">
        <v>3147</v>
      </c>
      <c r="C1085" s="116" t="s">
        <v>3148</v>
      </c>
      <c r="D1085" s="117"/>
      <c r="E1085" s="117" t="n">
        <v>0</v>
      </c>
      <c r="F1085" s="118" t="s">
        <v>47</v>
      </c>
      <c r="G1085" s="118" t="s">
        <v>47</v>
      </c>
      <c r="H1085" s="118" t="n">
        <v>19776</v>
      </c>
      <c r="I1085" s="125" t="s">
        <v>2953</v>
      </c>
      <c r="J1085" s="120" t="n">
        <v>10</v>
      </c>
      <c r="K1085" s="121" t="n">
        <v>6</v>
      </c>
      <c r="L1085" s="126"/>
      <c r="M1085" s="123"/>
      <c r="N1085" s="127"/>
      <c r="O1085" s="123"/>
      <c r="P1085" s="127"/>
      <c r="Q1085" s="124"/>
      <c r="R1085" s="0"/>
      <c r="S1085" s="0"/>
      <c r="T1085" s="0"/>
      <c r="U1085" s="0"/>
      <c r="V1085" s="0"/>
      <c r="W1085" s="0"/>
      <c r="X1085" s="0"/>
      <c r="Y1085" s="0"/>
      <c r="Z1085" s="0"/>
      <c r="AA1085" s="0"/>
      <c r="AB1085" s="0"/>
      <c r="AC1085" s="0"/>
      <c r="AD1085" s="0"/>
      <c r="AE1085" s="0"/>
      <c r="AF1085" s="0"/>
      <c r="AG1085" s="0"/>
      <c r="AH1085" s="0"/>
      <c r="AI1085" s="0"/>
      <c r="AJ1085" s="0"/>
      <c r="AK1085" s="0"/>
      <c r="AL1085" s="0"/>
      <c r="AM1085" s="0"/>
      <c r="AN1085" s="0"/>
      <c r="AO1085" s="0"/>
      <c r="AP1085" s="0"/>
      <c r="AQ1085" s="0"/>
      <c r="AR1085" s="0"/>
      <c r="AS1085" s="0"/>
      <c r="AT1085" s="0"/>
      <c r="AU1085" s="0"/>
      <c r="AV1085" s="0"/>
      <c r="AW1085" s="0"/>
      <c r="AX1085" s="0"/>
      <c r="AY1085" s="0"/>
      <c r="AZ1085" s="0"/>
      <c r="BA1085" s="0"/>
      <c r="BB1085" s="0"/>
      <c r="BC1085" s="0"/>
      <c r="BD1085" s="0"/>
      <c r="BE1085" s="0"/>
      <c r="BF1085" s="0"/>
      <c r="BG1085" s="0"/>
      <c r="BH1085" s="0"/>
      <c r="BI1085" s="0"/>
      <c r="BJ1085" s="0"/>
      <c r="BK1085" s="0"/>
      <c r="BL1085" s="0"/>
      <c r="BM1085" s="0"/>
      <c r="BN1085" s="0"/>
      <c r="BO1085" s="0"/>
      <c r="BP1085" s="0"/>
      <c r="BQ1085" s="0"/>
      <c r="BR1085" s="0"/>
      <c r="BS1085" s="0"/>
      <c r="BT1085" s="0"/>
      <c r="BU1085" s="0"/>
      <c r="BV1085" s="0"/>
      <c r="BW1085" s="0"/>
      <c r="BX1085" s="0"/>
      <c r="BY1085" s="0"/>
      <c r="BZ1085" s="0"/>
      <c r="CA1085" s="0"/>
      <c r="CB1085" s="0"/>
      <c r="CC1085" s="0"/>
      <c r="CD1085" s="0"/>
      <c r="CE1085" s="0"/>
      <c r="CF1085" s="0"/>
      <c r="CG1085" s="0"/>
      <c r="CH1085" s="0"/>
      <c r="CI1085" s="0"/>
      <c r="CJ1085" s="0"/>
      <c r="CK1085" s="0"/>
      <c r="CL1085" s="0"/>
      <c r="CM1085" s="0"/>
      <c r="CN1085" s="0"/>
      <c r="CO1085" s="0"/>
      <c r="CP1085" s="0"/>
      <c r="CQ1085" s="0"/>
      <c r="CR1085" s="0"/>
      <c r="CS1085" s="0"/>
      <c r="CT1085" s="0"/>
      <c r="CU1085" s="0"/>
      <c r="CV1085" s="0"/>
      <c r="CW1085" s="0"/>
      <c r="CX1085" s="0"/>
      <c r="CY1085" s="0"/>
      <c r="CZ1085" s="0"/>
      <c r="DA1085" s="0"/>
      <c r="DB1085" s="0"/>
      <c r="DC1085" s="0"/>
      <c r="DD1085" s="0"/>
      <c r="DE1085" s="0"/>
      <c r="DF1085" s="0"/>
      <c r="DG1085" s="0"/>
      <c r="DH1085" s="0"/>
      <c r="DI1085" s="0"/>
      <c r="DJ1085" s="0"/>
      <c r="DK1085" s="0"/>
      <c r="DL1085" s="0"/>
      <c r="DM1085" s="0"/>
      <c r="DN1085" s="0"/>
      <c r="DO1085" s="0"/>
      <c r="DP1085" s="0"/>
      <c r="DQ1085" s="0"/>
      <c r="DR1085" s="0"/>
      <c r="DS1085" s="0"/>
      <c r="DT1085" s="0"/>
      <c r="DU1085" s="0"/>
      <c r="DV1085" s="0"/>
      <c r="DW1085" s="0"/>
      <c r="DX1085" s="0"/>
      <c r="DY1085" s="0"/>
      <c r="DZ1085" s="0"/>
      <c r="EA1085" s="0"/>
      <c r="EB1085" s="0"/>
      <c r="EC1085" s="0"/>
      <c r="ED1085" s="0"/>
      <c r="EE1085" s="0"/>
      <c r="EF1085" s="0"/>
      <c r="EG1085" s="0"/>
      <c r="EH1085" s="0"/>
      <c r="EI1085" s="0"/>
      <c r="EJ1085" s="0"/>
      <c r="EK1085" s="0"/>
      <c r="EL1085" s="0"/>
      <c r="EM1085" s="0"/>
      <c r="EN1085" s="0"/>
      <c r="EO1085" s="0"/>
      <c r="EP1085" s="0"/>
      <c r="EQ1085" s="0"/>
      <c r="ER1085" s="0"/>
      <c r="ES1085" s="0"/>
      <c r="ET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row>
    <row r="1086" customFormat="false" ht="15" hidden="true" customHeight="true" outlineLevel="0" collapsed="false">
      <c r="A1086" s="150" t="s">
        <v>3149</v>
      </c>
      <c r="B1086" s="151" t="s">
        <v>3150</v>
      </c>
      <c r="C1086" s="147" t="s">
        <v>122</v>
      </c>
      <c r="D1086" s="117"/>
      <c r="E1086" s="117" t="n">
        <v>0</v>
      </c>
      <c r="F1086" s="118" t="s">
        <v>47</v>
      </c>
      <c r="G1086" s="118" t="s">
        <v>47</v>
      </c>
      <c r="H1086" s="141" t="n">
        <v>34602</v>
      </c>
      <c r="I1086" s="125" t="s">
        <v>2953</v>
      </c>
      <c r="J1086" s="120" t="n">
        <v>10</v>
      </c>
      <c r="K1086" s="121" t="n">
        <v>6</v>
      </c>
      <c r="L1086" s="126"/>
      <c r="M1086" s="123"/>
      <c r="N1086" s="127"/>
      <c r="O1086" s="123"/>
      <c r="P1086" s="127"/>
      <c r="Q1086" s="124"/>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CB1086" s="0"/>
      <c r="CC1086" s="0"/>
      <c r="CD1086" s="0"/>
      <c r="CE1086" s="0"/>
      <c r="CF1086" s="0"/>
      <c r="CG1086" s="0"/>
      <c r="CH1086" s="0"/>
      <c r="CI1086" s="0"/>
      <c r="CJ1086" s="0"/>
      <c r="CK1086" s="0"/>
      <c r="CL1086" s="0"/>
      <c r="CM1086" s="0"/>
      <c r="CN1086" s="0"/>
      <c r="CO1086" s="0"/>
      <c r="CP1086" s="0"/>
      <c r="CQ1086" s="0"/>
      <c r="CR1086" s="0"/>
      <c r="CS1086" s="0"/>
      <c r="CT1086" s="0"/>
      <c r="CU1086" s="0"/>
      <c r="CV1086" s="0"/>
      <c r="CW1086" s="0"/>
      <c r="CX1086" s="0"/>
      <c r="CY1086" s="0"/>
      <c r="CZ1086" s="0"/>
      <c r="DA1086" s="0"/>
      <c r="DB1086" s="0"/>
      <c r="DC1086" s="0"/>
      <c r="DD1086" s="0"/>
      <c r="DE1086" s="0"/>
      <c r="DF1086" s="0"/>
      <c r="DG1086" s="0"/>
      <c r="DH1086" s="0"/>
      <c r="DI1086" s="0"/>
      <c r="DJ1086" s="0"/>
      <c r="DK1086" s="0"/>
      <c r="DL1086" s="0"/>
      <c r="DM1086" s="0"/>
      <c r="DN1086" s="0"/>
      <c r="DO1086" s="0"/>
      <c r="DP1086" s="0"/>
      <c r="DQ1086" s="0"/>
      <c r="DR1086" s="0"/>
      <c r="DS1086" s="0"/>
      <c r="DT1086" s="0"/>
      <c r="DU1086" s="0"/>
      <c r="DV1086" s="0"/>
      <c r="DW1086" s="0"/>
      <c r="DX1086" s="0"/>
      <c r="DY1086" s="0"/>
      <c r="DZ1086" s="0"/>
      <c r="EA1086" s="0"/>
      <c r="EB1086" s="0"/>
      <c r="EC1086" s="0"/>
      <c r="ED1086" s="0"/>
      <c r="EE1086" s="0"/>
      <c r="EF1086" s="0"/>
      <c r="EG1086" s="0"/>
      <c r="EH1086" s="0"/>
      <c r="EI1086" s="0"/>
      <c r="EJ1086" s="0"/>
      <c r="EK1086" s="0"/>
      <c r="EL1086" s="0"/>
      <c r="EM1086" s="0"/>
      <c r="EN1086" s="0"/>
      <c r="EO1086" s="0"/>
      <c r="EP1086" s="0"/>
      <c r="EQ1086" s="0"/>
      <c r="ER1086" s="0"/>
      <c r="ES1086" s="0"/>
      <c r="ET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row>
    <row r="1087" customFormat="false" ht="15" hidden="true" customHeight="false" outlineLevel="0" collapsed="false">
      <c r="A1087" s="150" t="s">
        <v>3151</v>
      </c>
      <c r="B1087" s="151" t="s">
        <v>3152</v>
      </c>
      <c r="C1087" s="116" t="s">
        <v>3153</v>
      </c>
      <c r="D1087" s="117"/>
      <c r="E1087" s="117" t="n">
        <v>0</v>
      </c>
      <c r="F1087" s="118" t="s">
        <v>47</v>
      </c>
      <c r="G1087" s="118" t="s">
        <v>47</v>
      </c>
      <c r="H1087" s="118" t="n">
        <v>34434</v>
      </c>
      <c r="I1087" s="125" t="s">
        <v>2953</v>
      </c>
      <c r="J1087" s="120" t="n">
        <v>10</v>
      </c>
      <c r="K1087" s="121" t="n">
        <v>6</v>
      </c>
      <c r="L1087" s="126"/>
      <c r="M1087" s="123"/>
      <c r="N1087" s="127"/>
      <c r="O1087" s="123"/>
      <c r="P1087" s="127"/>
      <c r="Q1087" s="124"/>
      <c r="R1087" s="0"/>
      <c r="S1087" s="0"/>
      <c r="T1087" s="0"/>
      <c r="U1087" s="0"/>
      <c r="V1087" s="0"/>
      <c r="W1087" s="0"/>
      <c r="X1087" s="0"/>
      <c r="Y1087" s="0"/>
      <c r="Z1087" s="0"/>
      <c r="AA1087" s="0"/>
      <c r="AB1087" s="0"/>
      <c r="AC1087" s="0"/>
      <c r="AD1087" s="0"/>
      <c r="AE1087" s="0"/>
      <c r="AF1087" s="0"/>
      <c r="AG1087" s="0"/>
      <c r="AH1087" s="0"/>
      <c r="AI1087" s="0"/>
      <c r="AJ1087" s="0"/>
      <c r="AK1087" s="0"/>
      <c r="AL1087" s="0"/>
      <c r="AM1087" s="0"/>
      <c r="AN1087" s="0"/>
      <c r="AO1087" s="0"/>
      <c r="AP1087" s="0"/>
      <c r="AQ1087" s="0"/>
      <c r="AR1087" s="0"/>
      <c r="AS1087" s="0"/>
      <c r="AT1087" s="0"/>
      <c r="AU1087" s="0"/>
      <c r="AV1087" s="0"/>
      <c r="AW1087" s="0"/>
      <c r="AX1087" s="0"/>
      <c r="AY1087" s="0"/>
      <c r="AZ1087" s="0"/>
      <c r="BA1087" s="0"/>
      <c r="BB1087" s="0"/>
      <c r="BC1087" s="0"/>
      <c r="BD1087" s="0"/>
      <c r="BE1087" s="0"/>
      <c r="BF1087" s="0"/>
      <c r="BG1087" s="0"/>
      <c r="BH1087" s="0"/>
      <c r="BI1087" s="0"/>
      <c r="BJ1087" s="0"/>
      <c r="BK1087" s="0"/>
      <c r="BL1087" s="0"/>
      <c r="BM1087" s="0"/>
      <c r="BN1087" s="0"/>
      <c r="BO1087" s="0"/>
      <c r="BP1087" s="0"/>
      <c r="BQ1087" s="0"/>
      <c r="BR1087" s="0"/>
      <c r="BS1087" s="0"/>
      <c r="BT1087" s="0"/>
      <c r="BU1087" s="0"/>
      <c r="BV1087" s="0"/>
      <c r="BW1087" s="0"/>
      <c r="BX1087" s="0"/>
      <c r="BY1087" s="0"/>
      <c r="BZ1087" s="0"/>
      <c r="CA1087" s="0"/>
      <c r="CB1087" s="0"/>
      <c r="CC1087" s="0"/>
      <c r="CD1087" s="0"/>
      <c r="CE1087" s="0"/>
      <c r="CF1087" s="0"/>
      <c r="CG1087" s="0"/>
      <c r="CH1087" s="0"/>
      <c r="CI1087" s="0"/>
      <c r="CJ1087" s="0"/>
      <c r="CK1087" s="0"/>
      <c r="CL1087" s="0"/>
      <c r="CM1087" s="0"/>
      <c r="CN1087" s="0"/>
      <c r="CO1087" s="0"/>
      <c r="CP1087" s="0"/>
      <c r="CQ1087" s="0"/>
      <c r="CR1087" s="0"/>
      <c r="CS1087" s="0"/>
      <c r="CT1087" s="0"/>
      <c r="CU1087" s="0"/>
      <c r="CV1087" s="0"/>
      <c r="CW1087" s="0"/>
      <c r="CX1087" s="0"/>
      <c r="CY1087" s="0"/>
      <c r="CZ1087" s="0"/>
      <c r="DA1087" s="0"/>
      <c r="DB1087" s="0"/>
      <c r="DC1087" s="0"/>
      <c r="DD1087" s="0"/>
      <c r="DE1087" s="0"/>
      <c r="DF1087" s="0"/>
      <c r="DG1087" s="0"/>
      <c r="DH1087" s="0"/>
      <c r="DI1087" s="0"/>
      <c r="DJ1087" s="0"/>
      <c r="DK1087" s="0"/>
      <c r="DL1087" s="0"/>
      <c r="DM1087" s="0"/>
      <c r="DN1087" s="0"/>
      <c r="DO1087" s="0"/>
      <c r="DP1087" s="0"/>
      <c r="DQ1087" s="0"/>
      <c r="DR1087" s="0"/>
      <c r="DS1087" s="0"/>
      <c r="DT1087" s="0"/>
      <c r="DU1087" s="0"/>
      <c r="DV1087" s="0"/>
      <c r="DW1087" s="0"/>
      <c r="DX1087" s="0"/>
      <c r="DY1087" s="0"/>
      <c r="DZ1087" s="0"/>
      <c r="EA1087" s="0"/>
      <c r="EB1087" s="0"/>
      <c r="EC1087" s="0"/>
      <c r="ED1087" s="0"/>
      <c r="EE1087" s="0"/>
      <c r="EF1087" s="0"/>
      <c r="EG1087" s="0"/>
      <c r="EH1087" s="0"/>
      <c r="EI1087" s="0"/>
      <c r="EJ1087" s="0"/>
      <c r="EK1087" s="0"/>
      <c r="EL1087" s="0"/>
      <c r="EM1087" s="0"/>
      <c r="EN1087" s="0"/>
      <c r="EO1087" s="0"/>
      <c r="EP1087" s="0"/>
      <c r="EQ1087" s="0"/>
      <c r="ER1087" s="0"/>
      <c r="ES1087" s="0"/>
      <c r="ET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row>
    <row r="1088" customFormat="false" ht="15" hidden="true" customHeight="false" outlineLevel="0" collapsed="false">
      <c r="A1088" s="150" t="s">
        <v>3154</v>
      </c>
      <c r="B1088" s="151" t="s">
        <v>3155</v>
      </c>
      <c r="C1088" s="116" t="s">
        <v>122</v>
      </c>
      <c r="D1088" s="117"/>
      <c r="E1088" s="117" t="n">
        <v>0</v>
      </c>
      <c r="F1088" s="118" t="s">
        <v>47</v>
      </c>
      <c r="G1088" s="118" t="s">
        <v>47</v>
      </c>
      <c r="H1088" s="118" t="n">
        <v>19782</v>
      </c>
      <c r="I1088" s="125" t="s">
        <v>2953</v>
      </c>
      <c r="J1088" s="120" t="n">
        <v>10</v>
      </c>
      <c r="K1088" s="121" t="n">
        <v>6</v>
      </c>
      <c r="L1088" s="126"/>
      <c r="M1088" s="123"/>
      <c r="N1088" s="127"/>
      <c r="O1088" s="123"/>
      <c r="P1088" s="127"/>
      <c r="Q1088" s="124"/>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CB1088" s="0"/>
      <c r="CC1088" s="0"/>
      <c r="CD1088" s="0"/>
      <c r="CE1088" s="0"/>
      <c r="CF1088" s="0"/>
      <c r="CG1088" s="0"/>
      <c r="CH1088" s="0"/>
      <c r="CI1088" s="0"/>
      <c r="CJ1088" s="0"/>
      <c r="CK1088" s="0"/>
      <c r="CL1088" s="0"/>
      <c r="CM1088" s="0"/>
      <c r="CN1088" s="0"/>
      <c r="CO1088" s="0"/>
      <c r="CP1088" s="0"/>
      <c r="CQ1088" s="0"/>
      <c r="CR1088" s="0"/>
      <c r="CS1088" s="0"/>
      <c r="CT1088" s="0"/>
      <c r="CU1088" s="0"/>
      <c r="CV1088" s="0"/>
      <c r="CW1088" s="0"/>
      <c r="CX1088" s="0"/>
      <c r="CY1088" s="0"/>
      <c r="CZ1088" s="0"/>
      <c r="DA1088" s="0"/>
      <c r="DB1088" s="0"/>
      <c r="DC1088" s="0"/>
      <c r="DD1088" s="0"/>
      <c r="DE1088" s="0"/>
      <c r="DF1088" s="0"/>
      <c r="DG1088" s="0"/>
      <c r="DH1088" s="0"/>
      <c r="DI1088" s="0"/>
      <c r="DJ1088" s="0"/>
      <c r="DK1088" s="0"/>
      <c r="DL1088" s="0"/>
      <c r="DM1088" s="0"/>
      <c r="DN1088" s="0"/>
      <c r="DO1088" s="0"/>
      <c r="DP1088" s="0"/>
      <c r="DQ1088" s="0"/>
      <c r="DR1088" s="0"/>
      <c r="DS1088" s="0"/>
      <c r="DT1088" s="0"/>
      <c r="DU1088" s="0"/>
      <c r="DV1088" s="0"/>
      <c r="DW1088" s="0"/>
      <c r="DX1088" s="0"/>
      <c r="DY1088" s="0"/>
      <c r="DZ1088" s="0"/>
      <c r="EA1088" s="0"/>
      <c r="EB1088" s="0"/>
      <c r="EC1088" s="0"/>
      <c r="ED1088" s="0"/>
      <c r="EE1088" s="0"/>
      <c r="EF1088" s="0"/>
      <c r="EG1088" s="0"/>
      <c r="EH1088" s="0"/>
      <c r="EI1088" s="0"/>
      <c r="EJ1088" s="0"/>
      <c r="EK1088" s="0"/>
      <c r="EL1088" s="0"/>
      <c r="EM1088" s="0"/>
      <c r="EN1088" s="0"/>
      <c r="EO1088" s="0"/>
      <c r="EP1088" s="0"/>
      <c r="EQ1088" s="0"/>
      <c r="ER1088" s="0"/>
      <c r="ES1088" s="0"/>
      <c r="ET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row>
    <row r="1089" customFormat="false" ht="15" hidden="true" customHeight="false" outlineLevel="0" collapsed="false">
      <c r="A1089" s="150" t="s">
        <v>3156</v>
      </c>
      <c r="B1089" s="151" t="s">
        <v>3157</v>
      </c>
      <c r="C1089" s="147" t="s">
        <v>122</v>
      </c>
      <c r="D1089" s="117"/>
      <c r="E1089" s="117" t="n">
        <v>0</v>
      </c>
      <c r="F1089" s="118" t="s">
        <v>47</v>
      </c>
      <c r="G1089" s="118" t="s">
        <v>47</v>
      </c>
      <c r="H1089" s="141" t="n">
        <v>32255</v>
      </c>
      <c r="I1089" s="125" t="s">
        <v>2953</v>
      </c>
      <c r="J1089" s="120" t="n">
        <v>10</v>
      </c>
      <c r="K1089" s="121" t="n">
        <v>6</v>
      </c>
      <c r="L1089" s="126"/>
      <c r="M1089" s="123"/>
      <c r="N1089" s="127"/>
      <c r="O1089" s="123"/>
      <c r="P1089" s="127"/>
      <c r="Q1089" s="124"/>
      <c r="R1089" s="0"/>
      <c r="S1089" s="0"/>
      <c r="T1089" s="0"/>
      <c r="U1089" s="0"/>
      <c r="V1089" s="0"/>
      <c r="W1089" s="0"/>
      <c r="X1089" s="0"/>
      <c r="Y1089" s="0"/>
      <c r="Z1089" s="0"/>
      <c r="AA1089" s="0"/>
      <c r="AB1089" s="0"/>
      <c r="AC1089" s="0"/>
      <c r="AD1089" s="0"/>
      <c r="AE1089" s="0"/>
      <c r="AF1089" s="0"/>
      <c r="AG1089" s="0"/>
      <c r="AH1089" s="0"/>
      <c r="AI1089" s="0"/>
      <c r="AJ1089" s="0"/>
      <c r="AK1089" s="0"/>
      <c r="AL1089" s="0"/>
      <c r="AM1089" s="0"/>
      <c r="AN1089" s="0"/>
      <c r="AO1089" s="0"/>
      <c r="AP1089" s="0"/>
      <c r="AQ1089" s="0"/>
      <c r="AR1089" s="0"/>
      <c r="AS1089" s="0"/>
      <c r="AT1089" s="0"/>
      <c r="AU1089" s="0"/>
      <c r="AV1089" s="0"/>
      <c r="AW1089" s="0"/>
      <c r="AX1089" s="0"/>
      <c r="AY1089" s="0"/>
      <c r="AZ1089" s="0"/>
      <c r="BA1089" s="0"/>
      <c r="BB1089" s="0"/>
      <c r="BC1089" s="0"/>
      <c r="BD1089" s="0"/>
      <c r="BE1089" s="0"/>
      <c r="BF1089" s="0"/>
      <c r="BG1089" s="0"/>
      <c r="BH1089" s="0"/>
      <c r="BI1089" s="0"/>
      <c r="BJ1089" s="0"/>
      <c r="BK1089" s="0"/>
      <c r="BL1089" s="0"/>
      <c r="BM1089" s="0"/>
      <c r="BN1089" s="0"/>
      <c r="BO1089" s="0"/>
      <c r="BP1089" s="0"/>
      <c r="BQ1089" s="0"/>
      <c r="BR1089" s="0"/>
      <c r="BS1089" s="0"/>
      <c r="BT1089" s="0"/>
      <c r="BU1089" s="0"/>
      <c r="BV1089" s="0"/>
      <c r="BW1089" s="0"/>
      <c r="BX1089" s="0"/>
      <c r="BY1089" s="0"/>
      <c r="BZ1089" s="0"/>
      <c r="CA1089" s="0"/>
      <c r="CB1089" s="0"/>
      <c r="CC1089" s="0"/>
      <c r="CD1089" s="0"/>
      <c r="CE1089" s="0"/>
      <c r="CF1089" s="0"/>
      <c r="CG1089" s="0"/>
      <c r="CH1089" s="0"/>
      <c r="CI1089" s="0"/>
      <c r="CJ1089" s="0"/>
      <c r="CK1089" s="0"/>
      <c r="CL1089" s="0"/>
      <c r="CM1089" s="0"/>
      <c r="CN1089" s="0"/>
      <c r="CO1089" s="0"/>
      <c r="CP1089" s="0"/>
      <c r="CQ1089" s="0"/>
      <c r="CR1089" s="0"/>
      <c r="CS1089" s="0"/>
      <c r="CT1089" s="0"/>
      <c r="CU1089" s="0"/>
      <c r="CV1089" s="0"/>
      <c r="CW1089" s="0"/>
      <c r="CX1089" s="0"/>
      <c r="CY1089" s="0"/>
      <c r="CZ1089" s="0"/>
      <c r="DA1089" s="0"/>
      <c r="DB1089" s="0"/>
      <c r="DC1089" s="0"/>
      <c r="DD1089" s="0"/>
      <c r="DE1089" s="0"/>
      <c r="DF1089" s="0"/>
      <c r="DG1089" s="0"/>
      <c r="DH1089" s="0"/>
      <c r="DI1089" s="0"/>
      <c r="DJ1089" s="0"/>
      <c r="DK1089" s="0"/>
      <c r="DL1089" s="0"/>
      <c r="DM1089" s="0"/>
      <c r="DN1089" s="0"/>
      <c r="DO1089" s="0"/>
      <c r="DP1089" s="0"/>
      <c r="DQ1089" s="0"/>
      <c r="DR1089" s="0"/>
      <c r="DS1089" s="0"/>
      <c r="DT1089" s="0"/>
      <c r="DU1089" s="0"/>
      <c r="DV1089" s="0"/>
      <c r="DW1089" s="0"/>
      <c r="DX1089" s="0"/>
      <c r="DY1089" s="0"/>
      <c r="DZ1089" s="0"/>
      <c r="EA1089" s="0"/>
      <c r="EB1089" s="0"/>
      <c r="EC1089" s="0"/>
      <c r="ED1089" s="0"/>
      <c r="EE1089" s="0"/>
      <c r="EF1089" s="0"/>
      <c r="EG1089" s="0"/>
      <c r="EH1089" s="0"/>
      <c r="EI1089" s="0"/>
      <c r="EJ1089" s="0"/>
      <c r="EK1089" s="0"/>
      <c r="EL1089" s="0"/>
      <c r="EM1089" s="0"/>
      <c r="EN1089" s="0"/>
      <c r="EO1089" s="0"/>
      <c r="EP1089" s="0"/>
      <c r="EQ1089" s="0"/>
      <c r="ER1089" s="0"/>
      <c r="ES1089" s="0"/>
      <c r="ET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row>
    <row r="1090" customFormat="false" ht="15" hidden="true" customHeight="false" outlineLevel="0" collapsed="false">
      <c r="A1090" s="150" t="s">
        <v>3158</v>
      </c>
      <c r="B1090" s="151" t="s">
        <v>3159</v>
      </c>
      <c r="C1090" s="116" t="s">
        <v>122</v>
      </c>
      <c r="D1090" s="117"/>
      <c r="E1090" s="117" t="n">
        <v>0</v>
      </c>
      <c r="F1090" s="118" t="s">
        <v>47</v>
      </c>
      <c r="G1090" s="118" t="s">
        <v>47</v>
      </c>
      <c r="H1090" s="118" t="n">
        <v>19794</v>
      </c>
      <c r="I1090" s="125" t="s">
        <v>2953</v>
      </c>
      <c r="J1090" s="120" t="n">
        <v>10</v>
      </c>
      <c r="K1090" s="121" t="n">
        <v>6</v>
      </c>
      <c r="L1090" s="126"/>
      <c r="M1090" s="123"/>
      <c r="N1090" s="127"/>
      <c r="O1090" s="123"/>
      <c r="P1090" s="127"/>
      <c r="Q1090" s="124"/>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CB1090" s="0"/>
      <c r="CC1090" s="0"/>
      <c r="CD1090" s="0"/>
      <c r="CE1090" s="0"/>
      <c r="CF1090" s="0"/>
      <c r="CG1090" s="0"/>
      <c r="CH1090" s="0"/>
      <c r="CI1090" s="0"/>
      <c r="CJ1090" s="0"/>
      <c r="CK1090" s="0"/>
      <c r="CL1090" s="0"/>
      <c r="CM1090" s="0"/>
      <c r="CN1090" s="0"/>
      <c r="CO1090" s="0"/>
      <c r="CP1090" s="0"/>
      <c r="CQ1090" s="0"/>
      <c r="CR1090" s="0"/>
      <c r="CS1090" s="0"/>
      <c r="CT1090" s="0"/>
      <c r="CU1090" s="0"/>
      <c r="CV1090" s="0"/>
      <c r="CW1090" s="0"/>
      <c r="CX1090" s="0"/>
      <c r="CY1090" s="0"/>
      <c r="CZ1090" s="0"/>
      <c r="DA1090" s="0"/>
      <c r="DB1090" s="0"/>
      <c r="DC1090" s="0"/>
      <c r="DD1090" s="0"/>
      <c r="DE1090" s="0"/>
      <c r="DF1090" s="0"/>
      <c r="DG1090" s="0"/>
      <c r="DH1090" s="0"/>
      <c r="DI1090" s="0"/>
      <c r="DJ1090" s="0"/>
      <c r="DK1090" s="0"/>
      <c r="DL1090" s="0"/>
      <c r="DM1090" s="0"/>
      <c r="DN1090" s="0"/>
      <c r="DO1090" s="0"/>
      <c r="DP1090" s="0"/>
      <c r="DQ1090" s="0"/>
      <c r="DR1090" s="0"/>
      <c r="DS1090" s="0"/>
      <c r="DT1090" s="0"/>
      <c r="DU1090" s="0"/>
      <c r="DV1090" s="0"/>
      <c r="DW1090" s="0"/>
      <c r="DX1090" s="0"/>
      <c r="DY1090" s="0"/>
      <c r="DZ1090" s="0"/>
      <c r="EA1090" s="0"/>
      <c r="EB1090" s="0"/>
      <c r="EC1090" s="0"/>
      <c r="ED1090" s="0"/>
      <c r="EE1090" s="0"/>
      <c r="EF1090" s="0"/>
      <c r="EG1090" s="0"/>
      <c r="EH1090" s="0"/>
      <c r="EI1090" s="0"/>
      <c r="EJ1090" s="0"/>
      <c r="EK1090" s="0"/>
      <c r="EL1090" s="0"/>
      <c r="EM1090" s="0"/>
      <c r="EN1090" s="0"/>
      <c r="EO1090" s="0"/>
      <c r="EP1090" s="0"/>
      <c r="EQ1090" s="0"/>
      <c r="ER1090" s="0"/>
      <c r="ES1090" s="0"/>
      <c r="ET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row>
    <row r="1091" customFormat="false" ht="15" hidden="true" customHeight="false" outlineLevel="0" collapsed="false">
      <c r="A1091" s="150" t="s">
        <v>3160</v>
      </c>
      <c r="B1091" s="151" t="s">
        <v>3161</v>
      </c>
      <c r="C1091" s="147" t="s">
        <v>122</v>
      </c>
      <c r="D1091" s="117"/>
      <c r="E1091" s="117" t="n">
        <v>0</v>
      </c>
      <c r="F1091" s="118" t="s">
        <v>47</v>
      </c>
      <c r="G1091" s="118" t="s">
        <v>47</v>
      </c>
      <c r="H1091" s="141" t="n">
        <v>1684</v>
      </c>
      <c r="I1091" s="119" t="s">
        <v>2953</v>
      </c>
      <c r="J1091" s="120" t="n">
        <v>10</v>
      </c>
      <c r="K1091" s="121" t="n">
        <v>6</v>
      </c>
      <c r="L1091" s="122"/>
      <c r="M1091" s="123"/>
      <c r="N1091" s="123"/>
      <c r="O1091" s="123"/>
      <c r="P1091" s="123"/>
      <c r="Q1091" s="124"/>
      <c r="R1091" s="0"/>
      <c r="S1091" s="0"/>
      <c r="T1091" s="0"/>
      <c r="U1091" s="0"/>
      <c r="V1091" s="0"/>
      <c r="W1091" s="0"/>
      <c r="X1091" s="0"/>
      <c r="Y1091" s="0"/>
      <c r="Z1091" s="0"/>
      <c r="AA1091" s="0"/>
      <c r="AB1091" s="0"/>
      <c r="AC1091" s="0"/>
      <c r="AD1091" s="0"/>
      <c r="AE1091" s="0"/>
      <c r="AF1091" s="0"/>
      <c r="AG1091" s="0"/>
      <c r="AH1091" s="0"/>
      <c r="AI1091" s="0"/>
      <c r="AJ1091" s="0"/>
      <c r="AK1091" s="0"/>
      <c r="AL1091" s="0"/>
      <c r="AM1091" s="0"/>
      <c r="AN1091" s="0"/>
      <c r="AO1091" s="0"/>
      <c r="AP1091" s="0"/>
      <c r="AQ1091" s="0"/>
      <c r="AR1091" s="0"/>
      <c r="AS1091" s="0"/>
      <c r="AT1091" s="0"/>
      <c r="AU1091" s="0"/>
      <c r="AV1091" s="0"/>
      <c r="AW1091" s="0"/>
      <c r="AX1091" s="0"/>
      <c r="AY1091" s="0"/>
      <c r="AZ1091" s="0"/>
      <c r="BA1091" s="0"/>
      <c r="BB1091" s="0"/>
      <c r="BC1091" s="0"/>
      <c r="BD1091" s="0"/>
      <c r="BE1091" s="0"/>
      <c r="BF1091" s="0"/>
      <c r="BG1091" s="0"/>
      <c r="BH1091" s="0"/>
      <c r="BI1091" s="0"/>
      <c r="BJ1091" s="0"/>
      <c r="BK1091" s="0"/>
      <c r="BL1091" s="0"/>
      <c r="BM1091" s="0"/>
      <c r="BN1091" s="0"/>
      <c r="BO1091" s="0"/>
      <c r="BP1091" s="0"/>
      <c r="BQ1091" s="0"/>
      <c r="BR1091" s="0"/>
      <c r="BS1091" s="0"/>
      <c r="BT1091" s="0"/>
      <c r="BU1091" s="0"/>
      <c r="BV1091" s="0"/>
      <c r="BW1091" s="0"/>
      <c r="BX1091" s="0"/>
      <c r="BY1091" s="0"/>
      <c r="BZ1091" s="0"/>
      <c r="CA1091" s="0"/>
      <c r="CB1091" s="0"/>
      <c r="CC1091" s="0"/>
      <c r="CD1091" s="0"/>
      <c r="CE1091" s="0"/>
      <c r="CF1091" s="0"/>
      <c r="CG1091" s="0"/>
      <c r="CH1091" s="0"/>
      <c r="CI1091" s="0"/>
      <c r="CJ1091" s="0"/>
      <c r="CK1091" s="0"/>
      <c r="CL1091" s="0"/>
      <c r="CM1091" s="0"/>
      <c r="CN1091" s="0"/>
      <c r="CO1091" s="0"/>
      <c r="CP1091" s="0"/>
      <c r="CQ1091" s="0"/>
      <c r="CR1091" s="0"/>
      <c r="CS1091" s="0"/>
      <c r="CT1091" s="0"/>
      <c r="CU1091" s="0"/>
      <c r="CV1091" s="0"/>
      <c r="CW1091" s="0"/>
      <c r="CX1091" s="0"/>
      <c r="CY1091" s="0"/>
      <c r="CZ1091" s="0"/>
      <c r="DA1091" s="0"/>
      <c r="DB1091" s="0"/>
      <c r="DC1091" s="0"/>
      <c r="DD1091" s="0"/>
      <c r="DE1091" s="0"/>
      <c r="DF1091" s="0"/>
      <c r="DG1091" s="0"/>
      <c r="DH1091" s="0"/>
      <c r="DI1091" s="0"/>
      <c r="DJ1091" s="0"/>
      <c r="DK1091" s="0"/>
      <c r="DL1091" s="0"/>
      <c r="DM1091" s="0"/>
      <c r="DN1091" s="0"/>
      <c r="DO1091" s="0"/>
      <c r="DP1091" s="0"/>
      <c r="DQ1091" s="0"/>
      <c r="DR1091" s="0"/>
      <c r="DS1091" s="0"/>
      <c r="DT1091" s="0"/>
      <c r="DU1091" s="0"/>
      <c r="DV1091" s="0"/>
      <c r="DW1091" s="0"/>
      <c r="DX1091" s="0"/>
      <c r="DY1091" s="0"/>
      <c r="DZ1091" s="0"/>
      <c r="EA1091" s="0"/>
      <c r="EB1091" s="0"/>
      <c r="EC1091" s="0"/>
      <c r="ED1091" s="0"/>
      <c r="EE1091" s="0"/>
      <c r="EF1091" s="0"/>
      <c r="EG1091" s="0"/>
      <c r="EH1091" s="0"/>
      <c r="EI1091" s="0"/>
      <c r="EJ1091" s="0"/>
      <c r="EK1091" s="0"/>
      <c r="EL1091" s="0"/>
      <c r="EM1091" s="0"/>
      <c r="EN1091" s="0"/>
      <c r="EO1091" s="0"/>
      <c r="EP1091" s="0"/>
      <c r="EQ1091" s="0"/>
      <c r="ER1091" s="0"/>
      <c r="ES1091" s="0"/>
      <c r="ET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row>
    <row r="1092" customFormat="false" ht="15" hidden="true" customHeight="false" outlineLevel="0" collapsed="false">
      <c r="A1092" s="150" t="s">
        <v>3162</v>
      </c>
      <c r="B1092" s="151" t="s">
        <v>3163</v>
      </c>
      <c r="C1092" s="147" t="s">
        <v>122</v>
      </c>
      <c r="D1092" s="117"/>
      <c r="E1092" s="117" t="n">
        <v>0</v>
      </c>
      <c r="F1092" s="118" t="s">
        <v>47</v>
      </c>
      <c r="G1092" s="118" t="s">
        <v>47</v>
      </c>
      <c r="H1092" s="141" t="n">
        <v>1600</v>
      </c>
      <c r="I1092" s="125" t="s">
        <v>2953</v>
      </c>
      <c r="J1092" s="120" t="n">
        <v>10</v>
      </c>
      <c r="K1092" s="121" t="n">
        <v>6</v>
      </c>
      <c r="L1092" s="126"/>
      <c r="M1092" s="123"/>
      <c r="N1092" s="127"/>
      <c r="O1092" s="123"/>
      <c r="P1092" s="127"/>
      <c r="Q1092" s="124"/>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CB1092" s="0"/>
      <c r="CC1092" s="0"/>
      <c r="CD1092" s="0"/>
      <c r="CE1092" s="0"/>
      <c r="CF1092" s="0"/>
      <c r="CG1092" s="0"/>
      <c r="CH1092" s="0"/>
      <c r="CI1092" s="0"/>
      <c r="CJ1092" s="0"/>
      <c r="CK1092" s="0"/>
      <c r="CL1092" s="0"/>
      <c r="CM1092" s="0"/>
      <c r="CN1092" s="0"/>
      <c r="CO1092" s="0"/>
      <c r="CP1092" s="0"/>
      <c r="CQ1092" s="0"/>
      <c r="CR1092" s="0"/>
      <c r="CS1092" s="0"/>
      <c r="CT1092" s="0"/>
      <c r="CU1092" s="0"/>
      <c r="CV1092" s="0"/>
      <c r="CW1092" s="0"/>
      <c r="CX1092" s="0"/>
      <c r="CY1092" s="0"/>
      <c r="CZ1092" s="0"/>
      <c r="DA1092" s="0"/>
      <c r="DB1092" s="0"/>
      <c r="DC1092" s="0"/>
      <c r="DD1092" s="0"/>
      <c r="DE1092" s="0"/>
      <c r="DF1092" s="0"/>
      <c r="DG1092" s="0"/>
      <c r="DH1092" s="0"/>
      <c r="DI1092" s="0"/>
      <c r="DJ1092" s="0"/>
      <c r="DK1092" s="0"/>
      <c r="DL1092" s="0"/>
      <c r="DM1092" s="0"/>
      <c r="DN1092" s="0"/>
      <c r="DO1092" s="0"/>
      <c r="DP1092" s="0"/>
      <c r="DQ1092" s="0"/>
      <c r="DR1092" s="0"/>
      <c r="DS1092" s="0"/>
      <c r="DT1092" s="0"/>
      <c r="DU1092" s="0"/>
      <c r="DV1092" s="0"/>
      <c r="DW1092" s="0"/>
      <c r="DX1092" s="0"/>
      <c r="DY1092" s="0"/>
      <c r="DZ1092" s="0"/>
      <c r="EA1092" s="0"/>
      <c r="EB1092" s="0"/>
      <c r="EC1092" s="0"/>
      <c r="ED1092" s="0"/>
      <c r="EE1092" s="0"/>
      <c r="EF1092" s="0"/>
      <c r="EG1092" s="0"/>
      <c r="EH1092" s="0"/>
      <c r="EI1092" s="0"/>
      <c r="EJ1092" s="0"/>
      <c r="EK1092" s="0"/>
      <c r="EL1092" s="0"/>
      <c r="EM1092" s="0"/>
      <c r="EN1092" s="0"/>
      <c r="EO1092" s="0"/>
      <c r="EP1092" s="0"/>
      <c r="EQ1092" s="0"/>
      <c r="ER1092" s="0"/>
      <c r="ES1092" s="0"/>
      <c r="ET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row>
    <row r="1093" customFormat="false" ht="15" hidden="true" customHeight="false" outlineLevel="0" collapsed="false">
      <c r="A1093" s="150" t="s">
        <v>3164</v>
      </c>
      <c r="B1093" s="151" t="s">
        <v>3165</v>
      </c>
      <c r="C1093" s="147" t="s">
        <v>122</v>
      </c>
      <c r="D1093" s="117"/>
      <c r="E1093" s="117" t="n">
        <v>0</v>
      </c>
      <c r="F1093" s="118" t="s">
        <v>47</v>
      </c>
      <c r="G1093" s="118" t="s">
        <v>47</v>
      </c>
      <c r="H1093" s="141" t="n">
        <v>19828</v>
      </c>
      <c r="I1093" s="119" t="s">
        <v>2953</v>
      </c>
      <c r="J1093" s="120" t="n">
        <v>10</v>
      </c>
      <c r="K1093" s="121" t="n">
        <v>6</v>
      </c>
      <c r="L1093" s="122"/>
      <c r="M1093" s="123"/>
      <c r="N1093" s="123"/>
      <c r="O1093" s="123"/>
      <c r="P1093" s="123"/>
      <c r="Q1093" s="124"/>
      <c r="R1093" s="0"/>
      <c r="S1093" s="0"/>
      <c r="T1093" s="0"/>
      <c r="U1093" s="0"/>
      <c r="V1093" s="0"/>
      <c r="W1093" s="0"/>
      <c r="X1093" s="0"/>
      <c r="Y1093" s="0"/>
      <c r="Z1093" s="0"/>
      <c r="AA1093" s="0"/>
      <c r="AB1093" s="0"/>
      <c r="AC1093" s="0"/>
      <c r="AD1093" s="0"/>
      <c r="AE1093" s="0"/>
      <c r="AF1093" s="0"/>
      <c r="AG1093" s="0"/>
      <c r="AH1093" s="0"/>
      <c r="AI1093" s="0"/>
      <c r="AJ1093" s="0"/>
      <c r="AK1093" s="0"/>
      <c r="AL1093" s="0"/>
      <c r="AM1093" s="0"/>
      <c r="AN1093" s="0"/>
      <c r="AO1093" s="0"/>
      <c r="AP1093" s="0"/>
      <c r="AQ1093" s="0"/>
      <c r="AR1093" s="0"/>
      <c r="AS1093" s="0"/>
      <c r="AT1093" s="0"/>
      <c r="AU1093" s="0"/>
      <c r="AV1093" s="0"/>
      <c r="AW1093" s="0"/>
      <c r="AX1093" s="0"/>
      <c r="AY1093" s="0"/>
      <c r="AZ1093" s="0"/>
      <c r="BA1093" s="0"/>
      <c r="BB1093" s="0"/>
      <c r="BC1093" s="0"/>
      <c r="BD1093" s="0"/>
      <c r="BE1093" s="0"/>
      <c r="BF1093" s="0"/>
      <c r="BG1093" s="0"/>
      <c r="BH1093" s="0"/>
      <c r="BI1093" s="0"/>
      <c r="BJ1093" s="0"/>
      <c r="BK1093" s="0"/>
      <c r="BL1093" s="0"/>
      <c r="BM1093" s="0"/>
      <c r="BN1093" s="0"/>
      <c r="BO1093" s="0"/>
      <c r="BP1093" s="0"/>
      <c r="BQ1093" s="0"/>
      <c r="BR1093" s="0"/>
      <c r="BS1093" s="0"/>
      <c r="BT1093" s="0"/>
      <c r="BU1093" s="0"/>
      <c r="BV1093" s="0"/>
      <c r="BW1093" s="0"/>
      <c r="BX1093" s="0"/>
      <c r="BY1093" s="0"/>
      <c r="BZ1093" s="0"/>
      <c r="CA1093" s="0"/>
      <c r="CB1093" s="0"/>
      <c r="CC1093" s="0"/>
      <c r="CD1093" s="0"/>
      <c r="CE1093" s="0"/>
      <c r="CF1093" s="0"/>
      <c r="CG1093" s="0"/>
      <c r="CH1093" s="0"/>
      <c r="CI1093" s="0"/>
      <c r="CJ1093" s="0"/>
      <c r="CK1093" s="0"/>
      <c r="CL1093" s="0"/>
      <c r="CM1093" s="0"/>
      <c r="CN1093" s="0"/>
      <c r="CO1093" s="0"/>
      <c r="CP1093" s="0"/>
      <c r="CQ1093" s="0"/>
      <c r="CR1093" s="0"/>
      <c r="CS1093" s="0"/>
      <c r="CT1093" s="0"/>
      <c r="CU1093" s="0"/>
      <c r="CV1093" s="0"/>
      <c r="CW1093" s="0"/>
      <c r="CX1093" s="0"/>
      <c r="CY1093" s="0"/>
      <c r="CZ1093" s="0"/>
      <c r="DA1093" s="0"/>
      <c r="DB1093" s="0"/>
      <c r="DC1093" s="0"/>
      <c r="DD1093" s="0"/>
      <c r="DE1093" s="0"/>
      <c r="DF1093" s="0"/>
      <c r="DG1093" s="0"/>
      <c r="DH1093" s="0"/>
      <c r="DI1093" s="0"/>
      <c r="DJ1093" s="0"/>
      <c r="DK1093" s="0"/>
      <c r="DL1093" s="0"/>
      <c r="DM1093" s="0"/>
      <c r="DN1093" s="0"/>
      <c r="DO1093" s="0"/>
      <c r="DP1093" s="0"/>
      <c r="DQ1093" s="0"/>
      <c r="DR1093" s="0"/>
      <c r="DS1093" s="0"/>
      <c r="DT1093" s="0"/>
      <c r="DU1093" s="0"/>
      <c r="DV1093" s="0"/>
      <c r="DW1093" s="0"/>
      <c r="DX1093" s="0"/>
      <c r="DY1093" s="0"/>
      <c r="DZ1093" s="0"/>
      <c r="EA1093" s="0"/>
      <c r="EB1093" s="0"/>
      <c r="EC1093" s="0"/>
      <c r="ED1093" s="0"/>
      <c r="EE1093" s="0"/>
      <c r="EF1093" s="0"/>
      <c r="EG1093" s="0"/>
      <c r="EH1093" s="0"/>
      <c r="EI1093" s="0"/>
      <c r="EJ1093" s="0"/>
      <c r="EK1093" s="0"/>
      <c r="EL1093" s="0"/>
      <c r="EM1093" s="0"/>
      <c r="EN1093" s="0"/>
      <c r="EO1093" s="0"/>
      <c r="EP1093" s="0"/>
      <c r="EQ1093" s="0"/>
      <c r="ER1093" s="0"/>
      <c r="ES1093" s="0"/>
      <c r="ET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row>
    <row r="1094" customFormat="false" ht="15" hidden="true" customHeight="false" outlineLevel="0" collapsed="false">
      <c r="A1094" s="150" t="s">
        <v>3166</v>
      </c>
      <c r="B1094" s="151" t="s">
        <v>3167</v>
      </c>
      <c r="C1094" s="147" t="s">
        <v>122</v>
      </c>
      <c r="D1094" s="117"/>
      <c r="E1094" s="117" t="n">
        <v>0</v>
      </c>
      <c r="F1094" s="118" t="s">
        <v>47</v>
      </c>
      <c r="G1094" s="118" t="s">
        <v>47</v>
      </c>
      <c r="H1094" s="141" t="n">
        <v>19829</v>
      </c>
      <c r="I1094" s="119" t="s">
        <v>2953</v>
      </c>
      <c r="J1094" s="120" t="n">
        <v>10</v>
      </c>
      <c r="K1094" s="121" t="n">
        <v>6</v>
      </c>
      <c r="L1094" s="126"/>
      <c r="M1094" s="123"/>
      <c r="N1094" s="123"/>
      <c r="O1094" s="123"/>
      <c r="P1094" s="123"/>
      <c r="Q1094" s="124"/>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CB1094" s="0"/>
      <c r="CC1094" s="0"/>
      <c r="CD1094" s="0"/>
      <c r="CE1094" s="0"/>
      <c r="CF1094" s="0"/>
      <c r="CG1094" s="0"/>
      <c r="CH1094" s="0"/>
      <c r="CI1094" s="0"/>
      <c r="CJ1094" s="0"/>
      <c r="CK1094" s="0"/>
      <c r="CL1094" s="0"/>
      <c r="CM1094" s="0"/>
      <c r="CN1094" s="0"/>
      <c r="CO1094" s="0"/>
      <c r="CP1094" s="0"/>
      <c r="CQ1094" s="0"/>
      <c r="CR1094" s="0"/>
      <c r="CS1094" s="0"/>
      <c r="CT1094" s="0"/>
      <c r="CU1094" s="0"/>
      <c r="CV1094" s="0"/>
      <c r="CW1094" s="0"/>
      <c r="CX1094" s="0"/>
      <c r="CY1094" s="0"/>
      <c r="CZ1094" s="0"/>
      <c r="DA1094" s="0"/>
      <c r="DB1094" s="0"/>
      <c r="DC1094" s="0"/>
      <c r="DD1094" s="0"/>
      <c r="DE1094" s="0"/>
      <c r="DF1094" s="0"/>
      <c r="DG1094" s="0"/>
      <c r="DH1094" s="0"/>
      <c r="DI1094" s="0"/>
      <c r="DJ1094" s="0"/>
      <c r="DK1094" s="0"/>
      <c r="DL1094" s="0"/>
      <c r="DM1094" s="0"/>
      <c r="DN1094" s="0"/>
      <c r="DO1094" s="0"/>
      <c r="DP1094" s="0"/>
      <c r="DQ1094" s="0"/>
      <c r="DR1094" s="0"/>
      <c r="DS1094" s="0"/>
      <c r="DT1094" s="0"/>
      <c r="DU1094" s="0"/>
      <c r="DV1094" s="0"/>
      <c r="DW1094" s="0"/>
      <c r="DX1094" s="0"/>
      <c r="DY1094" s="0"/>
      <c r="DZ1094" s="0"/>
      <c r="EA1094" s="0"/>
      <c r="EB1094" s="0"/>
      <c r="EC1094" s="0"/>
      <c r="ED1094" s="0"/>
      <c r="EE1094" s="0"/>
      <c r="EF1094" s="0"/>
      <c r="EG1094" s="0"/>
      <c r="EH1094" s="0"/>
      <c r="EI1094" s="0"/>
      <c r="EJ1094" s="0"/>
      <c r="EK1094" s="0"/>
      <c r="EL1094" s="0"/>
      <c r="EM1094" s="0"/>
      <c r="EN1094" s="0"/>
      <c r="EO1094" s="0"/>
      <c r="EP1094" s="0"/>
      <c r="EQ1094" s="0"/>
      <c r="ER1094" s="0"/>
      <c r="ES1094" s="0"/>
      <c r="ET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row>
    <row r="1095" customFormat="false" ht="15" hidden="true" customHeight="false" outlineLevel="0" collapsed="false">
      <c r="A1095" s="150" t="s">
        <v>3168</v>
      </c>
      <c r="B1095" s="151" t="s">
        <v>3169</v>
      </c>
      <c r="C1095" s="147" t="s">
        <v>122</v>
      </c>
      <c r="D1095" s="117"/>
      <c r="E1095" s="117" t="n">
        <v>0</v>
      </c>
      <c r="F1095" s="118" t="s">
        <v>47</v>
      </c>
      <c r="G1095" s="118" t="s">
        <v>47</v>
      </c>
      <c r="H1095" s="141" t="n">
        <v>32258</v>
      </c>
      <c r="I1095" s="119" t="s">
        <v>2953</v>
      </c>
      <c r="J1095" s="120" t="n">
        <v>10</v>
      </c>
      <c r="K1095" s="121" t="n">
        <v>6</v>
      </c>
      <c r="L1095" s="122"/>
      <c r="M1095" s="123"/>
      <c r="N1095" s="123"/>
      <c r="O1095" s="123"/>
      <c r="P1095" s="123"/>
      <c r="Q1095" s="124"/>
      <c r="R1095" s="0"/>
      <c r="S1095" s="0"/>
      <c r="T1095" s="0"/>
      <c r="U1095" s="0"/>
      <c r="V1095" s="0"/>
      <c r="W1095" s="0"/>
      <c r="X1095" s="0"/>
      <c r="Y1095" s="0"/>
      <c r="Z1095" s="0"/>
      <c r="AA1095" s="0"/>
      <c r="AB1095" s="0"/>
      <c r="AC1095" s="0"/>
      <c r="AD1095" s="0"/>
      <c r="AE1095" s="0"/>
      <c r="AF1095" s="0"/>
      <c r="AG1095" s="0"/>
      <c r="AH1095" s="0"/>
      <c r="AI1095" s="0"/>
      <c r="AJ1095" s="0"/>
      <c r="AK1095" s="0"/>
      <c r="AL1095" s="0"/>
      <c r="AM1095" s="0"/>
      <c r="AN1095" s="0"/>
      <c r="AO1095" s="0"/>
      <c r="AP1095" s="0"/>
      <c r="AQ1095" s="0"/>
      <c r="AR1095" s="0"/>
      <c r="AS1095" s="0"/>
      <c r="AT1095" s="0"/>
      <c r="AU1095" s="0"/>
      <c r="AV1095" s="0"/>
      <c r="AW1095" s="0"/>
      <c r="AX1095" s="0"/>
      <c r="AY1095" s="0"/>
      <c r="AZ1095" s="0"/>
      <c r="BA1095" s="0"/>
      <c r="BB1095" s="0"/>
      <c r="BC1095" s="0"/>
      <c r="BD1095" s="0"/>
      <c r="BE1095" s="0"/>
      <c r="BF1095" s="0"/>
      <c r="BG1095" s="0"/>
      <c r="BH1095" s="0"/>
      <c r="BI1095" s="0"/>
      <c r="BJ1095" s="0"/>
      <c r="BK1095" s="0"/>
      <c r="BL1095" s="0"/>
      <c r="BM1095" s="0"/>
      <c r="BN1095" s="0"/>
      <c r="BO1095" s="0"/>
      <c r="BP1095" s="0"/>
      <c r="BQ1095" s="0"/>
      <c r="BR1095" s="0"/>
      <c r="BS1095" s="0"/>
      <c r="BT1095" s="0"/>
      <c r="BU1095" s="0"/>
      <c r="BV1095" s="0"/>
      <c r="BW1095" s="0"/>
      <c r="BX1095" s="0"/>
      <c r="BY1095" s="0"/>
      <c r="BZ1095" s="0"/>
      <c r="CA1095" s="0"/>
      <c r="CB1095" s="0"/>
      <c r="CC1095" s="0"/>
      <c r="CD1095" s="0"/>
      <c r="CE1095" s="0"/>
      <c r="CF1095" s="0"/>
      <c r="CG1095" s="0"/>
      <c r="CH1095" s="0"/>
      <c r="CI1095" s="0"/>
      <c r="CJ1095" s="0"/>
      <c r="CK1095" s="0"/>
      <c r="CL1095" s="0"/>
      <c r="CM1095" s="0"/>
      <c r="CN1095" s="0"/>
      <c r="CO1095" s="0"/>
      <c r="CP1095" s="0"/>
      <c r="CQ1095" s="0"/>
      <c r="CR1095" s="0"/>
      <c r="CS1095" s="0"/>
      <c r="CT1095" s="0"/>
      <c r="CU1095" s="0"/>
      <c r="CV1095" s="0"/>
      <c r="CW1095" s="0"/>
      <c r="CX1095" s="0"/>
      <c r="CY1095" s="0"/>
      <c r="CZ1095" s="0"/>
      <c r="DA1095" s="0"/>
      <c r="DB1095" s="0"/>
      <c r="DC1095" s="0"/>
      <c r="DD1095" s="0"/>
      <c r="DE1095" s="0"/>
      <c r="DF1095" s="0"/>
      <c r="DG1095" s="0"/>
      <c r="DH1095" s="0"/>
      <c r="DI1095" s="0"/>
      <c r="DJ1095" s="0"/>
      <c r="DK1095" s="0"/>
      <c r="DL1095" s="0"/>
      <c r="DM1095" s="0"/>
      <c r="DN1095" s="0"/>
      <c r="DO1095" s="0"/>
      <c r="DP1095" s="0"/>
      <c r="DQ1095" s="0"/>
      <c r="DR1095" s="0"/>
      <c r="DS1095" s="0"/>
      <c r="DT1095" s="0"/>
      <c r="DU1095" s="0"/>
      <c r="DV1095" s="0"/>
      <c r="DW1095" s="0"/>
      <c r="DX1095" s="0"/>
      <c r="DY1095" s="0"/>
      <c r="DZ1095" s="0"/>
      <c r="EA1095" s="0"/>
      <c r="EB1095" s="0"/>
      <c r="EC1095" s="0"/>
      <c r="ED1095" s="0"/>
      <c r="EE1095" s="0"/>
      <c r="EF1095" s="0"/>
      <c r="EG1095" s="0"/>
      <c r="EH1095" s="0"/>
      <c r="EI1095" s="0"/>
      <c r="EJ1095" s="0"/>
      <c r="EK1095" s="0"/>
      <c r="EL1095" s="0"/>
      <c r="EM1095" s="0"/>
      <c r="EN1095" s="0"/>
      <c r="EO1095" s="0"/>
      <c r="EP1095" s="0"/>
      <c r="EQ1095" s="0"/>
      <c r="ER1095" s="0"/>
      <c r="ES1095" s="0"/>
      <c r="ET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row>
    <row r="1096" customFormat="false" ht="15" hidden="true" customHeight="false" outlineLevel="0" collapsed="false">
      <c r="A1096" s="150" t="s">
        <v>3170</v>
      </c>
      <c r="B1096" s="151" t="s">
        <v>3171</v>
      </c>
      <c r="C1096" s="147" t="s">
        <v>122</v>
      </c>
      <c r="D1096" s="117"/>
      <c r="E1096" s="117" t="n">
        <v>0</v>
      </c>
      <c r="F1096" s="118" t="s">
        <v>47</v>
      </c>
      <c r="G1096" s="118" t="s">
        <v>47</v>
      </c>
      <c r="H1096" s="141" t="n">
        <v>34437</v>
      </c>
      <c r="I1096" s="125" t="s">
        <v>2953</v>
      </c>
      <c r="J1096" s="120" t="n">
        <v>10</v>
      </c>
      <c r="K1096" s="121" t="n">
        <v>6</v>
      </c>
      <c r="L1096" s="126"/>
      <c r="M1096" s="123"/>
      <c r="N1096" s="127"/>
      <c r="O1096" s="123"/>
      <c r="P1096" s="127"/>
      <c r="Q1096" s="124"/>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CB1096" s="0"/>
      <c r="CC1096" s="0"/>
      <c r="CD1096" s="0"/>
      <c r="CE1096" s="0"/>
      <c r="CF1096" s="0"/>
      <c r="CG1096" s="0"/>
      <c r="CH1096" s="0"/>
      <c r="CI1096" s="0"/>
      <c r="CJ1096" s="0"/>
      <c r="CK1096" s="0"/>
      <c r="CL1096" s="0"/>
      <c r="CM1096" s="0"/>
      <c r="CN1096" s="0"/>
      <c r="CO1096" s="0"/>
      <c r="CP1096" s="0"/>
      <c r="CQ1096" s="0"/>
      <c r="CR1096" s="0"/>
      <c r="CS1096" s="0"/>
      <c r="CT1096" s="0"/>
      <c r="CU1096" s="0"/>
      <c r="CV1096" s="0"/>
      <c r="CW1096" s="0"/>
      <c r="CX1096" s="0"/>
      <c r="CY1096" s="0"/>
      <c r="CZ1096" s="0"/>
      <c r="DA1096" s="0"/>
      <c r="DB1096" s="0"/>
      <c r="DC1096" s="0"/>
      <c r="DD1096" s="0"/>
      <c r="DE1096" s="0"/>
      <c r="DF1096" s="0"/>
      <c r="DG1096" s="0"/>
      <c r="DH1096" s="0"/>
      <c r="DI1096" s="0"/>
      <c r="DJ1096" s="0"/>
      <c r="DK1096" s="0"/>
      <c r="DL1096" s="0"/>
      <c r="DM1096" s="0"/>
      <c r="DN1096" s="0"/>
      <c r="DO1096" s="0"/>
      <c r="DP1096" s="0"/>
      <c r="DQ1096" s="0"/>
      <c r="DR1096" s="0"/>
      <c r="DS1096" s="0"/>
      <c r="DT1096" s="0"/>
      <c r="DU1096" s="0"/>
      <c r="DV1096" s="0"/>
      <c r="DW1096" s="0"/>
      <c r="DX1096" s="0"/>
      <c r="DY1096" s="0"/>
      <c r="DZ1096" s="0"/>
      <c r="EA1096" s="0"/>
      <c r="EB1096" s="0"/>
      <c r="EC1096" s="0"/>
      <c r="ED1096" s="0"/>
      <c r="EE1096" s="0"/>
      <c r="EF1096" s="0"/>
      <c r="EG1096" s="0"/>
      <c r="EH1096" s="0"/>
      <c r="EI1096" s="0"/>
      <c r="EJ1096" s="0"/>
      <c r="EK1096" s="0"/>
      <c r="EL1096" s="0"/>
      <c r="EM1096" s="0"/>
      <c r="EN1096" s="0"/>
      <c r="EO1096" s="0"/>
      <c r="EP1096" s="0"/>
      <c r="EQ1096" s="0"/>
      <c r="ER1096" s="0"/>
      <c r="ES1096" s="0"/>
      <c r="ET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row>
    <row r="1097" customFormat="false" ht="15" hidden="true" customHeight="true" outlineLevel="0" collapsed="false">
      <c r="A1097" s="150" t="s">
        <v>3172</v>
      </c>
      <c r="B1097" s="151" t="s">
        <v>3173</v>
      </c>
      <c r="C1097" s="147" t="s">
        <v>122</v>
      </c>
      <c r="D1097" s="117"/>
      <c r="E1097" s="117" t="n">
        <v>0</v>
      </c>
      <c r="F1097" s="118" t="s">
        <v>47</v>
      </c>
      <c r="G1097" s="118" t="s">
        <v>47</v>
      </c>
      <c r="H1097" s="141" t="n">
        <v>1809</v>
      </c>
      <c r="I1097" s="125" t="s">
        <v>2953</v>
      </c>
      <c r="J1097" s="120" t="n">
        <v>10</v>
      </c>
      <c r="K1097" s="121" t="n">
        <v>6</v>
      </c>
      <c r="L1097" s="126"/>
      <c r="M1097" s="123"/>
      <c r="N1097" s="127"/>
      <c r="O1097" s="123"/>
      <c r="P1097" s="127"/>
      <c r="Q1097" s="124"/>
      <c r="R1097" s="0"/>
      <c r="S1097" s="0"/>
      <c r="T1097" s="0"/>
      <c r="U1097" s="0"/>
      <c r="V1097" s="0"/>
      <c r="W1097" s="0"/>
      <c r="X1097" s="0"/>
      <c r="Y1097" s="0"/>
      <c r="Z1097" s="0"/>
      <c r="AA1097" s="0"/>
      <c r="AB1097" s="0"/>
      <c r="AC1097" s="0"/>
      <c r="AD1097" s="0"/>
      <c r="AE1097" s="0"/>
      <c r="AF1097" s="0"/>
      <c r="AG1097" s="0"/>
      <c r="AH1097" s="0"/>
      <c r="AI1097" s="0"/>
      <c r="AJ1097" s="0"/>
      <c r="AK1097" s="0"/>
      <c r="AL1097" s="0"/>
      <c r="AM1097" s="0"/>
      <c r="AN1097" s="0"/>
      <c r="AO1097" s="0"/>
      <c r="AP1097" s="0"/>
      <c r="AQ1097" s="0"/>
      <c r="AR1097" s="0"/>
      <c r="AS1097" s="0"/>
      <c r="AT1097" s="0"/>
      <c r="AU1097" s="0"/>
      <c r="AV1097" s="0"/>
      <c r="AW1097" s="0"/>
      <c r="AX1097" s="0"/>
      <c r="AY1097" s="0"/>
      <c r="AZ1097" s="0"/>
      <c r="BA1097" s="0"/>
      <c r="BB1097" s="0"/>
      <c r="BC1097" s="0"/>
      <c r="BD1097" s="0"/>
      <c r="BE1097" s="0"/>
      <c r="BF1097" s="0"/>
      <c r="BG1097" s="0"/>
      <c r="BH1097" s="0"/>
      <c r="BI1097" s="0"/>
      <c r="BJ1097" s="0"/>
      <c r="BK1097" s="0"/>
      <c r="BL1097" s="0"/>
      <c r="BM1097" s="0"/>
      <c r="BN1097" s="0"/>
      <c r="BO1097" s="0"/>
      <c r="BP1097" s="0"/>
      <c r="BQ1097" s="0"/>
      <c r="BR1097" s="0"/>
      <c r="BS1097" s="0"/>
      <c r="BT1097" s="0"/>
      <c r="BU1097" s="0"/>
      <c r="BV1097" s="0"/>
      <c r="BW1097" s="0"/>
      <c r="BX1097" s="0"/>
      <c r="BY1097" s="0"/>
      <c r="BZ1097" s="0"/>
      <c r="CA1097" s="0"/>
      <c r="CB1097" s="0"/>
      <c r="CC1097" s="0"/>
      <c r="CD1097" s="0"/>
      <c r="CE1097" s="0"/>
      <c r="CF1097" s="0"/>
      <c r="CG1097" s="0"/>
      <c r="CH1097" s="0"/>
      <c r="CI1097" s="0"/>
      <c r="CJ1097" s="0"/>
      <c r="CK1097" s="0"/>
      <c r="CL1097" s="0"/>
      <c r="CM1097" s="0"/>
      <c r="CN1097" s="0"/>
      <c r="CO1097" s="0"/>
      <c r="CP1097" s="0"/>
      <c r="CQ1097" s="0"/>
      <c r="CR1097" s="0"/>
      <c r="CS1097" s="0"/>
      <c r="CT1097" s="0"/>
      <c r="CU1097" s="0"/>
      <c r="CV1097" s="0"/>
      <c r="CW1097" s="0"/>
      <c r="CX1097" s="0"/>
      <c r="CY1097" s="0"/>
      <c r="CZ1097" s="0"/>
      <c r="DA1097" s="0"/>
      <c r="DB1097" s="0"/>
      <c r="DC1097" s="0"/>
      <c r="DD1097" s="0"/>
      <c r="DE1097" s="0"/>
      <c r="DF1097" s="0"/>
      <c r="DG1097" s="0"/>
      <c r="DH1097" s="0"/>
      <c r="DI1097" s="0"/>
      <c r="DJ1097" s="0"/>
      <c r="DK1097" s="0"/>
      <c r="DL1097" s="0"/>
      <c r="DM1097" s="0"/>
      <c r="DN1097" s="0"/>
      <c r="DO1097" s="0"/>
      <c r="DP1097" s="0"/>
      <c r="DQ1097" s="0"/>
      <c r="DR1097" s="0"/>
      <c r="DS1097" s="0"/>
      <c r="DT1097" s="0"/>
      <c r="DU1097" s="0"/>
      <c r="DV1097" s="0"/>
      <c r="DW1097" s="0"/>
      <c r="DX1097" s="0"/>
      <c r="DY1097" s="0"/>
      <c r="DZ1097" s="0"/>
      <c r="EA1097" s="0"/>
      <c r="EB1097" s="0"/>
      <c r="EC1097" s="0"/>
      <c r="ED1097" s="0"/>
      <c r="EE1097" s="0"/>
      <c r="EF1097" s="0"/>
      <c r="EG1097" s="0"/>
      <c r="EH1097" s="0"/>
      <c r="EI1097" s="0"/>
      <c r="EJ1097" s="0"/>
      <c r="EK1097" s="0"/>
      <c r="EL1097" s="0"/>
      <c r="EM1097" s="0"/>
      <c r="EN1097" s="0"/>
      <c r="EO1097" s="0"/>
      <c r="EP1097" s="0"/>
      <c r="EQ1097" s="0"/>
      <c r="ER1097" s="0"/>
      <c r="ES1097" s="0"/>
      <c r="ET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row>
    <row r="1098" customFormat="false" ht="15" hidden="true" customHeight="false" outlineLevel="0" collapsed="false">
      <c r="A1098" s="150" t="s">
        <v>3174</v>
      </c>
      <c r="B1098" s="151" t="s">
        <v>3175</v>
      </c>
      <c r="C1098" s="147" t="s">
        <v>2289</v>
      </c>
      <c r="D1098" s="117"/>
      <c r="E1098" s="117" t="n">
        <v>0</v>
      </c>
      <c r="F1098" s="118" t="s">
        <v>47</v>
      </c>
      <c r="G1098" s="118" t="s">
        <v>47</v>
      </c>
      <c r="H1098" s="141" t="n">
        <v>1962</v>
      </c>
      <c r="I1098" s="125" t="s">
        <v>2953</v>
      </c>
      <c r="J1098" s="120" t="n">
        <v>10</v>
      </c>
      <c r="K1098" s="121" t="n">
        <v>6</v>
      </c>
      <c r="L1098" s="126"/>
      <c r="M1098" s="123"/>
      <c r="N1098" s="127"/>
      <c r="O1098" s="123"/>
      <c r="P1098" s="127"/>
      <c r="Q1098" s="124"/>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CB1098" s="0"/>
      <c r="CC1098" s="0"/>
      <c r="CD1098" s="0"/>
      <c r="CE1098" s="0"/>
      <c r="CF1098" s="0"/>
      <c r="CG1098" s="0"/>
      <c r="CH1098" s="0"/>
      <c r="CI1098" s="0"/>
      <c r="CJ1098" s="0"/>
      <c r="CK1098" s="0"/>
      <c r="CL1098" s="0"/>
      <c r="CM1098" s="0"/>
      <c r="CN1098" s="0"/>
      <c r="CO1098" s="0"/>
      <c r="CP1098" s="0"/>
      <c r="CQ1098" s="0"/>
      <c r="CR1098" s="0"/>
      <c r="CS1098" s="0"/>
      <c r="CT1098" s="0"/>
      <c r="CU1098" s="0"/>
      <c r="CV1098" s="0"/>
      <c r="CW1098" s="0"/>
      <c r="CX1098" s="0"/>
      <c r="CY1098" s="0"/>
      <c r="CZ1098" s="0"/>
      <c r="DA1098" s="0"/>
      <c r="DB1098" s="0"/>
      <c r="DC1098" s="0"/>
      <c r="DD1098" s="0"/>
      <c r="DE1098" s="0"/>
      <c r="DF1098" s="0"/>
      <c r="DG1098" s="0"/>
      <c r="DH1098" s="0"/>
      <c r="DI1098" s="0"/>
      <c r="DJ1098" s="0"/>
      <c r="DK1098" s="0"/>
      <c r="DL1098" s="0"/>
      <c r="DM1098" s="0"/>
      <c r="DN1098" s="0"/>
      <c r="DO1098" s="0"/>
      <c r="DP1098" s="0"/>
      <c r="DQ1098" s="0"/>
      <c r="DR1098" s="0"/>
      <c r="DS1098" s="0"/>
      <c r="DT1098" s="0"/>
      <c r="DU1098" s="0"/>
      <c r="DV1098" s="0"/>
      <c r="DW1098" s="0"/>
      <c r="DX1098" s="0"/>
      <c r="DY1098" s="0"/>
      <c r="DZ1098" s="0"/>
      <c r="EA1098" s="0"/>
      <c r="EB1098" s="0"/>
      <c r="EC1098" s="0"/>
      <c r="ED1098" s="0"/>
      <c r="EE1098" s="0"/>
      <c r="EF1098" s="0"/>
      <c r="EG1098" s="0"/>
      <c r="EH1098" s="0"/>
      <c r="EI1098" s="0"/>
      <c r="EJ1098" s="0"/>
      <c r="EK1098" s="0"/>
      <c r="EL1098" s="0"/>
      <c r="EM1098" s="0"/>
      <c r="EN1098" s="0"/>
      <c r="EO1098" s="0"/>
      <c r="EP1098" s="0"/>
      <c r="EQ1098" s="0"/>
      <c r="ER1098" s="0"/>
      <c r="ES1098" s="0"/>
      <c r="ET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row>
    <row r="1099" customFormat="false" ht="15" hidden="true" customHeight="false" outlineLevel="0" collapsed="false">
      <c r="A1099" s="150" t="s">
        <v>3176</v>
      </c>
      <c r="B1099" s="151" t="s">
        <v>3177</v>
      </c>
      <c r="C1099" s="147" t="s">
        <v>122</v>
      </c>
      <c r="D1099" s="117"/>
      <c r="E1099" s="117" t="n">
        <v>0</v>
      </c>
      <c r="F1099" s="118" t="s">
        <v>47</v>
      </c>
      <c r="G1099" s="118" t="s">
        <v>47</v>
      </c>
      <c r="H1099" s="141" t="n">
        <v>1883</v>
      </c>
      <c r="I1099" s="125" t="s">
        <v>2953</v>
      </c>
      <c r="J1099" s="120" t="n">
        <v>10</v>
      </c>
      <c r="K1099" s="121" t="n">
        <v>6</v>
      </c>
      <c r="L1099" s="126"/>
      <c r="M1099" s="123"/>
      <c r="N1099" s="127"/>
      <c r="O1099" s="123"/>
      <c r="P1099" s="127"/>
      <c r="Q1099" s="124"/>
      <c r="R1099" s="0"/>
      <c r="S1099" s="0"/>
      <c r="T1099" s="0"/>
      <c r="U1099" s="0"/>
      <c r="V1099" s="0"/>
      <c r="W1099" s="0"/>
      <c r="X1099" s="0"/>
      <c r="Y1099" s="0"/>
      <c r="Z1099" s="0"/>
      <c r="AA1099" s="0"/>
      <c r="AB1099" s="0"/>
      <c r="AC1099" s="0"/>
      <c r="AD1099" s="0"/>
      <c r="AE1099" s="0"/>
      <c r="AF1099" s="0"/>
      <c r="AG1099" s="0"/>
      <c r="AH1099" s="0"/>
      <c r="AI1099" s="0"/>
      <c r="AJ1099" s="0"/>
      <c r="AK1099" s="0"/>
      <c r="AL1099" s="0"/>
      <c r="AM1099" s="0"/>
      <c r="AN1099" s="0"/>
      <c r="AO1099" s="0"/>
      <c r="AP1099" s="0"/>
      <c r="AQ1099" s="0"/>
      <c r="AR1099" s="0"/>
      <c r="AS1099" s="0"/>
      <c r="AT1099" s="0"/>
      <c r="AU1099" s="0"/>
      <c r="AV1099" s="0"/>
      <c r="AW1099" s="0"/>
      <c r="AX1099" s="0"/>
      <c r="AY1099" s="0"/>
      <c r="AZ1099" s="0"/>
      <c r="BA1099" s="0"/>
      <c r="BB1099" s="0"/>
      <c r="BC1099" s="0"/>
      <c r="BD1099" s="0"/>
      <c r="BE1099" s="0"/>
      <c r="BF1099" s="0"/>
      <c r="BG1099" s="0"/>
      <c r="BH1099" s="0"/>
      <c r="BI1099" s="0"/>
      <c r="BJ1099" s="0"/>
      <c r="BK1099" s="0"/>
      <c r="BL1099" s="0"/>
      <c r="BM1099" s="0"/>
      <c r="BN1099" s="0"/>
      <c r="BO1099" s="0"/>
      <c r="BP1099" s="0"/>
      <c r="BQ1099" s="0"/>
      <c r="BR1099" s="0"/>
      <c r="BS1099" s="0"/>
      <c r="BT1099" s="0"/>
      <c r="BU1099" s="0"/>
      <c r="BV1099" s="0"/>
      <c r="BW1099" s="0"/>
      <c r="BX1099" s="0"/>
      <c r="BY1099" s="0"/>
      <c r="BZ1099" s="0"/>
      <c r="CA1099" s="0"/>
      <c r="CB1099" s="0"/>
      <c r="CC1099" s="0"/>
      <c r="CD1099" s="0"/>
      <c r="CE1099" s="0"/>
      <c r="CF1099" s="0"/>
      <c r="CG1099" s="0"/>
      <c r="CH1099" s="0"/>
      <c r="CI1099" s="0"/>
      <c r="CJ1099" s="0"/>
      <c r="CK1099" s="0"/>
      <c r="CL1099" s="0"/>
      <c r="CM1099" s="0"/>
      <c r="CN1099" s="0"/>
      <c r="CO1099" s="0"/>
      <c r="CP1099" s="0"/>
      <c r="CQ1099" s="0"/>
      <c r="CR1099" s="0"/>
      <c r="CS1099" s="0"/>
      <c r="CT1099" s="0"/>
      <c r="CU1099" s="0"/>
      <c r="CV1099" s="0"/>
      <c r="CW1099" s="0"/>
      <c r="CX1099" s="0"/>
      <c r="CY1099" s="0"/>
      <c r="CZ1099" s="0"/>
      <c r="DA1099" s="0"/>
      <c r="DB1099" s="0"/>
      <c r="DC1099" s="0"/>
      <c r="DD1099" s="0"/>
      <c r="DE1099" s="0"/>
      <c r="DF1099" s="0"/>
      <c r="DG1099" s="0"/>
      <c r="DH1099" s="0"/>
      <c r="DI1099" s="0"/>
      <c r="DJ1099" s="0"/>
      <c r="DK1099" s="0"/>
      <c r="DL1099" s="0"/>
      <c r="DM1099" s="0"/>
      <c r="DN1099" s="0"/>
      <c r="DO1099" s="0"/>
      <c r="DP1099" s="0"/>
      <c r="DQ1099" s="0"/>
      <c r="DR1099" s="0"/>
      <c r="DS1099" s="0"/>
      <c r="DT1099" s="0"/>
      <c r="DU1099" s="0"/>
      <c r="DV1099" s="0"/>
      <c r="DW1099" s="0"/>
      <c r="DX1099" s="0"/>
      <c r="DY1099" s="0"/>
      <c r="DZ1099" s="0"/>
      <c r="EA1099" s="0"/>
      <c r="EB1099" s="0"/>
      <c r="EC1099" s="0"/>
      <c r="ED1099" s="0"/>
      <c r="EE1099" s="0"/>
      <c r="EF1099" s="0"/>
      <c r="EG1099" s="0"/>
      <c r="EH1099" s="0"/>
      <c r="EI1099" s="0"/>
      <c r="EJ1099" s="0"/>
      <c r="EK1099" s="0"/>
      <c r="EL1099" s="0"/>
      <c r="EM1099" s="0"/>
      <c r="EN1099" s="0"/>
      <c r="EO1099" s="0"/>
      <c r="EP1099" s="0"/>
      <c r="EQ1099" s="0"/>
      <c r="ER1099" s="0"/>
      <c r="ES1099" s="0"/>
      <c r="ET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row>
    <row r="1100" customFormat="false" ht="15" hidden="true" customHeight="false" outlineLevel="0" collapsed="false">
      <c r="A1100" s="150" t="s">
        <v>3178</v>
      </c>
      <c r="B1100" s="151" t="s">
        <v>3179</v>
      </c>
      <c r="C1100" s="147" t="s">
        <v>122</v>
      </c>
      <c r="D1100" s="117"/>
      <c r="E1100" s="117" t="n">
        <v>0</v>
      </c>
      <c r="F1100" s="118" t="s">
        <v>47</v>
      </c>
      <c r="G1100" s="118" t="s">
        <v>47</v>
      </c>
      <c r="H1100" s="141" t="n">
        <v>1821</v>
      </c>
      <c r="I1100" s="125" t="s">
        <v>2953</v>
      </c>
      <c r="J1100" s="120" t="n">
        <v>10</v>
      </c>
      <c r="K1100" s="121" t="n">
        <v>6</v>
      </c>
      <c r="L1100" s="126"/>
      <c r="M1100" s="123"/>
      <c r="N1100" s="127"/>
      <c r="O1100" s="123"/>
      <c r="P1100" s="127"/>
      <c r="Q1100" s="124"/>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CB1100" s="0"/>
      <c r="CC1100" s="0"/>
      <c r="CD1100" s="0"/>
      <c r="CE1100" s="0"/>
      <c r="CF1100" s="0"/>
      <c r="CG1100" s="0"/>
      <c r="CH1100" s="0"/>
      <c r="CI1100" s="0"/>
      <c r="CJ1100" s="0"/>
      <c r="CK1100" s="0"/>
      <c r="CL1100" s="0"/>
      <c r="CM1100" s="0"/>
      <c r="CN1100" s="0"/>
      <c r="CO1100" s="0"/>
      <c r="CP1100" s="0"/>
      <c r="CQ1100" s="0"/>
      <c r="CR1100" s="0"/>
      <c r="CS1100" s="0"/>
      <c r="CT1100" s="0"/>
      <c r="CU1100" s="0"/>
      <c r="CV1100" s="0"/>
      <c r="CW1100" s="0"/>
      <c r="CX1100" s="0"/>
      <c r="CY1100" s="0"/>
      <c r="CZ1100" s="0"/>
      <c r="DA1100" s="0"/>
      <c r="DB1100" s="0"/>
      <c r="DC1100" s="0"/>
      <c r="DD1100" s="0"/>
      <c r="DE1100" s="0"/>
      <c r="DF1100" s="0"/>
      <c r="DG1100" s="0"/>
      <c r="DH1100" s="0"/>
      <c r="DI1100" s="0"/>
      <c r="DJ1100" s="0"/>
      <c r="DK1100" s="0"/>
      <c r="DL1100" s="0"/>
      <c r="DM1100" s="0"/>
      <c r="DN1100" s="0"/>
      <c r="DO1100" s="0"/>
      <c r="DP1100" s="0"/>
      <c r="DQ1100" s="0"/>
      <c r="DR1100" s="0"/>
      <c r="DS1100" s="0"/>
      <c r="DT1100" s="0"/>
      <c r="DU1100" s="0"/>
      <c r="DV1100" s="0"/>
      <c r="DW1100" s="0"/>
      <c r="DX1100" s="0"/>
      <c r="DY1100" s="0"/>
      <c r="DZ1100" s="0"/>
      <c r="EA1100" s="0"/>
      <c r="EB1100" s="0"/>
      <c r="EC1100" s="0"/>
      <c r="ED1100" s="0"/>
      <c r="EE1100" s="0"/>
      <c r="EF1100" s="0"/>
      <c r="EG1100" s="0"/>
      <c r="EH1100" s="0"/>
      <c r="EI1100" s="0"/>
      <c r="EJ1100" s="0"/>
      <c r="EK1100" s="0"/>
      <c r="EL1100" s="0"/>
      <c r="EM1100" s="0"/>
      <c r="EN1100" s="0"/>
      <c r="EO1100" s="0"/>
      <c r="EP1100" s="0"/>
      <c r="EQ1100" s="0"/>
      <c r="ER1100" s="0"/>
      <c r="ES1100" s="0"/>
      <c r="ET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row>
    <row r="1101" customFormat="false" ht="15" hidden="true" customHeight="false" outlineLevel="0" collapsed="false">
      <c r="A1101" s="150" t="s">
        <v>3180</v>
      </c>
      <c r="B1101" s="151" t="s">
        <v>3181</v>
      </c>
      <c r="C1101" s="147" t="s">
        <v>122</v>
      </c>
      <c r="D1101" s="117"/>
      <c r="E1101" s="117" t="n">
        <v>0</v>
      </c>
      <c r="F1101" s="118" t="s">
        <v>47</v>
      </c>
      <c r="G1101" s="118" t="s">
        <v>47</v>
      </c>
      <c r="H1101" s="141" t="n">
        <v>34430</v>
      </c>
      <c r="I1101" s="125" t="s">
        <v>2953</v>
      </c>
      <c r="J1101" s="120" t="n">
        <v>10</v>
      </c>
      <c r="K1101" s="121" t="n">
        <v>6</v>
      </c>
      <c r="L1101" s="126"/>
      <c r="M1101" s="123"/>
      <c r="N1101" s="127"/>
      <c r="O1101" s="123"/>
      <c r="P1101" s="127"/>
      <c r="Q1101" s="124"/>
      <c r="R1101" s="0"/>
      <c r="S1101" s="0"/>
      <c r="T1101" s="0"/>
      <c r="U1101" s="0"/>
      <c r="V1101" s="0"/>
      <c r="W1101" s="0"/>
      <c r="X1101" s="0"/>
      <c r="Y1101" s="0"/>
      <c r="Z1101" s="0"/>
      <c r="AA1101" s="0"/>
      <c r="AB1101" s="0"/>
      <c r="AC1101" s="0"/>
      <c r="AD1101" s="0"/>
      <c r="AE1101" s="0"/>
      <c r="AF1101" s="0"/>
      <c r="AG1101" s="0"/>
      <c r="AH1101" s="0"/>
      <c r="AI1101" s="0"/>
      <c r="AJ1101" s="0"/>
      <c r="AK1101" s="0"/>
      <c r="AL1101" s="0"/>
      <c r="AM1101" s="0"/>
      <c r="AN1101" s="0"/>
      <c r="AO1101" s="0"/>
      <c r="AP1101" s="0"/>
      <c r="AQ1101" s="0"/>
      <c r="AR1101" s="0"/>
      <c r="AS1101" s="0"/>
      <c r="AT1101" s="0"/>
      <c r="AU1101" s="0"/>
      <c r="AV1101" s="0"/>
      <c r="AW1101" s="0"/>
      <c r="AX1101" s="0"/>
      <c r="AY1101" s="0"/>
      <c r="AZ1101" s="0"/>
      <c r="BA1101" s="0"/>
      <c r="BB1101" s="0"/>
      <c r="BC1101" s="0"/>
      <c r="BD1101" s="0"/>
      <c r="BE1101" s="0"/>
      <c r="BF1101" s="0"/>
      <c r="BG1101" s="0"/>
      <c r="BH1101" s="0"/>
      <c r="BI1101" s="0"/>
      <c r="BJ1101" s="0"/>
      <c r="BK1101" s="0"/>
      <c r="BL1101" s="0"/>
      <c r="BM1101" s="0"/>
      <c r="BN1101" s="0"/>
      <c r="BO1101" s="0"/>
      <c r="BP1101" s="0"/>
      <c r="BQ1101" s="0"/>
      <c r="BR1101" s="0"/>
      <c r="BS1101" s="0"/>
      <c r="BT1101" s="0"/>
      <c r="BU1101" s="0"/>
      <c r="BV1101" s="0"/>
      <c r="BW1101" s="0"/>
      <c r="BX1101" s="0"/>
      <c r="BY1101" s="0"/>
      <c r="BZ1101" s="0"/>
      <c r="CA1101" s="0"/>
      <c r="CB1101" s="0"/>
      <c r="CC1101" s="0"/>
      <c r="CD1101" s="0"/>
      <c r="CE1101" s="0"/>
      <c r="CF1101" s="0"/>
      <c r="CG1101" s="0"/>
      <c r="CH1101" s="0"/>
      <c r="CI1101" s="0"/>
      <c r="CJ1101" s="0"/>
      <c r="CK1101" s="0"/>
      <c r="CL1101" s="0"/>
      <c r="CM1101" s="0"/>
      <c r="CN1101" s="0"/>
      <c r="CO1101" s="0"/>
      <c r="CP1101" s="0"/>
      <c r="CQ1101" s="0"/>
      <c r="CR1101" s="0"/>
      <c r="CS1101" s="0"/>
      <c r="CT1101" s="0"/>
      <c r="CU1101" s="0"/>
      <c r="CV1101" s="0"/>
      <c r="CW1101" s="0"/>
      <c r="CX1101" s="0"/>
      <c r="CY1101" s="0"/>
      <c r="CZ1101" s="0"/>
      <c r="DA1101" s="0"/>
      <c r="DB1101" s="0"/>
      <c r="DC1101" s="0"/>
      <c r="DD1101" s="0"/>
      <c r="DE1101" s="0"/>
      <c r="DF1101" s="0"/>
      <c r="DG1101" s="0"/>
      <c r="DH1101" s="0"/>
      <c r="DI1101" s="0"/>
      <c r="DJ1101" s="0"/>
      <c r="DK1101" s="0"/>
      <c r="DL1101" s="0"/>
      <c r="DM1101" s="0"/>
      <c r="DN1101" s="0"/>
      <c r="DO1101" s="0"/>
      <c r="DP1101" s="0"/>
      <c r="DQ1101" s="0"/>
      <c r="DR1101" s="0"/>
      <c r="DS1101" s="0"/>
      <c r="DT1101" s="0"/>
      <c r="DU1101" s="0"/>
      <c r="DV1101" s="0"/>
      <c r="DW1101" s="0"/>
      <c r="DX1101" s="0"/>
      <c r="DY1101" s="0"/>
      <c r="DZ1101" s="0"/>
      <c r="EA1101" s="0"/>
      <c r="EB1101" s="0"/>
      <c r="EC1101" s="0"/>
      <c r="ED1101" s="0"/>
      <c r="EE1101" s="0"/>
      <c r="EF1101" s="0"/>
      <c r="EG1101" s="0"/>
      <c r="EH1101" s="0"/>
      <c r="EI1101" s="0"/>
      <c r="EJ1101" s="0"/>
      <c r="EK1101" s="0"/>
      <c r="EL1101" s="0"/>
      <c r="EM1101" s="0"/>
      <c r="EN1101" s="0"/>
      <c r="EO1101" s="0"/>
      <c r="EP1101" s="0"/>
      <c r="EQ1101" s="0"/>
      <c r="ER1101" s="0"/>
      <c r="ES1101" s="0"/>
      <c r="ET1101" s="0"/>
      <c r="EU1101" s="0"/>
      <c r="EV1101" s="0"/>
      <c r="EW1101" s="0"/>
      <c r="EX1101" s="0"/>
      <c r="EY1101" s="0"/>
      <c r="EZ1101" s="0"/>
      <c r="FA1101" s="0"/>
      <c r="FB1101" s="0"/>
      <c r="FC1101" s="0"/>
      <c r="FD1101" s="0"/>
      <c r="FE1101" s="0"/>
      <c r="FF1101" s="0"/>
      <c r="FG1101" s="0"/>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row>
    <row r="1102" customFormat="false" ht="15" hidden="true" customHeight="false" outlineLevel="0" collapsed="false">
      <c r="A1102" s="150" t="s">
        <v>3182</v>
      </c>
      <c r="B1102" s="151" t="s">
        <v>3183</v>
      </c>
      <c r="C1102" s="147" t="s">
        <v>2907</v>
      </c>
      <c r="D1102" s="117"/>
      <c r="E1102" s="117" t="n">
        <v>0</v>
      </c>
      <c r="F1102" s="118" t="s">
        <v>47</v>
      </c>
      <c r="G1102" s="118" t="s">
        <v>47</v>
      </c>
      <c r="H1102" s="141" t="n">
        <v>35518</v>
      </c>
      <c r="I1102" s="125" t="s">
        <v>2953</v>
      </c>
      <c r="J1102" s="120" t="n">
        <v>10</v>
      </c>
      <c r="K1102" s="121" t="n">
        <v>6</v>
      </c>
      <c r="L1102" s="126"/>
      <c r="M1102" s="123"/>
      <c r="N1102" s="127"/>
      <c r="O1102" s="123"/>
      <c r="P1102" s="127"/>
      <c r="Q1102" s="124"/>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CB1102" s="0"/>
      <c r="CC1102" s="0"/>
      <c r="CD1102" s="0"/>
      <c r="CE1102" s="0"/>
      <c r="CF1102" s="0"/>
      <c r="CG1102" s="0"/>
      <c r="CH1102" s="0"/>
      <c r="CI1102" s="0"/>
      <c r="CJ1102" s="0"/>
      <c r="CK1102" s="0"/>
      <c r="CL1102" s="0"/>
      <c r="CM1102" s="0"/>
      <c r="CN1102" s="0"/>
      <c r="CO1102" s="0"/>
      <c r="CP1102" s="0"/>
      <c r="CQ1102" s="0"/>
      <c r="CR1102" s="0"/>
      <c r="CS1102" s="0"/>
      <c r="CT1102" s="0"/>
      <c r="CU1102" s="0"/>
      <c r="CV1102" s="0"/>
      <c r="CW1102" s="0"/>
      <c r="CX1102" s="0"/>
      <c r="CY1102" s="0"/>
      <c r="CZ1102" s="0"/>
      <c r="DA1102" s="0"/>
      <c r="DB1102" s="0"/>
      <c r="DC1102" s="0"/>
      <c r="DD1102" s="0"/>
      <c r="DE1102" s="0"/>
      <c r="DF1102" s="0"/>
      <c r="DG1102" s="0"/>
      <c r="DH1102" s="0"/>
      <c r="DI1102" s="0"/>
      <c r="DJ1102" s="0"/>
      <c r="DK1102" s="0"/>
      <c r="DL1102" s="0"/>
      <c r="DM1102" s="0"/>
      <c r="DN1102" s="0"/>
      <c r="DO1102" s="0"/>
      <c r="DP1102" s="0"/>
      <c r="DQ1102" s="0"/>
      <c r="DR1102" s="0"/>
      <c r="DS1102" s="0"/>
      <c r="DT1102" s="0"/>
      <c r="DU1102" s="0"/>
      <c r="DV1102" s="0"/>
      <c r="DW1102" s="0"/>
      <c r="DX1102" s="0"/>
      <c r="DY1102" s="0"/>
      <c r="DZ1102" s="0"/>
      <c r="EA1102" s="0"/>
      <c r="EB1102" s="0"/>
      <c r="EC1102" s="0"/>
      <c r="ED1102" s="0"/>
      <c r="EE1102" s="0"/>
      <c r="EF1102" s="0"/>
      <c r="EG1102" s="0"/>
      <c r="EH1102" s="0"/>
      <c r="EI1102" s="0"/>
      <c r="EJ1102" s="0"/>
      <c r="EK1102" s="0"/>
      <c r="EL1102" s="0"/>
      <c r="EM1102" s="0"/>
      <c r="EN1102" s="0"/>
      <c r="EO1102" s="0"/>
      <c r="EP1102" s="0"/>
      <c r="EQ1102" s="0"/>
      <c r="ER1102" s="0"/>
      <c r="ES1102" s="0"/>
      <c r="ET1102" s="0"/>
      <c r="EU1102" s="0"/>
      <c r="EV1102" s="0"/>
      <c r="EW1102" s="0"/>
      <c r="EX1102" s="0"/>
      <c r="EY1102" s="0"/>
      <c r="EZ1102" s="0"/>
      <c r="FA1102" s="0"/>
      <c r="FB1102" s="0"/>
      <c r="FC1102" s="0"/>
      <c r="FD1102" s="0"/>
      <c r="FE1102" s="0"/>
      <c r="FF1102" s="0"/>
      <c r="FG1102" s="0"/>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row>
    <row r="1103" customFormat="false" ht="15" hidden="true" customHeight="false" outlineLevel="0" collapsed="false">
      <c r="A1103" s="150" t="s">
        <v>3184</v>
      </c>
      <c r="B1103" s="151" t="s">
        <v>3185</v>
      </c>
      <c r="C1103" s="147" t="s">
        <v>122</v>
      </c>
      <c r="D1103" s="117"/>
      <c r="E1103" s="117" t="n">
        <v>0</v>
      </c>
      <c r="F1103" s="118" t="s">
        <v>47</v>
      </c>
      <c r="G1103" s="118" t="s">
        <v>47</v>
      </c>
      <c r="H1103" s="141" t="n">
        <v>1790</v>
      </c>
      <c r="I1103" s="125" t="s">
        <v>2953</v>
      </c>
      <c r="J1103" s="120" t="n">
        <v>10</v>
      </c>
      <c r="K1103" s="121" t="n">
        <v>6</v>
      </c>
      <c r="L1103" s="126"/>
      <c r="M1103" s="123"/>
      <c r="N1103" s="127"/>
      <c r="O1103" s="123"/>
      <c r="P1103" s="127"/>
      <c r="Q1103" s="124"/>
      <c r="R1103" s="0"/>
      <c r="S1103" s="0"/>
      <c r="T1103" s="0"/>
      <c r="U1103" s="0"/>
      <c r="V1103" s="0"/>
      <c r="W1103" s="0"/>
      <c r="X1103" s="0"/>
      <c r="Y1103" s="0"/>
      <c r="Z1103" s="0"/>
      <c r="AA1103" s="0"/>
      <c r="AB1103" s="0"/>
      <c r="AC1103" s="0"/>
      <c r="AD1103" s="0"/>
      <c r="AE1103" s="0"/>
      <c r="AF1103" s="0"/>
      <c r="AG1103" s="0"/>
      <c r="AH1103" s="0"/>
      <c r="AI1103" s="0"/>
      <c r="AJ1103" s="0"/>
      <c r="AK1103" s="0"/>
      <c r="AL1103" s="0"/>
      <c r="AM1103" s="0"/>
      <c r="AN1103" s="0"/>
      <c r="AO1103" s="0"/>
      <c r="AP1103" s="0"/>
      <c r="AQ1103" s="0"/>
      <c r="AR1103" s="0"/>
      <c r="AS1103" s="0"/>
      <c r="AT1103" s="0"/>
      <c r="AU1103" s="0"/>
      <c r="AV1103" s="0"/>
      <c r="AW1103" s="0"/>
      <c r="AX1103" s="0"/>
      <c r="AY1103" s="0"/>
      <c r="AZ1103" s="0"/>
      <c r="BA1103" s="0"/>
      <c r="BB1103" s="0"/>
      <c r="BC1103" s="0"/>
      <c r="BD1103" s="0"/>
      <c r="BE1103" s="0"/>
      <c r="BF1103" s="0"/>
      <c r="BG1103" s="0"/>
      <c r="BH1103" s="0"/>
      <c r="BI1103" s="0"/>
      <c r="BJ1103" s="0"/>
      <c r="BK1103" s="0"/>
      <c r="BL1103" s="0"/>
      <c r="BM1103" s="0"/>
      <c r="BN1103" s="0"/>
      <c r="BO1103" s="0"/>
      <c r="BP1103" s="0"/>
      <c r="BQ1103" s="0"/>
      <c r="BR1103" s="0"/>
      <c r="BS1103" s="0"/>
      <c r="BT1103" s="0"/>
      <c r="BU1103" s="0"/>
      <c r="BV1103" s="0"/>
      <c r="BW1103" s="0"/>
      <c r="BX1103" s="0"/>
      <c r="BY1103" s="0"/>
      <c r="BZ1103" s="0"/>
      <c r="CA1103" s="0"/>
      <c r="CB1103" s="0"/>
      <c r="CC1103" s="0"/>
      <c r="CD1103" s="0"/>
      <c r="CE1103" s="0"/>
      <c r="CF1103" s="0"/>
      <c r="CG1103" s="0"/>
      <c r="CH1103" s="0"/>
      <c r="CI1103" s="0"/>
      <c r="CJ1103" s="0"/>
      <c r="CK1103" s="0"/>
      <c r="CL1103" s="0"/>
      <c r="CM1103" s="0"/>
      <c r="CN1103" s="0"/>
      <c r="CO1103" s="0"/>
      <c r="CP1103" s="0"/>
      <c r="CQ1103" s="0"/>
      <c r="CR1103" s="0"/>
      <c r="CS1103" s="0"/>
      <c r="CT1103" s="0"/>
      <c r="CU1103" s="0"/>
      <c r="CV1103" s="0"/>
      <c r="CW1103" s="0"/>
      <c r="CX1103" s="0"/>
      <c r="CY1103" s="0"/>
      <c r="CZ1103" s="0"/>
      <c r="DA1103" s="0"/>
      <c r="DB1103" s="0"/>
      <c r="DC1103" s="0"/>
      <c r="DD1103" s="0"/>
      <c r="DE1103" s="0"/>
      <c r="DF1103" s="0"/>
      <c r="DG1103" s="0"/>
      <c r="DH1103" s="0"/>
      <c r="DI1103" s="0"/>
      <c r="DJ1103" s="0"/>
      <c r="DK1103" s="0"/>
      <c r="DL1103" s="0"/>
      <c r="DM1103" s="0"/>
      <c r="DN1103" s="0"/>
      <c r="DO1103" s="0"/>
      <c r="DP1103" s="0"/>
      <c r="DQ1103" s="0"/>
      <c r="DR1103" s="0"/>
      <c r="DS1103" s="0"/>
      <c r="DT1103" s="0"/>
      <c r="DU1103" s="0"/>
      <c r="DV1103" s="0"/>
      <c r="DW1103" s="0"/>
      <c r="DX1103" s="0"/>
      <c r="DY1103" s="0"/>
      <c r="DZ1103" s="0"/>
      <c r="EA1103" s="0"/>
      <c r="EB1103" s="0"/>
      <c r="EC1103" s="0"/>
      <c r="ED1103" s="0"/>
      <c r="EE1103" s="0"/>
      <c r="EF1103" s="0"/>
      <c r="EG1103" s="0"/>
      <c r="EH1103" s="0"/>
      <c r="EI1103" s="0"/>
      <c r="EJ1103" s="0"/>
      <c r="EK1103" s="0"/>
      <c r="EL1103" s="0"/>
      <c r="EM1103" s="0"/>
      <c r="EN1103" s="0"/>
      <c r="EO1103" s="0"/>
      <c r="EP1103" s="0"/>
      <c r="EQ1103" s="0"/>
      <c r="ER1103" s="0"/>
      <c r="ES1103" s="0"/>
      <c r="ET1103" s="0"/>
      <c r="EU1103" s="0"/>
      <c r="EV1103" s="0"/>
      <c r="EW1103" s="0"/>
      <c r="EX1103" s="0"/>
      <c r="EY1103" s="0"/>
      <c r="EZ1103" s="0"/>
      <c r="FA1103" s="0"/>
      <c r="FB1103" s="0"/>
      <c r="FC1103" s="0"/>
      <c r="FD1103" s="0"/>
      <c r="FE1103" s="0"/>
      <c r="FF1103" s="0"/>
      <c r="FG1103" s="0"/>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row>
    <row r="1104" customFormat="false" ht="15" hidden="true" customHeight="true" outlineLevel="0" collapsed="false">
      <c r="A1104" s="150" t="s">
        <v>3186</v>
      </c>
      <c r="B1104" s="151" t="s">
        <v>3187</v>
      </c>
      <c r="C1104" s="147" t="s">
        <v>122</v>
      </c>
      <c r="D1104" s="117"/>
      <c r="E1104" s="117" t="n">
        <v>0</v>
      </c>
      <c r="F1104" s="118" t="s">
        <v>47</v>
      </c>
      <c r="G1104" s="118" t="s">
        <v>47</v>
      </c>
      <c r="H1104" s="141" t="n">
        <v>1945</v>
      </c>
      <c r="I1104" s="125" t="s">
        <v>2953</v>
      </c>
      <c r="J1104" s="120" t="n">
        <v>10</v>
      </c>
      <c r="K1104" s="121" t="n">
        <v>6</v>
      </c>
      <c r="L1104" s="126"/>
      <c r="M1104" s="123"/>
      <c r="N1104" s="127"/>
      <c r="O1104" s="123"/>
      <c r="P1104" s="127"/>
      <c r="Q1104" s="124"/>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0"/>
      <c r="DT1104" s="0"/>
      <c r="DU1104" s="0"/>
      <c r="DV1104" s="0"/>
      <c r="DW1104" s="0"/>
      <c r="DX1104" s="0"/>
      <c r="DY1104" s="0"/>
      <c r="DZ1104" s="0"/>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row>
    <row r="1105" customFormat="false" ht="15" hidden="true" customHeight="false" outlineLevel="0" collapsed="false">
      <c r="A1105" s="150" t="s">
        <v>3188</v>
      </c>
      <c r="B1105" s="151" t="s">
        <v>3189</v>
      </c>
      <c r="C1105" s="147" t="s">
        <v>78</v>
      </c>
      <c r="D1105" s="117"/>
      <c r="E1105" s="117" t="n">
        <v>0</v>
      </c>
      <c r="F1105" s="118" t="s">
        <v>47</v>
      </c>
      <c r="G1105" s="118" t="s">
        <v>47</v>
      </c>
      <c r="H1105" s="141" t="n">
        <v>1570</v>
      </c>
      <c r="I1105" s="125" t="s">
        <v>2953</v>
      </c>
      <c r="J1105" s="120" t="n">
        <v>10</v>
      </c>
      <c r="K1105" s="121" t="n">
        <v>6</v>
      </c>
      <c r="L1105" s="126"/>
      <c r="M1105" s="123"/>
      <c r="N1105" s="127"/>
      <c r="O1105" s="123"/>
      <c r="P1105" s="127"/>
      <c r="Q1105" s="124"/>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0"/>
      <c r="BF1105" s="0"/>
      <c r="BG1105" s="0"/>
      <c r="BH1105" s="0"/>
      <c r="BI1105" s="0"/>
      <c r="BJ1105" s="0"/>
      <c r="BK1105" s="0"/>
      <c r="BL1105" s="0"/>
      <c r="BM1105" s="0"/>
      <c r="BN1105" s="0"/>
      <c r="BO1105" s="0"/>
      <c r="BP1105" s="0"/>
      <c r="BQ1105" s="0"/>
      <c r="BR1105" s="0"/>
      <c r="BS1105" s="0"/>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0"/>
      <c r="DT1105" s="0"/>
      <c r="DU1105" s="0"/>
      <c r="DV1105" s="0"/>
      <c r="DW1105" s="0"/>
      <c r="DX1105" s="0"/>
      <c r="DY1105" s="0"/>
      <c r="DZ1105" s="0"/>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row>
    <row r="1106" customFormat="false" ht="15" hidden="true" customHeight="false" outlineLevel="0" collapsed="false">
      <c r="A1106" s="150" t="s">
        <v>3190</v>
      </c>
      <c r="B1106" s="151" t="s">
        <v>3191</v>
      </c>
      <c r="C1106" s="147" t="s">
        <v>122</v>
      </c>
      <c r="D1106" s="117"/>
      <c r="E1106" s="117" t="n">
        <v>0</v>
      </c>
      <c r="F1106" s="118" t="s">
        <v>47</v>
      </c>
      <c r="G1106" s="118" t="s">
        <v>47</v>
      </c>
      <c r="H1106" s="141" t="n">
        <v>1878</v>
      </c>
      <c r="I1106" s="125" t="s">
        <v>2953</v>
      </c>
      <c r="J1106" s="120" t="n">
        <v>10</v>
      </c>
      <c r="K1106" s="121" t="n">
        <v>6</v>
      </c>
      <c r="L1106" s="126"/>
      <c r="M1106" s="123"/>
      <c r="N1106" s="127"/>
      <c r="O1106" s="123"/>
      <c r="P1106" s="127"/>
      <c r="Q1106" s="124"/>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CB1106" s="0"/>
      <c r="CC1106" s="0"/>
      <c r="CD1106" s="0"/>
      <c r="CE1106" s="0"/>
      <c r="CF1106" s="0"/>
      <c r="CG1106" s="0"/>
      <c r="CH1106" s="0"/>
      <c r="CI1106" s="0"/>
      <c r="CJ1106" s="0"/>
      <c r="CK1106" s="0"/>
      <c r="CL1106" s="0"/>
      <c r="CM1106" s="0"/>
      <c r="CN1106" s="0"/>
      <c r="CO1106" s="0"/>
      <c r="CP1106" s="0"/>
      <c r="CQ1106" s="0"/>
      <c r="CR1106" s="0"/>
      <c r="CS1106" s="0"/>
      <c r="CT1106" s="0"/>
      <c r="CU1106" s="0"/>
      <c r="CV1106" s="0"/>
      <c r="CW1106" s="0"/>
      <c r="CX1106" s="0"/>
      <c r="CY1106" s="0"/>
      <c r="CZ1106" s="0"/>
      <c r="DA1106" s="0"/>
      <c r="DB1106" s="0"/>
      <c r="DC1106" s="0"/>
      <c r="DD1106" s="0"/>
      <c r="DE1106" s="0"/>
      <c r="DF1106" s="0"/>
      <c r="DG1106" s="0"/>
      <c r="DH1106" s="0"/>
      <c r="DI1106" s="0"/>
      <c r="DJ1106" s="0"/>
      <c r="DK1106" s="0"/>
      <c r="DL1106" s="0"/>
      <c r="DM1106" s="0"/>
      <c r="DN1106" s="0"/>
      <c r="DO1106" s="0"/>
      <c r="DP1106" s="0"/>
      <c r="DQ1106" s="0"/>
      <c r="DR1106" s="0"/>
      <c r="DS1106" s="0"/>
      <c r="DT1106" s="0"/>
      <c r="DU1106" s="0"/>
      <c r="DV1106" s="0"/>
      <c r="DW1106" s="0"/>
      <c r="DX1106" s="0"/>
      <c r="DY1106" s="0"/>
      <c r="DZ1106" s="0"/>
      <c r="EA1106" s="0"/>
      <c r="EB1106" s="0"/>
      <c r="EC1106" s="0"/>
      <c r="ED1106" s="0"/>
      <c r="EE1106" s="0"/>
      <c r="EF1106" s="0"/>
      <c r="EG1106" s="0"/>
      <c r="EH1106" s="0"/>
      <c r="EI1106" s="0"/>
      <c r="EJ1106" s="0"/>
      <c r="EK1106" s="0"/>
      <c r="EL1106" s="0"/>
      <c r="EM1106" s="0"/>
      <c r="EN1106" s="0"/>
      <c r="EO1106" s="0"/>
      <c r="EP1106" s="0"/>
      <c r="EQ1106" s="0"/>
      <c r="ER1106" s="0"/>
      <c r="ES1106" s="0"/>
      <c r="ET1106" s="0"/>
      <c r="EU1106" s="0"/>
      <c r="EV1106" s="0"/>
      <c r="EW1106" s="0"/>
      <c r="EX1106" s="0"/>
      <c r="EY1106" s="0"/>
      <c r="EZ1106" s="0"/>
      <c r="FA1106" s="0"/>
      <c r="FB1106" s="0"/>
      <c r="FC1106" s="0"/>
      <c r="FD1106" s="0"/>
      <c r="FE1106" s="0"/>
      <c r="FF1106" s="0"/>
      <c r="FG1106" s="0"/>
      <c r="FH1106" s="0"/>
      <c r="FI1106" s="0"/>
      <c r="FJ1106" s="0"/>
      <c r="FK1106" s="0"/>
      <c r="FL1106" s="0"/>
      <c r="FM1106" s="0"/>
      <c r="FN1106" s="0"/>
      <c r="FO1106" s="0"/>
      <c r="FP1106" s="0"/>
      <c r="FQ1106" s="0"/>
      <c r="FR1106" s="0"/>
      <c r="FS1106" s="0"/>
      <c r="FT1106" s="0"/>
      <c r="FU1106" s="0"/>
      <c r="FV1106" s="0"/>
      <c r="FW1106" s="0"/>
      <c r="FX1106" s="0"/>
      <c r="FY1106" s="0"/>
      <c r="FZ1106" s="0"/>
      <c r="GA1106" s="0"/>
      <c r="GB1106" s="0"/>
      <c r="GC1106" s="0"/>
      <c r="GD1106" s="0"/>
      <c r="GE1106" s="0"/>
      <c r="GF1106" s="0"/>
      <c r="GG1106" s="0"/>
      <c r="GH1106" s="0"/>
      <c r="GI1106" s="0"/>
      <c r="GJ1106" s="0"/>
      <c r="GK1106" s="0"/>
      <c r="GL1106" s="0"/>
      <c r="GM1106" s="0"/>
      <c r="GN1106" s="0"/>
      <c r="GO1106" s="0"/>
      <c r="GP1106" s="0"/>
      <c r="GQ1106" s="0"/>
      <c r="GR1106" s="0"/>
      <c r="GS1106" s="0"/>
      <c r="GT1106" s="0"/>
      <c r="GU1106" s="0"/>
      <c r="GV1106" s="0"/>
      <c r="GW1106" s="0"/>
      <c r="GX1106" s="0"/>
      <c r="GY1106" s="0"/>
      <c r="GZ1106" s="0"/>
      <c r="HA1106" s="0"/>
      <c r="HB1106" s="0"/>
      <c r="HC1106" s="0"/>
      <c r="HD1106" s="0"/>
      <c r="HE1106" s="0"/>
      <c r="HF1106" s="0"/>
      <c r="HG1106" s="0"/>
      <c r="HH1106" s="0"/>
      <c r="HI1106" s="0"/>
      <c r="HJ1106" s="0"/>
      <c r="HK1106" s="0"/>
      <c r="HL1106" s="0"/>
      <c r="HM1106" s="0"/>
      <c r="HN1106" s="0"/>
      <c r="HO1106" s="0"/>
      <c r="HP1106" s="0"/>
      <c r="HQ1106" s="0"/>
      <c r="HR1106" s="0"/>
      <c r="HS1106" s="0"/>
      <c r="HT1106" s="0"/>
      <c r="HU1106" s="0"/>
      <c r="HV1106" s="0"/>
      <c r="HW1106" s="0"/>
      <c r="HX1106" s="0"/>
      <c r="HY1106" s="0"/>
      <c r="HZ1106" s="0"/>
      <c r="IA1106" s="0"/>
      <c r="IB1106" s="0"/>
      <c r="IC1106" s="0"/>
      <c r="ID1106" s="0"/>
      <c r="IE1106" s="0"/>
      <c r="IF1106" s="0"/>
      <c r="IG1106" s="0"/>
      <c r="IH1106" s="0"/>
      <c r="II1106" s="0"/>
      <c r="IJ1106" s="0"/>
      <c r="IK1106" s="0"/>
      <c r="IL1106" s="0"/>
      <c r="IM1106" s="0"/>
      <c r="IN1106" s="0"/>
      <c r="IO1106" s="0"/>
      <c r="IP1106" s="0"/>
      <c r="IQ1106" s="0"/>
      <c r="IR1106" s="0"/>
      <c r="IS1106" s="0"/>
      <c r="IT1106" s="0"/>
      <c r="IU1106" s="0"/>
      <c r="IV1106" s="0"/>
      <c r="IW1106" s="0"/>
    </row>
    <row r="1107" customFormat="false" ht="15" hidden="true" customHeight="false" outlineLevel="0" collapsed="false">
      <c r="A1107" s="150" t="s">
        <v>3192</v>
      </c>
      <c r="B1107" s="151" t="s">
        <v>3193</v>
      </c>
      <c r="C1107" s="147" t="s">
        <v>122</v>
      </c>
      <c r="D1107" s="117"/>
      <c r="E1107" s="117" t="n">
        <v>0</v>
      </c>
      <c r="F1107" s="118" t="s">
        <v>47</v>
      </c>
      <c r="G1107" s="118" t="s">
        <v>47</v>
      </c>
      <c r="H1107" s="141" t="n">
        <v>1688</v>
      </c>
      <c r="I1107" s="125" t="s">
        <v>2953</v>
      </c>
      <c r="J1107" s="120" t="n">
        <v>10</v>
      </c>
      <c r="K1107" s="121" t="n">
        <v>6</v>
      </c>
      <c r="L1107" s="126"/>
      <c r="M1107" s="123"/>
      <c r="N1107" s="127"/>
      <c r="O1107" s="123"/>
      <c r="P1107" s="127"/>
      <c r="Q1107" s="124"/>
      <c r="R1107" s="0"/>
      <c r="S1107" s="0"/>
      <c r="T1107" s="0"/>
      <c r="U1107" s="0"/>
      <c r="V1107" s="0"/>
      <c r="W1107" s="0"/>
      <c r="X1107" s="0"/>
      <c r="Y1107" s="0"/>
      <c r="Z1107" s="0"/>
      <c r="AA1107" s="0"/>
      <c r="AB1107" s="0"/>
      <c r="AC1107" s="0"/>
      <c r="AD1107" s="0"/>
      <c r="AE1107" s="0"/>
      <c r="AF1107" s="0"/>
      <c r="AG1107" s="0"/>
      <c r="AH1107" s="0"/>
      <c r="AI1107" s="0"/>
      <c r="AJ1107" s="0"/>
      <c r="AK1107" s="0"/>
      <c r="AL1107" s="0"/>
      <c r="AM1107" s="0"/>
      <c r="AN1107" s="0"/>
      <c r="AO1107" s="0"/>
      <c r="AP1107" s="0"/>
      <c r="AQ1107" s="0"/>
      <c r="AR1107" s="0"/>
      <c r="AS1107" s="0"/>
      <c r="AT1107" s="0"/>
      <c r="AU1107" s="0"/>
      <c r="AV1107" s="0"/>
      <c r="AW1107" s="0"/>
      <c r="AX1107" s="0"/>
      <c r="AY1107" s="0"/>
      <c r="AZ1107" s="0"/>
      <c r="BA1107" s="0"/>
      <c r="BB1107" s="0"/>
      <c r="BC1107" s="0"/>
      <c r="BD1107" s="0"/>
      <c r="BE1107" s="0"/>
      <c r="BF1107" s="0"/>
      <c r="BG1107" s="0"/>
      <c r="BH1107" s="0"/>
      <c r="BI1107" s="0"/>
      <c r="BJ1107" s="0"/>
      <c r="BK1107" s="0"/>
      <c r="BL1107" s="0"/>
      <c r="BM1107" s="0"/>
      <c r="BN1107" s="0"/>
      <c r="BO1107" s="0"/>
      <c r="BP1107" s="0"/>
      <c r="BQ1107" s="0"/>
      <c r="BR1107" s="0"/>
      <c r="BS1107" s="0"/>
      <c r="BT1107" s="0"/>
      <c r="BU1107" s="0"/>
      <c r="BV1107" s="0"/>
      <c r="BW1107" s="0"/>
      <c r="BX1107" s="0"/>
      <c r="BY1107" s="0"/>
      <c r="BZ1107" s="0"/>
      <c r="CA1107" s="0"/>
      <c r="CB1107" s="0"/>
      <c r="CC1107" s="0"/>
      <c r="CD1107" s="0"/>
      <c r="CE1107" s="0"/>
      <c r="CF1107" s="0"/>
      <c r="CG1107" s="0"/>
      <c r="CH1107" s="0"/>
      <c r="CI1107" s="0"/>
      <c r="CJ1107" s="0"/>
      <c r="CK1107" s="0"/>
      <c r="CL1107" s="0"/>
      <c r="CM1107" s="0"/>
      <c r="CN1107" s="0"/>
      <c r="CO1107" s="0"/>
      <c r="CP1107" s="0"/>
      <c r="CQ1107" s="0"/>
      <c r="CR1107" s="0"/>
      <c r="CS1107" s="0"/>
      <c r="CT1107" s="0"/>
      <c r="CU1107" s="0"/>
      <c r="CV1107" s="0"/>
      <c r="CW1107" s="0"/>
      <c r="CX1107" s="0"/>
      <c r="CY1107" s="0"/>
      <c r="CZ1107" s="0"/>
      <c r="DA1107" s="0"/>
      <c r="DB1107" s="0"/>
      <c r="DC1107" s="0"/>
      <c r="DD1107" s="0"/>
      <c r="DE1107" s="0"/>
      <c r="DF1107" s="0"/>
      <c r="DG1107" s="0"/>
      <c r="DH1107" s="0"/>
      <c r="DI1107" s="0"/>
      <c r="DJ1107" s="0"/>
      <c r="DK1107" s="0"/>
      <c r="DL1107" s="0"/>
      <c r="DM1107" s="0"/>
      <c r="DN1107" s="0"/>
      <c r="DO1107" s="0"/>
      <c r="DP1107" s="0"/>
      <c r="DQ1107" s="0"/>
      <c r="DR1107" s="0"/>
      <c r="DS1107" s="0"/>
      <c r="DT1107" s="0"/>
      <c r="DU1107" s="0"/>
      <c r="DV1107" s="0"/>
      <c r="DW1107" s="0"/>
      <c r="DX1107" s="0"/>
      <c r="DY1107" s="0"/>
      <c r="DZ1107" s="0"/>
      <c r="EA1107" s="0"/>
      <c r="EB1107" s="0"/>
      <c r="EC1107" s="0"/>
      <c r="ED1107" s="0"/>
      <c r="EE1107" s="0"/>
      <c r="EF1107" s="0"/>
      <c r="EG1107" s="0"/>
      <c r="EH1107" s="0"/>
      <c r="EI1107" s="0"/>
      <c r="EJ1107" s="0"/>
      <c r="EK1107" s="0"/>
      <c r="EL1107" s="0"/>
      <c r="EM1107" s="0"/>
      <c r="EN1107" s="0"/>
      <c r="EO1107" s="0"/>
      <c r="EP1107" s="0"/>
      <c r="EQ1107" s="0"/>
      <c r="ER1107" s="0"/>
      <c r="ES1107" s="0"/>
      <c r="ET1107" s="0"/>
      <c r="EU1107" s="0"/>
      <c r="EV1107" s="0"/>
      <c r="EW1107" s="0"/>
      <c r="EX1107" s="0"/>
      <c r="EY1107" s="0"/>
      <c r="EZ1107" s="0"/>
      <c r="FA1107" s="0"/>
      <c r="FB1107" s="0"/>
      <c r="FC1107" s="0"/>
      <c r="FD1107" s="0"/>
      <c r="FE1107" s="0"/>
      <c r="FF1107" s="0"/>
      <c r="FG1107" s="0"/>
      <c r="FH1107" s="0"/>
      <c r="FI1107" s="0"/>
      <c r="FJ1107" s="0"/>
      <c r="FK1107" s="0"/>
      <c r="FL1107" s="0"/>
      <c r="FM1107" s="0"/>
      <c r="FN1107" s="0"/>
      <c r="FO1107" s="0"/>
      <c r="FP1107" s="0"/>
      <c r="FQ1107" s="0"/>
      <c r="FR1107" s="0"/>
      <c r="FS1107" s="0"/>
      <c r="FT1107" s="0"/>
      <c r="FU1107" s="0"/>
      <c r="FV1107" s="0"/>
      <c r="FW1107" s="0"/>
      <c r="FX1107" s="0"/>
      <c r="FY1107" s="0"/>
      <c r="FZ1107" s="0"/>
      <c r="GA1107" s="0"/>
      <c r="GB1107" s="0"/>
      <c r="GC1107" s="0"/>
      <c r="GD1107" s="0"/>
      <c r="GE1107" s="0"/>
      <c r="GF1107" s="0"/>
      <c r="GG1107" s="0"/>
      <c r="GH1107" s="0"/>
      <c r="GI1107" s="0"/>
      <c r="GJ1107" s="0"/>
      <c r="GK1107" s="0"/>
      <c r="GL1107" s="0"/>
      <c r="GM1107" s="0"/>
      <c r="GN1107" s="0"/>
      <c r="GO1107" s="0"/>
      <c r="GP1107" s="0"/>
      <c r="GQ1107" s="0"/>
      <c r="GR1107" s="0"/>
      <c r="GS1107" s="0"/>
      <c r="GT1107" s="0"/>
      <c r="GU1107" s="0"/>
      <c r="GV1107" s="0"/>
      <c r="GW1107" s="0"/>
      <c r="GX1107" s="0"/>
      <c r="GY1107" s="0"/>
      <c r="GZ1107" s="0"/>
      <c r="HA1107" s="0"/>
      <c r="HB1107" s="0"/>
      <c r="HC1107" s="0"/>
      <c r="HD1107" s="0"/>
      <c r="HE1107" s="0"/>
      <c r="HF1107" s="0"/>
      <c r="HG1107" s="0"/>
      <c r="HH1107" s="0"/>
      <c r="HI1107" s="0"/>
      <c r="HJ1107" s="0"/>
      <c r="HK1107" s="0"/>
      <c r="HL1107" s="0"/>
      <c r="HM1107" s="0"/>
      <c r="HN1107" s="0"/>
      <c r="HO1107" s="0"/>
      <c r="HP1107" s="0"/>
      <c r="HQ1107" s="0"/>
      <c r="HR1107" s="0"/>
      <c r="HS1107" s="0"/>
      <c r="HT1107" s="0"/>
      <c r="HU1107" s="0"/>
      <c r="HV1107" s="0"/>
      <c r="HW1107" s="0"/>
      <c r="HX1107" s="0"/>
      <c r="HY1107" s="0"/>
      <c r="HZ1107" s="0"/>
      <c r="IA1107" s="0"/>
      <c r="IB1107" s="0"/>
      <c r="IC1107" s="0"/>
      <c r="ID1107" s="0"/>
      <c r="IE1107" s="0"/>
      <c r="IF1107" s="0"/>
      <c r="IG1107" s="0"/>
      <c r="IH1107" s="0"/>
      <c r="II1107" s="0"/>
      <c r="IJ1107" s="0"/>
      <c r="IK1107" s="0"/>
      <c r="IL1107" s="0"/>
      <c r="IM1107" s="0"/>
      <c r="IN1107" s="0"/>
      <c r="IO1107" s="0"/>
      <c r="IP1107" s="0"/>
      <c r="IQ1107" s="0"/>
      <c r="IR1107" s="0"/>
      <c r="IS1107" s="0"/>
      <c r="IT1107" s="0"/>
      <c r="IU1107" s="0"/>
      <c r="IV1107" s="0"/>
      <c r="IW1107" s="0"/>
    </row>
    <row r="1108" s="192" customFormat="true" ht="15" hidden="true" customHeight="false" outlineLevel="0" collapsed="false">
      <c r="A1108" s="150" t="s">
        <v>3194</v>
      </c>
      <c r="B1108" s="151" t="s">
        <v>3195</v>
      </c>
      <c r="C1108" s="147" t="s">
        <v>122</v>
      </c>
      <c r="D1108" s="117"/>
      <c r="E1108" s="117" t="n">
        <v>0</v>
      </c>
      <c r="F1108" s="118" t="s">
        <v>47</v>
      </c>
      <c r="G1108" s="118" t="s">
        <v>47</v>
      </c>
      <c r="H1108" s="141" t="n">
        <v>1984</v>
      </c>
      <c r="I1108" s="125" t="s">
        <v>2953</v>
      </c>
      <c r="J1108" s="120" t="n">
        <v>10</v>
      </c>
      <c r="K1108" s="121" t="n">
        <v>6</v>
      </c>
      <c r="L1108" s="126"/>
      <c r="M1108" s="123"/>
      <c r="N1108" s="127"/>
      <c r="O1108" s="123"/>
      <c r="P1108" s="127"/>
      <c r="Q1108" s="124"/>
    </row>
    <row r="1109" customFormat="false" ht="15" hidden="true" customHeight="false" outlineLevel="0" collapsed="false">
      <c r="A1109" s="150" t="s">
        <v>3196</v>
      </c>
      <c r="B1109" s="151" t="s">
        <v>3197</v>
      </c>
      <c r="C1109" s="147" t="s">
        <v>122</v>
      </c>
      <c r="D1109" s="117"/>
      <c r="E1109" s="117" t="n">
        <v>0</v>
      </c>
      <c r="F1109" s="118" t="s">
        <v>47</v>
      </c>
      <c r="G1109" s="118" t="s">
        <v>47</v>
      </c>
      <c r="H1109" s="141" t="n">
        <v>19902</v>
      </c>
      <c r="I1109" s="119" t="s">
        <v>2953</v>
      </c>
      <c r="J1109" s="120" t="n">
        <v>10</v>
      </c>
      <c r="K1109" s="121" t="n">
        <v>6</v>
      </c>
      <c r="L1109" s="122"/>
      <c r="M1109" s="123"/>
      <c r="N1109" s="123"/>
      <c r="O1109" s="123"/>
      <c r="P1109" s="123"/>
      <c r="Q1109" s="124"/>
      <c r="R1109" s="0"/>
      <c r="S1109" s="0"/>
      <c r="T1109" s="0"/>
      <c r="U1109" s="0"/>
      <c r="V1109" s="0"/>
      <c r="W1109" s="0"/>
      <c r="X1109" s="0"/>
      <c r="Y1109" s="0"/>
      <c r="Z1109" s="0"/>
      <c r="AA1109" s="0"/>
      <c r="AB1109" s="0"/>
      <c r="AC1109" s="0"/>
      <c r="AD1109" s="0"/>
      <c r="AE1109" s="0"/>
      <c r="AF1109" s="0"/>
      <c r="AG1109" s="0"/>
      <c r="AH1109" s="0"/>
      <c r="AI1109" s="0"/>
      <c r="AJ1109" s="0"/>
      <c r="AK1109" s="0"/>
      <c r="AL1109" s="0"/>
      <c r="AM1109" s="0"/>
      <c r="AN1109" s="0"/>
      <c r="AO1109" s="0"/>
      <c r="AP1109" s="0"/>
      <c r="AQ1109" s="0"/>
      <c r="AR1109" s="0"/>
      <c r="AS1109" s="0"/>
      <c r="AT1109" s="0"/>
      <c r="AU1109" s="0"/>
      <c r="AV1109" s="0"/>
      <c r="AW1109" s="0"/>
      <c r="AX1109" s="0"/>
      <c r="AY1109" s="0"/>
      <c r="AZ1109" s="0"/>
      <c r="BA1109" s="0"/>
      <c r="BB1109" s="0"/>
      <c r="BC1109" s="0"/>
      <c r="BD1109" s="0"/>
      <c r="BE1109" s="0"/>
      <c r="BF1109" s="0"/>
      <c r="BG1109" s="0"/>
      <c r="BH1109" s="0"/>
      <c r="BI1109" s="0"/>
      <c r="BJ1109" s="0"/>
      <c r="BK1109" s="0"/>
      <c r="BL1109" s="0"/>
      <c r="BM1109" s="0"/>
      <c r="BN1109" s="0"/>
      <c r="BO1109" s="0"/>
      <c r="BP1109" s="0"/>
      <c r="BQ1109" s="0"/>
      <c r="BR1109" s="0"/>
      <c r="BS1109" s="0"/>
      <c r="BT1109" s="0"/>
      <c r="BU1109" s="0"/>
      <c r="BV1109" s="0"/>
      <c r="BW1109" s="0"/>
      <c r="BX1109" s="0"/>
      <c r="BY1109" s="0"/>
      <c r="BZ1109" s="0"/>
      <c r="CA1109" s="0"/>
      <c r="CB1109" s="0"/>
      <c r="CC1109" s="0"/>
      <c r="CD1109" s="0"/>
      <c r="CE1109" s="0"/>
      <c r="CF1109" s="0"/>
      <c r="CG1109" s="0"/>
      <c r="CH1109" s="0"/>
      <c r="CI1109" s="0"/>
      <c r="CJ1109" s="0"/>
      <c r="CK1109" s="0"/>
      <c r="CL1109" s="0"/>
      <c r="CM1109" s="0"/>
      <c r="CN1109" s="0"/>
      <c r="CO1109" s="0"/>
      <c r="CP1109" s="0"/>
      <c r="CQ1109" s="0"/>
      <c r="CR1109" s="0"/>
      <c r="CS1109" s="0"/>
      <c r="CT1109" s="0"/>
      <c r="CU1109" s="0"/>
      <c r="CV1109" s="0"/>
      <c r="CW1109" s="0"/>
      <c r="CX1109" s="0"/>
      <c r="CY1109" s="0"/>
      <c r="CZ1109" s="0"/>
      <c r="DA1109" s="0"/>
      <c r="DB1109" s="0"/>
      <c r="DC1109" s="0"/>
      <c r="DD1109" s="0"/>
      <c r="DE1109" s="0"/>
      <c r="DF1109" s="0"/>
      <c r="DG1109" s="0"/>
      <c r="DH1109" s="0"/>
      <c r="DI1109" s="0"/>
      <c r="DJ1109" s="0"/>
      <c r="DK1109" s="0"/>
      <c r="DL1109" s="0"/>
      <c r="DM1109" s="0"/>
      <c r="DN1109" s="0"/>
      <c r="DO1109" s="0"/>
      <c r="DP1109" s="0"/>
      <c r="DQ1109" s="0"/>
      <c r="DR1109" s="0"/>
      <c r="DS1109" s="0"/>
      <c r="DT1109" s="0"/>
      <c r="DU1109" s="0"/>
      <c r="DV1109" s="0"/>
      <c r="DW1109" s="0"/>
      <c r="DX1109" s="0"/>
      <c r="DY1109" s="0"/>
      <c r="DZ1109" s="0"/>
      <c r="EA1109" s="0"/>
      <c r="EB1109" s="0"/>
      <c r="EC1109" s="0"/>
      <c r="ED1109" s="0"/>
      <c r="EE1109" s="0"/>
      <c r="EF1109" s="0"/>
      <c r="EG1109" s="0"/>
      <c r="EH1109" s="0"/>
      <c r="EI1109" s="0"/>
      <c r="EJ1109" s="0"/>
      <c r="EK1109" s="0"/>
      <c r="EL1109" s="0"/>
      <c r="EM1109" s="0"/>
      <c r="EN1109" s="0"/>
      <c r="EO1109" s="0"/>
      <c r="EP1109" s="0"/>
      <c r="EQ1109" s="0"/>
      <c r="ER1109" s="0"/>
      <c r="ES1109" s="0"/>
      <c r="ET1109" s="0"/>
      <c r="EU1109" s="0"/>
      <c r="EV1109" s="0"/>
      <c r="EW1109" s="0"/>
      <c r="EX1109" s="0"/>
      <c r="EY1109" s="0"/>
      <c r="EZ1109" s="0"/>
      <c r="FA1109" s="0"/>
      <c r="FB1109" s="0"/>
      <c r="FC1109" s="0"/>
      <c r="FD1109" s="0"/>
      <c r="FE1109" s="0"/>
      <c r="FF1109" s="0"/>
      <c r="FG1109" s="0"/>
      <c r="FH1109" s="0"/>
      <c r="FI1109" s="0"/>
      <c r="FJ1109" s="0"/>
      <c r="FK1109" s="0"/>
      <c r="FL1109" s="0"/>
      <c r="FM1109" s="0"/>
      <c r="FN1109" s="0"/>
      <c r="FO1109" s="0"/>
      <c r="FP1109" s="0"/>
      <c r="FQ1109" s="0"/>
      <c r="FR1109" s="0"/>
      <c r="FS1109" s="0"/>
      <c r="FT1109" s="0"/>
      <c r="FU1109" s="0"/>
      <c r="FV1109" s="0"/>
      <c r="FW1109" s="0"/>
      <c r="FX1109" s="0"/>
      <c r="FY1109" s="0"/>
      <c r="FZ1109" s="0"/>
      <c r="GA1109" s="0"/>
      <c r="GB1109" s="0"/>
      <c r="GC1109" s="0"/>
      <c r="GD1109" s="0"/>
      <c r="GE1109" s="0"/>
      <c r="GF1109" s="0"/>
      <c r="GG1109" s="0"/>
      <c r="GH1109" s="0"/>
      <c r="GI1109" s="0"/>
      <c r="GJ1109" s="0"/>
      <c r="GK1109" s="0"/>
      <c r="GL1109" s="0"/>
      <c r="GM1109" s="0"/>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row>
    <row r="1110" s="192" customFormat="true" ht="15" hidden="true" customHeight="false" outlineLevel="0" collapsed="false">
      <c r="A1110" s="150" t="s">
        <v>3198</v>
      </c>
      <c r="B1110" s="151" t="s">
        <v>3199</v>
      </c>
      <c r="C1110" s="116" t="s">
        <v>3200</v>
      </c>
      <c r="D1110" s="117"/>
      <c r="E1110" s="117" t="n">
        <v>0</v>
      </c>
      <c r="F1110" s="118" t="s">
        <v>47</v>
      </c>
      <c r="G1110" s="118" t="s">
        <v>47</v>
      </c>
      <c r="H1110" s="118" t="n">
        <v>34427</v>
      </c>
      <c r="I1110" s="125" t="s">
        <v>2953</v>
      </c>
      <c r="J1110" s="120" t="n">
        <v>10</v>
      </c>
      <c r="K1110" s="121" t="n">
        <v>6</v>
      </c>
      <c r="L1110" s="126" t="s">
        <v>3201</v>
      </c>
      <c r="M1110" s="123" t="s">
        <v>3202</v>
      </c>
      <c r="N1110" s="127"/>
      <c r="O1110" s="123"/>
      <c r="P1110" s="127"/>
      <c r="Q1110" s="124"/>
    </row>
    <row r="1111" customFormat="false" ht="15" hidden="true" customHeight="false" outlineLevel="0" collapsed="false">
      <c r="A1111" s="150" t="s">
        <v>3203</v>
      </c>
      <c r="B1111" s="151" t="s">
        <v>3204</v>
      </c>
      <c r="C1111" s="147" t="s">
        <v>1456</v>
      </c>
      <c r="D1111" s="117"/>
      <c r="E1111" s="117" t="n">
        <v>0</v>
      </c>
      <c r="F1111" s="118" t="s">
        <v>47</v>
      </c>
      <c r="G1111" s="118" t="s">
        <v>47</v>
      </c>
      <c r="H1111" s="141" t="n">
        <v>34441</v>
      </c>
      <c r="I1111" s="119" t="s">
        <v>2953</v>
      </c>
      <c r="J1111" s="120" t="n">
        <v>10</v>
      </c>
      <c r="K1111" s="121" t="n">
        <v>6</v>
      </c>
      <c r="L1111" s="122"/>
      <c r="M1111" s="123"/>
      <c r="N1111" s="123"/>
      <c r="O1111" s="123"/>
      <c r="P1111" s="123"/>
      <c r="Q1111" s="124"/>
      <c r="R1111" s="0"/>
      <c r="S1111" s="0"/>
      <c r="T1111" s="0"/>
      <c r="U1111" s="0"/>
      <c r="V1111" s="0"/>
      <c r="W1111" s="0"/>
      <c r="X1111" s="0"/>
      <c r="Y1111" s="0"/>
      <c r="Z1111" s="0"/>
      <c r="AA1111" s="0"/>
      <c r="AB1111" s="0"/>
      <c r="AC1111" s="0"/>
      <c r="AD1111" s="0"/>
      <c r="AE1111" s="0"/>
      <c r="AF1111" s="0"/>
      <c r="AG1111" s="0"/>
      <c r="AH1111" s="0"/>
      <c r="AI1111" s="0"/>
      <c r="AJ1111" s="0"/>
      <c r="AK1111" s="0"/>
      <c r="AL1111" s="0"/>
      <c r="AM1111" s="0"/>
      <c r="AN1111" s="0"/>
      <c r="AO1111" s="0"/>
      <c r="AP1111" s="0"/>
      <c r="AQ1111" s="0"/>
      <c r="AR1111" s="0"/>
      <c r="AS1111" s="0"/>
      <c r="AT1111" s="0"/>
      <c r="AU1111" s="0"/>
      <c r="AV1111" s="0"/>
      <c r="AW1111" s="0"/>
      <c r="AX1111" s="0"/>
      <c r="AY1111" s="0"/>
      <c r="AZ1111" s="0"/>
      <c r="BA1111" s="0"/>
      <c r="BB1111" s="0"/>
      <c r="BC1111" s="0"/>
      <c r="BD1111" s="0"/>
      <c r="BE1111" s="0"/>
      <c r="BF1111" s="0"/>
      <c r="BG1111" s="0"/>
      <c r="BH1111" s="0"/>
      <c r="BI1111" s="0"/>
      <c r="BJ1111" s="0"/>
      <c r="BK1111" s="0"/>
      <c r="BL1111" s="0"/>
      <c r="BM1111" s="0"/>
      <c r="BN1111" s="0"/>
      <c r="BO1111" s="0"/>
      <c r="BP1111" s="0"/>
      <c r="BQ1111" s="0"/>
      <c r="BR1111" s="0"/>
      <c r="BS1111" s="0"/>
      <c r="BT1111" s="0"/>
      <c r="BU1111" s="0"/>
      <c r="BV1111" s="0"/>
      <c r="BW1111" s="0"/>
      <c r="BX1111" s="0"/>
      <c r="BY1111" s="0"/>
      <c r="BZ1111" s="0"/>
      <c r="CA1111" s="0"/>
      <c r="CB1111" s="0"/>
      <c r="CC1111" s="0"/>
      <c r="CD1111" s="0"/>
      <c r="CE1111" s="0"/>
      <c r="CF1111" s="0"/>
      <c r="CG1111" s="0"/>
      <c r="CH1111" s="0"/>
      <c r="CI1111" s="0"/>
      <c r="CJ1111" s="0"/>
      <c r="CK1111" s="0"/>
      <c r="CL1111" s="0"/>
      <c r="CM1111" s="0"/>
      <c r="CN1111" s="0"/>
      <c r="CO1111" s="0"/>
      <c r="CP1111" s="0"/>
      <c r="CQ1111" s="0"/>
      <c r="CR1111" s="0"/>
      <c r="CS1111" s="0"/>
      <c r="CT1111" s="0"/>
      <c r="CU1111" s="0"/>
      <c r="CV1111" s="0"/>
      <c r="CW1111" s="0"/>
      <c r="CX1111" s="0"/>
      <c r="CY1111" s="0"/>
      <c r="CZ1111" s="0"/>
      <c r="DA1111" s="0"/>
      <c r="DB1111" s="0"/>
      <c r="DC1111" s="0"/>
      <c r="DD1111" s="0"/>
      <c r="DE1111" s="0"/>
      <c r="DF1111" s="0"/>
      <c r="DG1111" s="0"/>
      <c r="DH1111" s="0"/>
      <c r="DI1111" s="0"/>
      <c r="DJ1111" s="0"/>
      <c r="DK1111" s="0"/>
      <c r="DL1111" s="0"/>
      <c r="DM1111" s="0"/>
      <c r="DN1111" s="0"/>
      <c r="DO1111" s="0"/>
      <c r="DP1111" s="0"/>
      <c r="DQ1111" s="0"/>
      <c r="DR1111" s="0"/>
      <c r="DS1111" s="0"/>
      <c r="DT1111" s="0"/>
      <c r="DU1111" s="0"/>
      <c r="DV1111" s="0"/>
      <c r="DW1111" s="0"/>
      <c r="DX1111" s="0"/>
      <c r="DY1111" s="0"/>
      <c r="DZ1111" s="0"/>
      <c r="EA1111" s="0"/>
      <c r="EB1111" s="0"/>
      <c r="EC1111" s="0"/>
      <c r="ED1111" s="0"/>
      <c r="EE1111" s="0"/>
      <c r="EF1111" s="0"/>
      <c r="EG1111" s="0"/>
      <c r="EH1111" s="0"/>
      <c r="EI1111" s="0"/>
      <c r="EJ1111" s="0"/>
      <c r="EK1111" s="0"/>
      <c r="EL1111" s="0"/>
      <c r="EM1111" s="0"/>
      <c r="EN1111" s="0"/>
      <c r="EO1111" s="0"/>
      <c r="EP1111" s="0"/>
      <c r="EQ1111" s="0"/>
      <c r="ER1111" s="0"/>
      <c r="ES1111" s="0"/>
      <c r="ET1111" s="0"/>
      <c r="EU1111" s="0"/>
      <c r="EV1111" s="0"/>
      <c r="EW1111" s="0"/>
      <c r="EX1111" s="0"/>
      <c r="EY1111" s="0"/>
      <c r="EZ1111" s="0"/>
      <c r="FA1111" s="0"/>
      <c r="FB1111" s="0"/>
      <c r="FC1111" s="0"/>
      <c r="FD1111" s="0"/>
      <c r="FE1111" s="0"/>
      <c r="FF1111" s="0"/>
      <c r="FG1111" s="0"/>
      <c r="FH1111" s="0"/>
      <c r="FI1111" s="0"/>
      <c r="FJ1111" s="0"/>
      <c r="FK1111" s="0"/>
      <c r="FL1111" s="0"/>
      <c r="FM1111" s="0"/>
      <c r="FN1111" s="0"/>
      <c r="FO1111" s="0"/>
      <c r="FP1111" s="0"/>
      <c r="FQ1111" s="0"/>
      <c r="FR1111" s="0"/>
      <c r="FS1111" s="0"/>
      <c r="FT1111" s="0"/>
      <c r="FU1111" s="0"/>
      <c r="FV1111" s="0"/>
      <c r="FW1111" s="0"/>
      <c r="FX1111" s="0"/>
      <c r="FY1111" s="0"/>
      <c r="FZ1111" s="0"/>
      <c r="GA1111" s="0"/>
      <c r="GB1111" s="0"/>
      <c r="GC1111" s="0"/>
      <c r="GD1111" s="0"/>
      <c r="GE1111" s="0"/>
      <c r="GF1111" s="0"/>
      <c r="GG1111" s="0"/>
      <c r="GH1111" s="0"/>
      <c r="GI1111" s="0"/>
      <c r="GJ1111" s="0"/>
      <c r="GK1111" s="0"/>
      <c r="GL1111" s="0"/>
      <c r="GM1111" s="0"/>
      <c r="GN1111" s="0"/>
      <c r="GO1111" s="0"/>
      <c r="GP1111" s="0"/>
      <c r="GQ1111" s="0"/>
      <c r="GR1111" s="0"/>
      <c r="GS1111" s="0"/>
      <c r="GT1111" s="0"/>
      <c r="GU1111" s="0"/>
      <c r="GV1111" s="0"/>
      <c r="GW1111" s="0"/>
      <c r="GX1111" s="0"/>
      <c r="GY1111" s="0"/>
      <c r="GZ1111" s="0"/>
      <c r="HA1111" s="0"/>
      <c r="HB1111" s="0"/>
      <c r="HC1111" s="0"/>
      <c r="HD1111" s="0"/>
      <c r="HE1111" s="0"/>
      <c r="HF1111" s="0"/>
      <c r="HG1111" s="0"/>
      <c r="HH1111" s="0"/>
      <c r="HI1111" s="0"/>
      <c r="HJ1111" s="0"/>
      <c r="HK1111" s="0"/>
      <c r="HL1111" s="0"/>
      <c r="HM1111" s="0"/>
      <c r="HN1111" s="0"/>
      <c r="HO1111" s="0"/>
      <c r="HP1111" s="0"/>
      <c r="HQ1111" s="0"/>
      <c r="HR1111" s="0"/>
      <c r="HS1111" s="0"/>
      <c r="HT1111" s="0"/>
      <c r="HU1111" s="0"/>
      <c r="HV1111" s="0"/>
      <c r="HW1111" s="0"/>
      <c r="HX1111" s="0"/>
      <c r="HY1111" s="0"/>
      <c r="HZ1111" s="0"/>
      <c r="IA1111" s="0"/>
      <c r="IB1111" s="0"/>
      <c r="IC1111" s="0"/>
      <c r="ID1111" s="0"/>
      <c r="IE1111" s="0"/>
      <c r="IF1111" s="0"/>
      <c r="IG1111" s="0"/>
      <c r="IH1111" s="0"/>
      <c r="II1111" s="0"/>
      <c r="IJ1111" s="0"/>
      <c r="IK1111" s="0"/>
      <c r="IL1111" s="0"/>
      <c r="IM1111" s="0"/>
      <c r="IN1111" s="0"/>
      <c r="IO1111" s="0"/>
      <c r="IP1111" s="0"/>
      <c r="IQ1111" s="0"/>
      <c r="IR1111" s="0"/>
      <c r="IS1111" s="0"/>
      <c r="IT1111" s="0"/>
      <c r="IU1111" s="0"/>
      <c r="IV1111" s="0"/>
      <c r="IW1111" s="0"/>
    </row>
    <row r="1112" customFormat="false" ht="15" hidden="true" customHeight="false" outlineLevel="0" collapsed="false">
      <c r="A1112" s="193" t="s">
        <v>3205</v>
      </c>
      <c r="B1112" s="151" t="s">
        <v>3206</v>
      </c>
      <c r="C1112" s="194" t="s">
        <v>122</v>
      </c>
      <c r="D1112" s="117"/>
      <c r="E1112" s="117" t="n">
        <v>0</v>
      </c>
      <c r="F1112" s="118" t="s">
        <v>47</v>
      </c>
      <c r="G1112" s="118" t="s">
        <v>47</v>
      </c>
      <c r="H1112" s="141" t="n">
        <v>32264</v>
      </c>
      <c r="I1112" s="119" t="s">
        <v>2953</v>
      </c>
      <c r="J1112" s="120" t="n">
        <v>10</v>
      </c>
      <c r="K1112" s="121" t="n">
        <v>6</v>
      </c>
      <c r="L1112" s="122"/>
      <c r="M1112" s="123"/>
      <c r="N1112" s="123"/>
      <c r="O1112" s="123"/>
      <c r="P1112" s="123"/>
      <c r="Q1112" s="124"/>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CB1112" s="0"/>
      <c r="CC1112" s="0"/>
      <c r="CD1112" s="0"/>
      <c r="CE1112" s="0"/>
      <c r="CF1112" s="0"/>
      <c r="CG1112" s="0"/>
      <c r="CH1112" s="0"/>
      <c r="CI1112" s="0"/>
      <c r="CJ1112" s="0"/>
      <c r="CK1112" s="0"/>
      <c r="CL1112" s="0"/>
      <c r="CM1112" s="0"/>
      <c r="CN1112" s="0"/>
      <c r="CO1112" s="0"/>
      <c r="CP1112" s="0"/>
      <c r="CQ1112" s="0"/>
      <c r="CR1112" s="0"/>
      <c r="CS1112" s="0"/>
      <c r="CT1112" s="0"/>
      <c r="CU1112" s="0"/>
      <c r="CV1112" s="0"/>
      <c r="CW1112" s="0"/>
      <c r="CX1112" s="0"/>
      <c r="CY1112" s="0"/>
      <c r="CZ1112" s="0"/>
      <c r="DA1112" s="0"/>
      <c r="DB1112" s="0"/>
      <c r="DC1112" s="0"/>
      <c r="DD1112" s="0"/>
      <c r="DE1112" s="0"/>
      <c r="DF1112" s="0"/>
      <c r="DG1112" s="0"/>
      <c r="DH1112" s="0"/>
      <c r="DI1112" s="0"/>
      <c r="DJ1112" s="0"/>
      <c r="DK1112" s="0"/>
      <c r="DL1112" s="0"/>
      <c r="DM1112" s="0"/>
      <c r="DN1112" s="0"/>
      <c r="DO1112" s="0"/>
      <c r="DP1112" s="0"/>
      <c r="DQ1112" s="0"/>
      <c r="DR1112" s="0"/>
      <c r="DS1112" s="0"/>
      <c r="DT1112" s="0"/>
      <c r="DU1112" s="0"/>
      <c r="DV1112" s="0"/>
      <c r="DW1112" s="0"/>
      <c r="DX1112" s="0"/>
      <c r="DY1112" s="0"/>
      <c r="DZ1112" s="0"/>
      <c r="EA1112" s="0"/>
      <c r="EB1112" s="0"/>
      <c r="EC1112" s="0"/>
      <c r="ED1112" s="0"/>
      <c r="EE1112" s="0"/>
      <c r="EF1112" s="0"/>
      <c r="EG1112" s="0"/>
      <c r="EH1112" s="0"/>
      <c r="EI1112" s="0"/>
      <c r="EJ1112" s="0"/>
      <c r="EK1112" s="0"/>
      <c r="EL1112" s="0"/>
      <c r="EM1112" s="0"/>
      <c r="EN1112" s="0"/>
      <c r="EO1112" s="0"/>
      <c r="EP1112" s="0"/>
      <c r="EQ1112" s="0"/>
      <c r="ER1112" s="0"/>
      <c r="ES1112" s="0"/>
      <c r="ET1112" s="0"/>
      <c r="EU1112" s="0"/>
      <c r="EV1112" s="0"/>
      <c r="EW1112" s="0"/>
      <c r="EX1112" s="0"/>
      <c r="EY1112" s="0"/>
      <c r="EZ1112" s="0"/>
      <c r="FA1112" s="0"/>
      <c r="FB1112" s="0"/>
      <c r="FC1112" s="0"/>
      <c r="FD1112" s="0"/>
      <c r="FE1112" s="0"/>
      <c r="FF1112" s="0"/>
      <c r="FG1112" s="0"/>
      <c r="FH1112" s="0"/>
      <c r="FI1112" s="0"/>
      <c r="FJ1112" s="0"/>
      <c r="FK1112" s="0"/>
      <c r="FL1112" s="0"/>
      <c r="FM1112" s="0"/>
      <c r="FN1112" s="0"/>
      <c r="FO1112" s="0"/>
      <c r="FP1112" s="0"/>
      <c r="FQ1112" s="0"/>
      <c r="FR1112" s="0"/>
      <c r="FS1112" s="0"/>
      <c r="FT1112" s="0"/>
      <c r="FU1112" s="0"/>
      <c r="FV1112" s="0"/>
      <c r="FW1112" s="0"/>
      <c r="FX1112" s="0"/>
      <c r="FY1112" s="0"/>
      <c r="FZ1112" s="0"/>
      <c r="GA1112" s="0"/>
      <c r="GB1112" s="0"/>
      <c r="GC1112" s="0"/>
      <c r="GD1112" s="0"/>
      <c r="GE1112" s="0"/>
      <c r="GF1112" s="0"/>
      <c r="GG1112" s="0"/>
      <c r="GH1112" s="0"/>
      <c r="GI1112" s="0"/>
      <c r="GJ1112" s="0"/>
      <c r="GK1112" s="0"/>
      <c r="GL1112" s="0"/>
      <c r="GM1112" s="0"/>
      <c r="GN1112" s="0"/>
      <c r="GO1112" s="0"/>
      <c r="GP1112" s="0"/>
      <c r="GQ1112" s="0"/>
      <c r="GR1112" s="0"/>
      <c r="GS1112" s="0"/>
      <c r="GT1112" s="0"/>
      <c r="GU1112" s="0"/>
      <c r="GV1112" s="0"/>
      <c r="GW1112" s="0"/>
      <c r="GX1112" s="0"/>
      <c r="GY1112" s="0"/>
      <c r="GZ1112" s="0"/>
      <c r="HA1112" s="0"/>
      <c r="HB1112" s="0"/>
      <c r="HC1112" s="0"/>
      <c r="HD1112" s="0"/>
      <c r="HE1112" s="0"/>
      <c r="HF1112" s="0"/>
      <c r="HG1112" s="0"/>
      <c r="HH1112" s="0"/>
      <c r="HI1112" s="0"/>
      <c r="HJ1112" s="0"/>
      <c r="HK1112" s="0"/>
      <c r="HL1112" s="0"/>
      <c r="HM1112" s="0"/>
      <c r="HN1112" s="0"/>
      <c r="HO1112" s="0"/>
      <c r="HP1112" s="0"/>
      <c r="HQ1112" s="0"/>
      <c r="HR1112" s="0"/>
      <c r="HS1112" s="0"/>
      <c r="HT1112" s="0"/>
      <c r="HU1112" s="0"/>
      <c r="HV1112" s="0"/>
      <c r="HW1112" s="0"/>
      <c r="HX1112" s="0"/>
      <c r="HY1112" s="0"/>
      <c r="HZ1112" s="0"/>
      <c r="IA1112" s="0"/>
      <c r="IB1112" s="0"/>
      <c r="IC1112" s="0"/>
      <c r="ID1112" s="0"/>
      <c r="IE1112" s="0"/>
      <c r="IF1112" s="0"/>
      <c r="IG1112" s="0"/>
      <c r="IH1112" s="0"/>
      <c r="II1112" s="0"/>
      <c r="IJ1112" s="0"/>
      <c r="IK1112" s="0"/>
      <c r="IL1112" s="0"/>
      <c r="IM1112" s="0"/>
      <c r="IN1112" s="0"/>
      <c r="IO1112" s="0"/>
      <c r="IP1112" s="0"/>
      <c r="IQ1112" s="0"/>
      <c r="IR1112" s="0"/>
      <c r="IS1112" s="0"/>
      <c r="IT1112" s="0"/>
      <c r="IU1112" s="0"/>
      <c r="IV1112" s="0"/>
      <c r="IW1112" s="0"/>
    </row>
    <row r="1113" customFormat="false" ht="15" hidden="true" customHeight="false" outlineLevel="0" collapsed="false">
      <c r="A1113" s="150" t="s">
        <v>3207</v>
      </c>
      <c r="B1113" s="151" t="s">
        <v>3208</v>
      </c>
      <c r="C1113" s="147" t="s">
        <v>3209</v>
      </c>
      <c r="D1113" s="117"/>
      <c r="E1113" s="117" t="n">
        <v>0</v>
      </c>
      <c r="F1113" s="118" t="s">
        <v>47</v>
      </c>
      <c r="G1113" s="118" t="s">
        <v>47</v>
      </c>
      <c r="H1113" s="141" t="n">
        <v>29971</v>
      </c>
      <c r="I1113" s="125" t="s">
        <v>2953</v>
      </c>
      <c r="J1113" s="120" t="n">
        <v>10</v>
      </c>
      <c r="K1113" s="121" t="n">
        <v>6</v>
      </c>
      <c r="L1113" s="126"/>
      <c r="M1113" s="123"/>
      <c r="N1113" s="127"/>
      <c r="O1113" s="123"/>
      <c r="P1113" s="127"/>
      <c r="Q1113" s="124"/>
      <c r="R1113" s="0"/>
      <c r="S1113" s="0"/>
      <c r="T1113" s="0"/>
      <c r="U1113" s="0"/>
      <c r="V1113" s="0"/>
      <c r="W1113" s="0"/>
      <c r="X1113" s="0"/>
      <c r="Y1113" s="0"/>
      <c r="Z1113" s="0"/>
      <c r="AA1113" s="0"/>
      <c r="AB1113" s="0"/>
      <c r="AC1113" s="0"/>
      <c r="AD1113" s="0"/>
      <c r="AE1113" s="0"/>
      <c r="AF1113" s="0"/>
      <c r="AG1113" s="0"/>
      <c r="AH1113" s="0"/>
      <c r="AI1113" s="0"/>
      <c r="AJ1113" s="0"/>
      <c r="AK1113" s="0"/>
      <c r="AL1113" s="0"/>
      <c r="AM1113" s="0"/>
      <c r="AN1113" s="0"/>
      <c r="AO1113" s="0"/>
      <c r="AP1113" s="0"/>
      <c r="AQ1113" s="0"/>
      <c r="AR1113" s="0"/>
      <c r="AS1113" s="0"/>
      <c r="AT1113" s="0"/>
      <c r="AU1113" s="0"/>
      <c r="AV1113" s="0"/>
      <c r="AW1113" s="0"/>
      <c r="AX1113" s="0"/>
      <c r="AY1113" s="0"/>
      <c r="AZ1113" s="0"/>
      <c r="BA1113" s="0"/>
      <c r="BB1113" s="0"/>
      <c r="BC1113" s="0"/>
      <c r="BD1113" s="0"/>
      <c r="BE1113" s="0"/>
      <c r="BF1113" s="0"/>
      <c r="BG1113" s="0"/>
      <c r="BH1113" s="0"/>
      <c r="BI1113" s="0"/>
      <c r="BJ1113" s="0"/>
      <c r="BK1113" s="0"/>
      <c r="BL1113" s="0"/>
      <c r="BM1113" s="0"/>
      <c r="BN1113" s="0"/>
      <c r="BO1113" s="0"/>
      <c r="BP1113" s="0"/>
      <c r="BQ1113" s="0"/>
      <c r="BR1113" s="0"/>
      <c r="BS1113" s="0"/>
      <c r="BT1113" s="0"/>
      <c r="BU1113" s="0"/>
      <c r="BV1113" s="0"/>
      <c r="BW1113" s="0"/>
      <c r="BX1113" s="0"/>
      <c r="BY1113" s="0"/>
      <c r="BZ1113" s="0"/>
      <c r="CA1113" s="0"/>
      <c r="CB1113" s="0"/>
      <c r="CC1113" s="0"/>
      <c r="CD1113" s="0"/>
      <c r="CE1113" s="0"/>
      <c r="CF1113" s="0"/>
      <c r="CG1113" s="0"/>
      <c r="CH1113" s="0"/>
      <c r="CI1113" s="0"/>
      <c r="CJ1113" s="0"/>
      <c r="CK1113" s="0"/>
      <c r="CL1113" s="0"/>
      <c r="CM1113" s="0"/>
      <c r="CN1113" s="0"/>
      <c r="CO1113" s="0"/>
      <c r="CP1113" s="0"/>
      <c r="CQ1113" s="0"/>
      <c r="CR1113" s="0"/>
      <c r="CS1113" s="0"/>
      <c r="CT1113" s="0"/>
      <c r="CU1113" s="0"/>
      <c r="CV1113" s="0"/>
      <c r="CW1113" s="0"/>
      <c r="CX1113" s="0"/>
      <c r="CY1113" s="0"/>
      <c r="CZ1113" s="0"/>
      <c r="DA1113" s="0"/>
      <c r="DB1113" s="0"/>
      <c r="DC1113" s="0"/>
      <c r="DD1113" s="0"/>
      <c r="DE1113" s="0"/>
      <c r="DF1113" s="0"/>
      <c r="DG1113" s="0"/>
      <c r="DH1113" s="0"/>
      <c r="DI1113" s="0"/>
      <c r="DJ1113" s="0"/>
      <c r="DK1113" s="0"/>
      <c r="DL1113" s="0"/>
      <c r="DM1113" s="0"/>
      <c r="DN1113" s="0"/>
      <c r="DO1113" s="0"/>
      <c r="DP1113" s="0"/>
      <c r="DQ1113" s="0"/>
      <c r="DR1113" s="0"/>
      <c r="DS1113" s="0"/>
      <c r="DT1113" s="0"/>
      <c r="DU1113" s="0"/>
      <c r="DV1113" s="0"/>
      <c r="DW1113" s="0"/>
      <c r="DX1113" s="0"/>
      <c r="DY1113" s="0"/>
      <c r="DZ1113" s="0"/>
      <c r="EA1113" s="0"/>
      <c r="EB1113" s="0"/>
      <c r="EC1113" s="0"/>
      <c r="ED1113" s="0"/>
      <c r="EE1113" s="0"/>
      <c r="EF1113" s="0"/>
      <c r="EG1113" s="0"/>
      <c r="EH1113" s="0"/>
      <c r="EI1113" s="0"/>
      <c r="EJ1113" s="0"/>
      <c r="EK1113" s="0"/>
      <c r="EL1113" s="0"/>
      <c r="EM1113" s="0"/>
      <c r="EN1113" s="0"/>
      <c r="EO1113" s="0"/>
      <c r="EP1113" s="0"/>
      <c r="EQ1113" s="0"/>
      <c r="ER1113" s="0"/>
      <c r="ES1113" s="0"/>
      <c r="ET1113" s="0"/>
      <c r="EU1113" s="0"/>
      <c r="EV1113" s="0"/>
      <c r="EW1113" s="0"/>
      <c r="EX1113" s="0"/>
      <c r="EY1113" s="0"/>
      <c r="EZ1113" s="0"/>
      <c r="FA1113" s="0"/>
      <c r="FB1113" s="0"/>
      <c r="FC1113" s="0"/>
      <c r="FD1113" s="0"/>
      <c r="FE1113" s="0"/>
      <c r="FF1113" s="0"/>
      <c r="FG1113" s="0"/>
      <c r="FH1113" s="0"/>
      <c r="FI1113" s="0"/>
      <c r="FJ1113" s="0"/>
      <c r="FK1113" s="0"/>
      <c r="FL1113" s="0"/>
      <c r="FM1113" s="0"/>
      <c r="FN1113" s="0"/>
      <c r="FO1113" s="0"/>
      <c r="FP1113" s="0"/>
      <c r="FQ1113" s="0"/>
      <c r="FR1113" s="0"/>
      <c r="FS1113" s="0"/>
      <c r="FT1113" s="0"/>
      <c r="FU1113" s="0"/>
      <c r="FV1113" s="0"/>
      <c r="FW1113" s="0"/>
      <c r="FX1113" s="0"/>
      <c r="FY1113" s="0"/>
      <c r="FZ1113" s="0"/>
      <c r="GA1113" s="0"/>
      <c r="GB1113" s="0"/>
      <c r="GC1113" s="0"/>
      <c r="GD1113" s="0"/>
      <c r="GE1113" s="0"/>
      <c r="GF1113" s="0"/>
      <c r="GG1113" s="0"/>
      <c r="GH1113" s="0"/>
      <c r="GI1113" s="0"/>
      <c r="GJ1113" s="0"/>
      <c r="GK1113" s="0"/>
      <c r="GL1113" s="0"/>
      <c r="GM1113" s="0"/>
      <c r="GN1113" s="0"/>
      <c r="GO1113" s="0"/>
      <c r="GP1113" s="0"/>
      <c r="GQ1113" s="0"/>
      <c r="GR1113" s="0"/>
      <c r="GS1113" s="0"/>
      <c r="GT1113" s="0"/>
      <c r="GU1113" s="0"/>
      <c r="GV1113" s="0"/>
      <c r="GW1113" s="0"/>
      <c r="GX1113" s="0"/>
      <c r="GY1113" s="0"/>
      <c r="GZ1113" s="0"/>
      <c r="HA1113" s="0"/>
      <c r="HB1113" s="0"/>
      <c r="HC1113" s="0"/>
      <c r="HD1113" s="0"/>
      <c r="HE1113" s="0"/>
      <c r="HF1113" s="0"/>
      <c r="HG1113" s="0"/>
      <c r="HH1113" s="0"/>
      <c r="HI1113" s="0"/>
      <c r="HJ1113" s="0"/>
      <c r="HK1113" s="0"/>
      <c r="HL1113" s="0"/>
      <c r="HM1113" s="0"/>
      <c r="HN1113" s="0"/>
      <c r="HO1113" s="0"/>
      <c r="HP1113" s="0"/>
      <c r="HQ1113" s="0"/>
      <c r="HR1113" s="0"/>
      <c r="HS1113" s="0"/>
      <c r="HT1113" s="0"/>
      <c r="HU1113" s="0"/>
      <c r="HV1113" s="0"/>
      <c r="HW1113" s="0"/>
      <c r="HX1113" s="0"/>
      <c r="HY1113" s="0"/>
      <c r="HZ1113" s="0"/>
      <c r="IA1113" s="0"/>
      <c r="IB1113" s="0"/>
      <c r="IC1113" s="0"/>
      <c r="ID1113" s="0"/>
      <c r="IE1113" s="0"/>
      <c r="IF1113" s="0"/>
      <c r="IG1113" s="0"/>
      <c r="IH1113" s="0"/>
      <c r="II1113" s="0"/>
      <c r="IJ1113" s="0"/>
      <c r="IK1113" s="0"/>
      <c r="IL1113" s="0"/>
      <c r="IM1113" s="0"/>
      <c r="IN1113" s="0"/>
      <c r="IO1113" s="0"/>
      <c r="IP1113" s="0"/>
      <c r="IQ1113" s="0"/>
      <c r="IR1113" s="0"/>
      <c r="IS1113" s="0"/>
      <c r="IT1113" s="0"/>
      <c r="IU1113" s="0"/>
      <c r="IV1113" s="0"/>
      <c r="IW1113" s="0"/>
    </row>
    <row r="1114" customFormat="false" ht="15" hidden="true" customHeight="false" outlineLevel="0" collapsed="false">
      <c r="A1114" s="150" t="s">
        <v>3210</v>
      </c>
      <c r="B1114" s="151" t="s">
        <v>3211</v>
      </c>
      <c r="C1114" s="116" t="s">
        <v>3212</v>
      </c>
      <c r="D1114" s="117"/>
      <c r="E1114" s="117" t="n">
        <v>0</v>
      </c>
      <c r="F1114" s="118" t="s">
        <v>47</v>
      </c>
      <c r="G1114" s="118" t="s">
        <v>47</v>
      </c>
      <c r="H1114" s="118" t="n">
        <v>29950</v>
      </c>
      <c r="I1114" s="125" t="s">
        <v>2953</v>
      </c>
      <c r="J1114" s="120" t="n">
        <v>10</v>
      </c>
      <c r="K1114" s="121" t="n">
        <v>6</v>
      </c>
      <c r="L1114" s="126"/>
      <c r="M1114" s="123"/>
      <c r="N1114" s="127"/>
      <c r="O1114" s="123"/>
      <c r="P1114" s="127"/>
      <c r="Q1114" s="124"/>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CB1114" s="0"/>
      <c r="CC1114" s="0"/>
      <c r="CD1114" s="0"/>
      <c r="CE1114" s="0"/>
      <c r="CF1114" s="0"/>
      <c r="CG1114" s="0"/>
      <c r="CH1114" s="0"/>
      <c r="CI1114" s="0"/>
      <c r="CJ1114" s="0"/>
      <c r="CK1114" s="0"/>
      <c r="CL1114" s="0"/>
      <c r="CM1114" s="0"/>
      <c r="CN1114" s="0"/>
      <c r="CO1114" s="0"/>
      <c r="CP1114" s="0"/>
      <c r="CQ1114" s="0"/>
      <c r="CR1114" s="0"/>
      <c r="CS1114" s="0"/>
      <c r="CT1114" s="0"/>
      <c r="CU1114" s="0"/>
      <c r="CV1114" s="0"/>
      <c r="CW1114" s="0"/>
      <c r="CX1114" s="0"/>
      <c r="CY1114" s="0"/>
      <c r="CZ1114" s="0"/>
      <c r="DA1114" s="0"/>
      <c r="DB1114" s="0"/>
      <c r="DC1114" s="0"/>
      <c r="DD1114" s="0"/>
      <c r="DE1114" s="0"/>
      <c r="DF1114" s="0"/>
      <c r="DG1114" s="0"/>
      <c r="DH1114" s="0"/>
      <c r="DI1114" s="0"/>
      <c r="DJ1114" s="0"/>
      <c r="DK1114" s="0"/>
      <c r="DL1114" s="0"/>
      <c r="DM1114" s="0"/>
      <c r="DN1114" s="0"/>
      <c r="DO1114" s="0"/>
      <c r="DP1114" s="0"/>
      <c r="DQ1114" s="0"/>
      <c r="DR1114" s="0"/>
      <c r="DS1114" s="0"/>
      <c r="DT1114" s="0"/>
      <c r="DU1114" s="0"/>
      <c r="DV1114" s="0"/>
      <c r="DW1114" s="0"/>
      <c r="DX1114" s="0"/>
      <c r="DY1114" s="0"/>
      <c r="DZ1114" s="0"/>
      <c r="EA1114" s="0"/>
      <c r="EB1114" s="0"/>
      <c r="EC1114" s="0"/>
      <c r="ED1114" s="0"/>
      <c r="EE1114" s="0"/>
      <c r="EF1114" s="0"/>
      <c r="EG1114" s="0"/>
      <c r="EH1114" s="0"/>
      <c r="EI1114" s="0"/>
      <c r="EJ1114" s="0"/>
      <c r="EK1114" s="0"/>
      <c r="EL1114" s="0"/>
      <c r="EM1114" s="0"/>
      <c r="EN1114" s="0"/>
      <c r="EO1114" s="0"/>
      <c r="EP1114" s="0"/>
      <c r="EQ1114" s="0"/>
      <c r="ER1114" s="0"/>
      <c r="ES1114" s="0"/>
      <c r="ET1114" s="0"/>
      <c r="EU1114" s="0"/>
      <c r="EV1114" s="0"/>
      <c r="EW1114" s="0"/>
      <c r="EX1114" s="0"/>
      <c r="EY1114" s="0"/>
      <c r="EZ1114" s="0"/>
      <c r="FA1114" s="0"/>
      <c r="FB1114" s="0"/>
      <c r="FC1114" s="0"/>
      <c r="FD1114" s="0"/>
      <c r="FE1114" s="0"/>
      <c r="FF1114" s="0"/>
      <c r="FG1114" s="0"/>
      <c r="FH1114" s="0"/>
      <c r="FI1114" s="0"/>
      <c r="FJ1114" s="0"/>
      <c r="FK1114" s="0"/>
      <c r="FL1114" s="0"/>
      <c r="FM1114" s="0"/>
      <c r="FN1114" s="0"/>
      <c r="FO1114" s="0"/>
      <c r="FP1114" s="0"/>
      <c r="FQ1114" s="0"/>
      <c r="FR1114" s="0"/>
      <c r="FS1114" s="0"/>
      <c r="FT1114" s="0"/>
      <c r="FU1114" s="0"/>
      <c r="FV1114" s="0"/>
      <c r="FW1114" s="0"/>
      <c r="FX1114" s="0"/>
      <c r="FY1114" s="0"/>
      <c r="FZ1114" s="0"/>
      <c r="GA1114" s="0"/>
      <c r="GB1114" s="0"/>
      <c r="GC1114" s="0"/>
      <c r="GD1114" s="0"/>
      <c r="GE1114" s="0"/>
      <c r="GF1114" s="0"/>
      <c r="GG1114" s="0"/>
      <c r="GH1114" s="0"/>
      <c r="GI1114" s="0"/>
      <c r="GJ1114" s="0"/>
      <c r="GK1114" s="0"/>
      <c r="GL1114" s="0"/>
      <c r="GM1114" s="0"/>
      <c r="GN1114" s="0"/>
      <c r="GO1114" s="0"/>
      <c r="GP1114" s="0"/>
      <c r="GQ1114" s="0"/>
      <c r="GR1114" s="0"/>
      <c r="GS1114" s="0"/>
      <c r="GT1114" s="0"/>
      <c r="GU1114" s="0"/>
      <c r="GV1114" s="0"/>
      <c r="GW1114" s="0"/>
      <c r="GX1114" s="0"/>
      <c r="GY1114" s="0"/>
      <c r="GZ1114" s="0"/>
      <c r="HA1114" s="0"/>
      <c r="HB1114" s="0"/>
      <c r="HC1114" s="0"/>
      <c r="HD1114" s="0"/>
      <c r="HE1114" s="0"/>
      <c r="HF1114" s="0"/>
      <c r="HG1114" s="0"/>
      <c r="HH1114" s="0"/>
      <c r="HI1114" s="0"/>
      <c r="HJ1114" s="0"/>
      <c r="HK1114" s="0"/>
      <c r="HL1114" s="0"/>
      <c r="HM1114" s="0"/>
      <c r="HN1114" s="0"/>
      <c r="HO1114" s="0"/>
      <c r="HP1114" s="0"/>
      <c r="HQ1114" s="0"/>
      <c r="HR1114" s="0"/>
      <c r="HS1114" s="0"/>
      <c r="HT1114" s="0"/>
      <c r="HU1114" s="0"/>
      <c r="HV1114" s="0"/>
      <c r="HW1114" s="0"/>
      <c r="HX1114" s="0"/>
      <c r="HY1114" s="0"/>
      <c r="HZ1114" s="0"/>
      <c r="IA1114" s="0"/>
      <c r="IB1114" s="0"/>
      <c r="IC1114" s="0"/>
      <c r="ID1114" s="0"/>
      <c r="IE1114" s="0"/>
      <c r="IF1114" s="0"/>
      <c r="IG1114" s="0"/>
      <c r="IH1114" s="0"/>
      <c r="II1114" s="0"/>
      <c r="IJ1114" s="0"/>
      <c r="IK1114" s="0"/>
      <c r="IL1114" s="0"/>
      <c r="IM1114" s="0"/>
      <c r="IN1114" s="0"/>
      <c r="IO1114" s="0"/>
      <c r="IP1114" s="0"/>
      <c r="IQ1114" s="0"/>
      <c r="IR1114" s="0"/>
      <c r="IS1114" s="0"/>
      <c r="IT1114" s="0"/>
      <c r="IU1114" s="0"/>
      <c r="IV1114" s="0"/>
      <c r="IW1114" s="0"/>
    </row>
    <row r="1115" customFormat="false" ht="15" hidden="true" customHeight="false" outlineLevel="0" collapsed="false">
      <c r="A1115" s="150" t="s">
        <v>3213</v>
      </c>
      <c r="B1115" s="151" t="s">
        <v>3214</v>
      </c>
      <c r="C1115" s="116" t="s">
        <v>2289</v>
      </c>
      <c r="D1115" s="117"/>
      <c r="E1115" s="117" t="n">
        <v>0</v>
      </c>
      <c r="F1115" s="118" t="s">
        <v>47</v>
      </c>
      <c r="G1115" s="118" t="s">
        <v>47</v>
      </c>
      <c r="H1115" s="118" t="n">
        <v>1744</v>
      </c>
      <c r="I1115" s="125" t="s">
        <v>2953</v>
      </c>
      <c r="J1115" s="120" t="n">
        <v>10</v>
      </c>
      <c r="K1115" s="121" t="n">
        <v>6</v>
      </c>
      <c r="L1115" s="126"/>
      <c r="M1115" s="123"/>
      <c r="N1115" s="127"/>
      <c r="O1115" s="123"/>
      <c r="P1115" s="127"/>
      <c r="Q1115" s="124"/>
      <c r="R1115" s="0"/>
      <c r="S1115" s="0"/>
      <c r="T1115" s="0"/>
      <c r="U1115" s="0"/>
      <c r="V1115" s="0"/>
      <c r="W1115" s="0"/>
      <c r="X1115" s="0"/>
      <c r="Y1115" s="0"/>
      <c r="Z1115" s="0"/>
      <c r="AA1115" s="0"/>
      <c r="AB1115" s="0"/>
      <c r="AC1115" s="0"/>
      <c r="AD1115" s="0"/>
      <c r="AE1115" s="0"/>
      <c r="AF1115" s="0"/>
      <c r="AG1115" s="0"/>
      <c r="AH1115" s="0"/>
      <c r="AI1115" s="0"/>
      <c r="AJ1115" s="0"/>
      <c r="AK1115" s="0"/>
      <c r="AL1115" s="0"/>
      <c r="AM1115" s="0"/>
      <c r="AN1115" s="0"/>
      <c r="AO1115" s="0"/>
      <c r="AP1115" s="0"/>
      <c r="AQ1115" s="0"/>
      <c r="AR1115" s="0"/>
      <c r="AS1115" s="0"/>
      <c r="AT1115" s="0"/>
      <c r="AU1115" s="0"/>
      <c r="AV1115" s="0"/>
      <c r="AW1115" s="0"/>
      <c r="AX1115" s="0"/>
      <c r="AY1115" s="0"/>
      <c r="AZ1115" s="0"/>
      <c r="BA1115" s="0"/>
      <c r="BB1115" s="0"/>
      <c r="BC1115" s="0"/>
      <c r="BD1115" s="0"/>
      <c r="BE1115" s="0"/>
      <c r="BF1115" s="0"/>
      <c r="BG1115" s="0"/>
      <c r="BH1115" s="0"/>
      <c r="BI1115" s="0"/>
      <c r="BJ1115" s="0"/>
      <c r="BK1115" s="0"/>
      <c r="BL1115" s="0"/>
      <c r="BM1115" s="0"/>
      <c r="BN1115" s="0"/>
      <c r="BO1115" s="0"/>
      <c r="BP1115" s="0"/>
      <c r="BQ1115" s="0"/>
      <c r="BR1115" s="0"/>
      <c r="BS1115" s="0"/>
      <c r="BT1115" s="0"/>
      <c r="BU1115" s="0"/>
      <c r="BV1115" s="0"/>
      <c r="BW1115" s="0"/>
      <c r="BX1115" s="0"/>
      <c r="BY1115" s="0"/>
      <c r="BZ1115" s="0"/>
      <c r="CA1115" s="0"/>
      <c r="CB1115" s="0"/>
      <c r="CC1115" s="0"/>
      <c r="CD1115" s="0"/>
      <c r="CE1115" s="0"/>
      <c r="CF1115" s="0"/>
      <c r="CG1115" s="0"/>
      <c r="CH1115" s="0"/>
      <c r="CI1115" s="0"/>
      <c r="CJ1115" s="0"/>
      <c r="CK1115" s="0"/>
      <c r="CL1115" s="0"/>
      <c r="CM1115" s="0"/>
      <c r="CN1115" s="0"/>
      <c r="CO1115" s="0"/>
      <c r="CP1115" s="0"/>
      <c r="CQ1115" s="0"/>
      <c r="CR1115" s="0"/>
      <c r="CS1115" s="0"/>
      <c r="CT1115" s="0"/>
      <c r="CU1115" s="0"/>
      <c r="CV1115" s="0"/>
      <c r="CW1115" s="0"/>
      <c r="CX1115" s="0"/>
      <c r="CY1115" s="0"/>
      <c r="CZ1115" s="0"/>
      <c r="DA1115" s="0"/>
      <c r="DB1115" s="0"/>
      <c r="DC1115" s="0"/>
      <c r="DD1115" s="0"/>
      <c r="DE1115" s="0"/>
      <c r="DF1115" s="0"/>
      <c r="DG1115" s="0"/>
      <c r="DH1115" s="0"/>
      <c r="DI1115" s="0"/>
      <c r="DJ1115" s="0"/>
      <c r="DK1115" s="0"/>
      <c r="DL1115" s="0"/>
      <c r="DM1115" s="0"/>
      <c r="DN1115" s="0"/>
      <c r="DO1115" s="0"/>
      <c r="DP1115" s="0"/>
      <c r="DQ1115" s="0"/>
      <c r="DR1115" s="0"/>
      <c r="DS1115" s="0"/>
      <c r="DT1115" s="0"/>
      <c r="DU1115" s="0"/>
      <c r="DV1115" s="0"/>
      <c r="DW1115" s="0"/>
      <c r="DX1115" s="0"/>
      <c r="DY1115" s="0"/>
      <c r="DZ1115" s="0"/>
      <c r="EA1115" s="0"/>
      <c r="EB1115" s="0"/>
      <c r="EC1115" s="0"/>
      <c r="ED1115" s="0"/>
      <c r="EE1115" s="0"/>
      <c r="EF1115" s="0"/>
      <c r="EG1115" s="0"/>
      <c r="EH1115" s="0"/>
      <c r="EI1115" s="0"/>
      <c r="EJ1115" s="0"/>
      <c r="EK1115" s="0"/>
      <c r="EL1115" s="0"/>
      <c r="EM1115" s="0"/>
      <c r="EN1115" s="0"/>
      <c r="EO1115" s="0"/>
      <c r="EP1115" s="0"/>
      <c r="EQ1115" s="0"/>
      <c r="ER1115" s="0"/>
      <c r="ES1115" s="0"/>
      <c r="ET1115" s="0"/>
      <c r="EU1115" s="0"/>
      <c r="EV1115" s="0"/>
      <c r="EW1115" s="0"/>
      <c r="EX1115" s="0"/>
      <c r="EY1115" s="0"/>
      <c r="EZ1115" s="0"/>
      <c r="FA1115" s="0"/>
      <c r="FB1115" s="0"/>
      <c r="FC1115" s="0"/>
      <c r="FD1115" s="0"/>
      <c r="FE1115" s="0"/>
      <c r="FF1115" s="0"/>
      <c r="FG1115" s="0"/>
      <c r="FH1115" s="0"/>
      <c r="FI1115" s="0"/>
      <c r="FJ1115" s="0"/>
      <c r="FK1115" s="0"/>
      <c r="FL1115" s="0"/>
      <c r="FM1115" s="0"/>
      <c r="FN1115" s="0"/>
      <c r="FO1115" s="0"/>
      <c r="FP1115" s="0"/>
      <c r="FQ1115" s="0"/>
      <c r="FR1115" s="0"/>
      <c r="FS1115" s="0"/>
      <c r="FT1115" s="0"/>
      <c r="FU1115" s="0"/>
      <c r="FV1115" s="0"/>
      <c r="FW1115" s="0"/>
      <c r="FX1115" s="0"/>
      <c r="FY1115" s="0"/>
      <c r="FZ1115" s="0"/>
      <c r="GA1115" s="0"/>
      <c r="GB1115" s="0"/>
      <c r="GC1115" s="0"/>
      <c r="GD1115" s="0"/>
      <c r="GE1115" s="0"/>
      <c r="GF1115" s="0"/>
      <c r="GG1115" s="0"/>
      <c r="GH1115" s="0"/>
      <c r="GI1115" s="0"/>
      <c r="GJ1115" s="0"/>
      <c r="GK1115" s="0"/>
      <c r="GL1115" s="0"/>
      <c r="GM1115" s="0"/>
      <c r="GN1115" s="0"/>
      <c r="GO1115" s="0"/>
      <c r="GP1115" s="0"/>
      <c r="GQ1115" s="0"/>
      <c r="GR1115" s="0"/>
      <c r="GS1115" s="0"/>
      <c r="GT1115" s="0"/>
      <c r="GU1115" s="0"/>
      <c r="GV1115" s="0"/>
      <c r="GW1115" s="0"/>
      <c r="GX1115" s="0"/>
      <c r="GY1115" s="0"/>
      <c r="GZ1115" s="0"/>
      <c r="HA1115" s="0"/>
      <c r="HB1115" s="0"/>
      <c r="HC1115" s="0"/>
      <c r="HD1115" s="0"/>
      <c r="HE1115" s="0"/>
      <c r="HF1115" s="0"/>
      <c r="HG1115" s="0"/>
      <c r="HH1115" s="0"/>
      <c r="HI1115" s="0"/>
      <c r="HJ1115" s="0"/>
      <c r="HK1115" s="0"/>
      <c r="HL1115" s="0"/>
      <c r="HM1115" s="0"/>
      <c r="HN1115" s="0"/>
      <c r="HO1115" s="0"/>
      <c r="HP1115" s="0"/>
      <c r="HQ1115" s="0"/>
      <c r="HR1115" s="0"/>
      <c r="HS1115" s="0"/>
      <c r="HT1115" s="0"/>
      <c r="HU1115" s="0"/>
      <c r="HV1115" s="0"/>
      <c r="HW1115" s="0"/>
      <c r="HX1115" s="0"/>
      <c r="HY1115" s="0"/>
      <c r="HZ1115" s="0"/>
      <c r="IA1115" s="0"/>
      <c r="IB1115" s="0"/>
      <c r="IC1115" s="0"/>
      <c r="ID1115" s="0"/>
      <c r="IE1115" s="0"/>
      <c r="IF1115" s="0"/>
      <c r="IG1115" s="0"/>
      <c r="IH1115" s="0"/>
      <c r="II1115" s="0"/>
      <c r="IJ1115" s="0"/>
      <c r="IK1115" s="0"/>
      <c r="IL1115" s="0"/>
      <c r="IM1115" s="0"/>
      <c r="IN1115" s="0"/>
      <c r="IO1115" s="0"/>
      <c r="IP1115" s="0"/>
      <c r="IQ1115" s="0"/>
      <c r="IR1115" s="0"/>
      <c r="IS1115" s="0"/>
      <c r="IT1115" s="0"/>
      <c r="IU1115" s="0"/>
      <c r="IV1115" s="0"/>
      <c r="IW1115" s="0"/>
    </row>
    <row r="1116" customFormat="false" ht="15" hidden="true" customHeight="false" outlineLevel="0" collapsed="false">
      <c r="A1116" s="150" t="s">
        <v>3215</v>
      </c>
      <c r="B1116" s="151" t="s">
        <v>3216</v>
      </c>
      <c r="C1116" s="116" t="s">
        <v>2352</v>
      </c>
      <c r="D1116" s="117"/>
      <c r="E1116" s="117" t="n">
        <v>0</v>
      </c>
      <c r="F1116" s="118" t="s">
        <v>47</v>
      </c>
      <c r="G1116" s="118" t="s">
        <v>47</v>
      </c>
      <c r="H1116" s="118" t="n">
        <v>19908</v>
      </c>
      <c r="I1116" s="125" t="s">
        <v>2953</v>
      </c>
      <c r="J1116" s="120" t="n">
        <v>10</v>
      </c>
      <c r="K1116" s="121" t="n">
        <v>6</v>
      </c>
      <c r="L1116" s="126"/>
      <c r="M1116" s="123"/>
      <c r="N1116" s="127"/>
      <c r="O1116" s="123"/>
      <c r="P1116" s="127"/>
      <c r="Q1116" s="124"/>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CB1116" s="0"/>
      <c r="CC1116" s="0"/>
      <c r="CD1116" s="0"/>
      <c r="CE1116" s="0"/>
      <c r="CF1116" s="0"/>
      <c r="CG1116" s="0"/>
      <c r="CH1116" s="0"/>
      <c r="CI1116" s="0"/>
      <c r="CJ1116" s="0"/>
      <c r="CK1116" s="0"/>
      <c r="CL1116" s="0"/>
      <c r="CM1116" s="0"/>
      <c r="CN1116" s="0"/>
      <c r="CO1116" s="0"/>
      <c r="CP1116" s="0"/>
      <c r="CQ1116" s="0"/>
      <c r="CR1116" s="0"/>
      <c r="CS1116" s="0"/>
      <c r="CT1116" s="0"/>
      <c r="CU1116" s="0"/>
      <c r="CV1116" s="0"/>
      <c r="CW1116" s="0"/>
      <c r="CX1116" s="0"/>
      <c r="CY1116" s="0"/>
      <c r="CZ1116" s="0"/>
      <c r="DA1116" s="0"/>
      <c r="DB1116" s="0"/>
      <c r="DC1116" s="0"/>
      <c r="DD1116" s="0"/>
      <c r="DE1116" s="0"/>
      <c r="DF1116" s="0"/>
      <c r="DG1116" s="0"/>
      <c r="DH1116" s="0"/>
      <c r="DI1116" s="0"/>
      <c r="DJ1116" s="0"/>
      <c r="DK1116" s="0"/>
      <c r="DL1116" s="0"/>
      <c r="DM1116" s="0"/>
      <c r="DN1116" s="0"/>
      <c r="DO1116" s="0"/>
      <c r="DP1116" s="0"/>
      <c r="DQ1116" s="0"/>
      <c r="DR1116" s="0"/>
      <c r="DS1116" s="0"/>
      <c r="DT1116" s="0"/>
      <c r="DU1116" s="0"/>
      <c r="DV1116" s="0"/>
      <c r="DW1116" s="0"/>
      <c r="DX1116" s="0"/>
      <c r="DY1116" s="0"/>
      <c r="DZ1116" s="0"/>
      <c r="EA1116" s="0"/>
      <c r="EB1116" s="0"/>
      <c r="EC1116" s="0"/>
      <c r="ED1116" s="0"/>
      <c r="EE1116" s="0"/>
      <c r="EF1116" s="0"/>
      <c r="EG1116" s="0"/>
      <c r="EH1116" s="0"/>
      <c r="EI1116" s="0"/>
      <c r="EJ1116" s="0"/>
      <c r="EK1116" s="0"/>
      <c r="EL1116" s="0"/>
      <c r="EM1116" s="0"/>
      <c r="EN1116" s="0"/>
      <c r="EO1116" s="0"/>
      <c r="EP1116" s="0"/>
      <c r="EQ1116" s="0"/>
      <c r="ER1116" s="0"/>
      <c r="ES1116" s="0"/>
      <c r="ET1116" s="0"/>
      <c r="EU1116" s="0"/>
      <c r="EV1116" s="0"/>
      <c r="EW1116" s="0"/>
      <c r="EX1116" s="0"/>
      <c r="EY1116" s="0"/>
      <c r="EZ1116" s="0"/>
      <c r="FA1116" s="0"/>
      <c r="FB1116" s="0"/>
      <c r="FC1116" s="0"/>
      <c r="FD1116" s="0"/>
      <c r="FE1116" s="0"/>
      <c r="FF1116" s="0"/>
      <c r="FG1116" s="0"/>
      <c r="FH1116" s="0"/>
      <c r="FI1116" s="0"/>
      <c r="FJ1116" s="0"/>
      <c r="FK1116" s="0"/>
      <c r="FL1116" s="0"/>
      <c r="FM1116" s="0"/>
      <c r="FN1116" s="0"/>
      <c r="FO1116" s="0"/>
      <c r="FP1116" s="0"/>
      <c r="FQ1116" s="0"/>
      <c r="FR1116" s="0"/>
      <c r="FS1116" s="0"/>
      <c r="FT1116" s="0"/>
      <c r="FU1116" s="0"/>
      <c r="FV1116" s="0"/>
      <c r="FW1116" s="0"/>
      <c r="FX1116" s="0"/>
      <c r="FY1116" s="0"/>
      <c r="FZ1116" s="0"/>
      <c r="GA1116" s="0"/>
      <c r="GB1116" s="0"/>
      <c r="GC1116" s="0"/>
      <c r="GD1116" s="0"/>
      <c r="GE1116" s="0"/>
      <c r="GF1116" s="0"/>
      <c r="GG1116" s="0"/>
      <c r="GH1116" s="0"/>
      <c r="GI1116" s="0"/>
      <c r="GJ1116" s="0"/>
      <c r="GK1116" s="0"/>
      <c r="GL1116" s="0"/>
      <c r="GM1116" s="0"/>
      <c r="GN1116" s="0"/>
      <c r="GO1116" s="0"/>
      <c r="GP1116" s="0"/>
      <c r="GQ1116" s="0"/>
      <c r="GR1116" s="0"/>
      <c r="GS1116" s="0"/>
      <c r="GT1116" s="0"/>
      <c r="GU1116" s="0"/>
      <c r="GV1116" s="0"/>
      <c r="GW1116" s="0"/>
      <c r="GX1116" s="0"/>
      <c r="GY1116" s="0"/>
      <c r="GZ1116" s="0"/>
      <c r="HA1116" s="0"/>
      <c r="HB1116" s="0"/>
      <c r="HC1116" s="0"/>
      <c r="HD1116" s="0"/>
      <c r="HE1116" s="0"/>
      <c r="HF1116" s="0"/>
      <c r="HG1116" s="0"/>
      <c r="HH1116" s="0"/>
      <c r="HI1116" s="0"/>
      <c r="HJ1116" s="0"/>
      <c r="HK1116" s="0"/>
      <c r="HL1116" s="0"/>
      <c r="HM1116" s="0"/>
      <c r="HN1116" s="0"/>
      <c r="HO1116" s="0"/>
      <c r="HP1116" s="0"/>
      <c r="HQ1116" s="0"/>
      <c r="HR1116" s="0"/>
      <c r="HS1116" s="0"/>
      <c r="HT1116" s="0"/>
      <c r="HU1116" s="0"/>
      <c r="HV1116" s="0"/>
      <c r="HW1116" s="0"/>
      <c r="HX1116" s="0"/>
      <c r="HY1116" s="0"/>
      <c r="HZ1116" s="0"/>
      <c r="IA1116" s="0"/>
      <c r="IB1116" s="0"/>
      <c r="IC1116" s="0"/>
      <c r="ID1116" s="0"/>
      <c r="IE1116" s="0"/>
      <c r="IF1116" s="0"/>
      <c r="IG1116" s="0"/>
      <c r="IH1116" s="0"/>
      <c r="II1116" s="0"/>
      <c r="IJ1116" s="0"/>
      <c r="IK1116" s="0"/>
      <c r="IL1116" s="0"/>
      <c r="IM1116" s="0"/>
      <c r="IN1116" s="0"/>
      <c r="IO1116" s="0"/>
      <c r="IP1116" s="0"/>
      <c r="IQ1116" s="0"/>
      <c r="IR1116" s="0"/>
      <c r="IS1116" s="0"/>
      <c r="IT1116" s="0"/>
      <c r="IU1116" s="0"/>
      <c r="IV1116" s="0"/>
      <c r="IW1116" s="0"/>
    </row>
    <row r="1117" customFormat="false" ht="15" hidden="true" customHeight="false" outlineLevel="0" collapsed="false">
      <c r="A1117" s="150" t="s">
        <v>3217</v>
      </c>
      <c r="B1117" s="151" t="s">
        <v>3218</v>
      </c>
      <c r="C1117" s="116" t="s">
        <v>122</v>
      </c>
      <c r="D1117" s="117"/>
      <c r="E1117" s="117" t="n">
        <v>0</v>
      </c>
      <c r="F1117" s="118" t="s">
        <v>47</v>
      </c>
      <c r="G1117" s="118" t="s">
        <v>47</v>
      </c>
      <c r="H1117" s="118" t="n">
        <v>29951</v>
      </c>
      <c r="I1117" s="125" t="s">
        <v>2953</v>
      </c>
      <c r="J1117" s="120" t="n">
        <v>10</v>
      </c>
      <c r="K1117" s="121" t="n">
        <v>6</v>
      </c>
      <c r="L1117" s="126"/>
      <c r="M1117" s="123"/>
      <c r="N1117" s="127"/>
      <c r="O1117" s="123"/>
      <c r="P1117" s="127"/>
      <c r="Q1117" s="124"/>
      <c r="R1117" s="0"/>
      <c r="S1117" s="0"/>
      <c r="T1117" s="0"/>
      <c r="U1117" s="0"/>
      <c r="V1117" s="0"/>
      <c r="W1117" s="0"/>
      <c r="X1117" s="0"/>
      <c r="Y1117" s="0"/>
      <c r="Z1117" s="0"/>
      <c r="AA1117" s="0"/>
      <c r="AB1117" s="0"/>
      <c r="AC1117" s="0"/>
      <c r="AD1117" s="0"/>
      <c r="AE1117" s="0"/>
      <c r="AF1117" s="0"/>
      <c r="AG1117" s="0"/>
      <c r="AH1117" s="0"/>
      <c r="AI1117" s="0"/>
      <c r="AJ1117" s="0"/>
      <c r="AK1117" s="0"/>
      <c r="AL1117" s="0"/>
      <c r="AM1117" s="0"/>
      <c r="AN1117" s="0"/>
      <c r="AO1117" s="0"/>
      <c r="AP1117" s="0"/>
      <c r="AQ1117" s="0"/>
      <c r="AR1117" s="0"/>
      <c r="AS1117" s="0"/>
      <c r="AT1117" s="0"/>
      <c r="AU1117" s="0"/>
      <c r="AV1117" s="0"/>
      <c r="AW1117" s="0"/>
      <c r="AX1117" s="0"/>
      <c r="AY1117" s="0"/>
      <c r="AZ1117" s="0"/>
      <c r="BA1117" s="0"/>
      <c r="BB1117" s="0"/>
      <c r="BC1117" s="0"/>
      <c r="BD1117" s="0"/>
      <c r="BE1117" s="0"/>
      <c r="BF1117" s="0"/>
      <c r="BG1117" s="0"/>
      <c r="BH1117" s="0"/>
      <c r="BI1117" s="0"/>
      <c r="BJ1117" s="0"/>
      <c r="BK1117" s="0"/>
      <c r="BL1117" s="0"/>
      <c r="BM1117" s="0"/>
      <c r="BN1117" s="0"/>
      <c r="BO1117" s="0"/>
      <c r="BP1117" s="0"/>
      <c r="BQ1117" s="0"/>
      <c r="BR1117" s="0"/>
      <c r="BS1117" s="0"/>
      <c r="BT1117" s="0"/>
      <c r="BU1117" s="0"/>
      <c r="BV1117" s="0"/>
      <c r="BW1117" s="0"/>
      <c r="BX1117" s="0"/>
      <c r="BY1117" s="0"/>
      <c r="BZ1117" s="0"/>
      <c r="CA1117" s="0"/>
      <c r="CB1117" s="0"/>
      <c r="CC1117" s="0"/>
      <c r="CD1117" s="0"/>
      <c r="CE1117" s="0"/>
      <c r="CF1117" s="0"/>
      <c r="CG1117" s="0"/>
      <c r="CH1117" s="0"/>
      <c r="CI1117" s="0"/>
      <c r="CJ1117" s="0"/>
      <c r="CK1117" s="0"/>
      <c r="CL1117" s="0"/>
      <c r="CM1117" s="0"/>
      <c r="CN1117" s="0"/>
      <c r="CO1117" s="0"/>
      <c r="CP1117" s="0"/>
      <c r="CQ1117" s="0"/>
      <c r="CR1117" s="0"/>
      <c r="CS1117" s="0"/>
      <c r="CT1117" s="0"/>
      <c r="CU1117" s="0"/>
      <c r="CV1117" s="0"/>
      <c r="CW1117" s="0"/>
      <c r="CX1117" s="0"/>
      <c r="CY1117" s="0"/>
      <c r="CZ1117" s="0"/>
      <c r="DA1117" s="0"/>
      <c r="DB1117" s="0"/>
      <c r="DC1117" s="0"/>
      <c r="DD1117" s="0"/>
      <c r="DE1117" s="0"/>
      <c r="DF1117" s="0"/>
      <c r="DG1117" s="0"/>
      <c r="DH1117" s="0"/>
      <c r="DI1117" s="0"/>
      <c r="DJ1117" s="0"/>
      <c r="DK1117" s="0"/>
      <c r="DL1117" s="0"/>
      <c r="DM1117" s="0"/>
      <c r="DN1117" s="0"/>
      <c r="DO1117" s="0"/>
      <c r="DP1117" s="0"/>
      <c r="DQ1117" s="0"/>
      <c r="DR1117" s="0"/>
      <c r="DS1117" s="0"/>
      <c r="DT1117" s="0"/>
      <c r="DU1117" s="0"/>
      <c r="DV1117" s="0"/>
      <c r="DW1117" s="0"/>
      <c r="DX1117" s="0"/>
      <c r="DY1117" s="0"/>
      <c r="DZ1117" s="0"/>
      <c r="EA1117" s="0"/>
      <c r="EB1117" s="0"/>
      <c r="EC1117" s="0"/>
      <c r="ED1117" s="0"/>
      <c r="EE1117" s="0"/>
      <c r="EF1117" s="0"/>
      <c r="EG1117" s="0"/>
      <c r="EH1117" s="0"/>
      <c r="EI1117" s="0"/>
      <c r="EJ1117" s="0"/>
      <c r="EK1117" s="0"/>
      <c r="EL1117" s="0"/>
      <c r="EM1117" s="0"/>
      <c r="EN1117" s="0"/>
      <c r="EO1117" s="0"/>
      <c r="EP1117" s="0"/>
      <c r="EQ1117" s="0"/>
      <c r="ER1117" s="0"/>
      <c r="ES1117" s="0"/>
      <c r="ET1117" s="0"/>
      <c r="EU1117" s="0"/>
      <c r="EV1117" s="0"/>
      <c r="EW1117" s="0"/>
      <c r="EX1117" s="0"/>
      <c r="EY1117" s="0"/>
      <c r="EZ1117" s="0"/>
      <c r="FA1117" s="0"/>
      <c r="FB1117" s="0"/>
      <c r="FC1117" s="0"/>
      <c r="FD1117" s="0"/>
      <c r="FE1117" s="0"/>
      <c r="FF1117" s="0"/>
      <c r="FG1117" s="0"/>
      <c r="FH1117" s="0"/>
      <c r="FI1117" s="0"/>
      <c r="FJ1117" s="0"/>
      <c r="FK1117" s="0"/>
      <c r="FL1117" s="0"/>
      <c r="FM1117" s="0"/>
      <c r="FN1117" s="0"/>
      <c r="FO1117" s="0"/>
      <c r="FP1117" s="0"/>
      <c r="FQ1117" s="0"/>
      <c r="FR1117" s="0"/>
      <c r="FS1117" s="0"/>
      <c r="FT1117" s="0"/>
      <c r="FU1117" s="0"/>
      <c r="FV1117" s="0"/>
      <c r="FW1117" s="0"/>
      <c r="FX1117" s="0"/>
      <c r="FY1117" s="0"/>
      <c r="FZ1117" s="0"/>
      <c r="GA1117" s="0"/>
      <c r="GB1117" s="0"/>
      <c r="GC1117" s="0"/>
      <c r="GD1117" s="0"/>
      <c r="GE1117" s="0"/>
      <c r="GF1117" s="0"/>
      <c r="GG1117" s="0"/>
      <c r="GH1117" s="0"/>
      <c r="GI1117" s="0"/>
      <c r="GJ1117" s="0"/>
      <c r="GK1117" s="0"/>
      <c r="GL1117" s="0"/>
      <c r="GM1117" s="0"/>
      <c r="GN1117" s="0"/>
      <c r="GO1117" s="0"/>
      <c r="GP1117" s="0"/>
      <c r="GQ1117" s="0"/>
      <c r="GR1117" s="0"/>
      <c r="GS1117" s="0"/>
      <c r="GT1117" s="0"/>
      <c r="GU1117" s="0"/>
      <c r="GV1117" s="0"/>
      <c r="GW1117" s="0"/>
      <c r="GX1117" s="0"/>
      <c r="GY1117" s="0"/>
      <c r="GZ1117" s="0"/>
      <c r="HA1117" s="0"/>
      <c r="HB1117" s="0"/>
      <c r="HC1117" s="0"/>
      <c r="HD1117" s="0"/>
      <c r="HE1117" s="0"/>
      <c r="HF1117" s="0"/>
      <c r="HG1117" s="0"/>
      <c r="HH1117" s="0"/>
      <c r="HI1117" s="0"/>
      <c r="HJ1117" s="0"/>
      <c r="HK1117" s="0"/>
      <c r="HL1117" s="0"/>
      <c r="HM1117" s="0"/>
      <c r="HN1117" s="0"/>
      <c r="HO1117" s="0"/>
      <c r="HP1117" s="0"/>
      <c r="HQ1117" s="0"/>
      <c r="HR1117" s="0"/>
      <c r="HS1117" s="0"/>
      <c r="HT1117" s="0"/>
      <c r="HU1117" s="0"/>
      <c r="HV1117" s="0"/>
      <c r="HW1117" s="0"/>
      <c r="HX1117" s="0"/>
      <c r="HY1117" s="0"/>
      <c r="HZ1117" s="0"/>
      <c r="IA1117" s="0"/>
      <c r="IB1117" s="0"/>
      <c r="IC1117" s="0"/>
      <c r="ID1117" s="0"/>
      <c r="IE1117" s="0"/>
      <c r="IF1117" s="0"/>
      <c r="IG1117" s="0"/>
      <c r="IH1117" s="0"/>
      <c r="II1117" s="0"/>
      <c r="IJ1117" s="0"/>
      <c r="IK1117" s="0"/>
      <c r="IL1117" s="0"/>
      <c r="IM1117" s="0"/>
      <c r="IN1117" s="0"/>
      <c r="IO1117" s="0"/>
      <c r="IP1117" s="0"/>
      <c r="IQ1117" s="0"/>
      <c r="IR1117" s="0"/>
      <c r="IS1117" s="0"/>
      <c r="IT1117" s="0"/>
      <c r="IU1117" s="0"/>
      <c r="IV1117" s="0"/>
      <c r="IW1117" s="0"/>
    </row>
    <row r="1118" customFormat="false" ht="15" hidden="true" customHeight="false" outlineLevel="0" collapsed="false">
      <c r="A1118" s="150" t="s">
        <v>3219</v>
      </c>
      <c r="B1118" s="151" t="s">
        <v>3220</v>
      </c>
      <c r="C1118" s="116" t="s">
        <v>122</v>
      </c>
      <c r="D1118" s="117"/>
      <c r="E1118" s="117" t="n">
        <v>0</v>
      </c>
      <c r="F1118" s="118" t="s">
        <v>47</v>
      </c>
      <c r="G1118" s="118" t="s">
        <v>47</v>
      </c>
      <c r="H1118" s="118" t="n">
        <v>34442</v>
      </c>
      <c r="I1118" s="125" t="s">
        <v>2953</v>
      </c>
      <c r="J1118" s="120" t="n">
        <v>10</v>
      </c>
      <c r="K1118" s="121" t="n">
        <v>6</v>
      </c>
      <c r="L1118" s="126"/>
      <c r="M1118" s="123"/>
      <c r="N1118" s="127"/>
      <c r="O1118" s="123"/>
      <c r="P1118" s="127"/>
      <c r="Q1118" s="124"/>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CB1118" s="0"/>
      <c r="CC1118" s="0"/>
      <c r="CD1118" s="0"/>
      <c r="CE1118" s="0"/>
      <c r="CF1118" s="0"/>
      <c r="CG1118" s="0"/>
      <c r="CH1118" s="0"/>
      <c r="CI1118" s="0"/>
      <c r="CJ1118" s="0"/>
      <c r="CK1118" s="0"/>
      <c r="CL1118" s="0"/>
      <c r="CM1118" s="0"/>
      <c r="CN1118" s="0"/>
      <c r="CO1118" s="0"/>
      <c r="CP1118" s="0"/>
      <c r="CQ1118" s="0"/>
      <c r="CR1118" s="0"/>
      <c r="CS1118" s="0"/>
      <c r="CT1118" s="0"/>
      <c r="CU1118" s="0"/>
      <c r="CV1118" s="0"/>
      <c r="CW1118" s="0"/>
      <c r="CX1118" s="0"/>
      <c r="CY1118" s="0"/>
      <c r="CZ1118" s="0"/>
      <c r="DA1118" s="0"/>
      <c r="DB1118" s="0"/>
      <c r="DC1118" s="0"/>
      <c r="DD1118" s="0"/>
      <c r="DE1118" s="0"/>
      <c r="DF1118" s="0"/>
      <c r="DG1118" s="0"/>
      <c r="DH1118" s="0"/>
      <c r="DI1118" s="0"/>
      <c r="DJ1118" s="0"/>
      <c r="DK1118" s="0"/>
      <c r="DL1118" s="0"/>
      <c r="DM1118" s="0"/>
      <c r="DN1118" s="0"/>
      <c r="DO1118" s="0"/>
      <c r="DP1118" s="0"/>
      <c r="DQ1118" s="0"/>
      <c r="DR1118" s="0"/>
      <c r="DS1118" s="0"/>
      <c r="DT1118" s="0"/>
      <c r="DU1118" s="0"/>
      <c r="DV1118" s="0"/>
      <c r="DW1118" s="0"/>
      <c r="DX1118" s="0"/>
      <c r="DY1118" s="0"/>
      <c r="DZ1118" s="0"/>
      <c r="EA1118" s="0"/>
      <c r="EB1118" s="0"/>
      <c r="EC1118" s="0"/>
      <c r="ED1118" s="0"/>
      <c r="EE1118" s="0"/>
      <c r="EF1118" s="0"/>
      <c r="EG1118" s="0"/>
      <c r="EH1118" s="0"/>
      <c r="EI1118" s="0"/>
      <c r="EJ1118" s="0"/>
      <c r="EK1118" s="0"/>
      <c r="EL1118" s="0"/>
      <c r="EM1118" s="0"/>
      <c r="EN1118" s="0"/>
      <c r="EO1118" s="0"/>
      <c r="EP1118" s="0"/>
      <c r="EQ1118" s="0"/>
      <c r="ER1118" s="0"/>
      <c r="ES1118" s="0"/>
      <c r="ET1118" s="0"/>
      <c r="EU1118" s="0"/>
      <c r="EV1118" s="0"/>
      <c r="EW1118" s="0"/>
      <c r="EX1118" s="0"/>
      <c r="EY1118" s="0"/>
      <c r="EZ1118" s="0"/>
      <c r="FA1118" s="0"/>
      <c r="FB1118" s="0"/>
      <c r="FC1118" s="0"/>
      <c r="FD1118" s="0"/>
      <c r="FE1118" s="0"/>
      <c r="FF1118" s="0"/>
      <c r="FG1118" s="0"/>
      <c r="FH1118" s="0"/>
      <c r="FI1118" s="0"/>
      <c r="FJ1118" s="0"/>
      <c r="FK1118" s="0"/>
      <c r="FL1118" s="0"/>
      <c r="FM1118" s="0"/>
      <c r="FN1118" s="0"/>
      <c r="FO1118" s="0"/>
      <c r="FP1118" s="0"/>
      <c r="FQ1118" s="0"/>
      <c r="FR1118" s="0"/>
      <c r="FS1118" s="0"/>
      <c r="FT1118" s="0"/>
      <c r="FU1118" s="0"/>
      <c r="FV1118" s="0"/>
      <c r="FW1118" s="0"/>
      <c r="FX1118" s="0"/>
      <c r="FY1118" s="0"/>
      <c r="FZ1118" s="0"/>
      <c r="GA1118" s="0"/>
      <c r="GB1118" s="0"/>
      <c r="GC1118" s="0"/>
      <c r="GD1118" s="0"/>
      <c r="GE1118" s="0"/>
      <c r="GF1118" s="0"/>
      <c r="GG1118" s="0"/>
      <c r="GH1118" s="0"/>
      <c r="GI1118" s="0"/>
      <c r="GJ1118" s="0"/>
      <c r="GK1118" s="0"/>
      <c r="GL1118" s="0"/>
      <c r="GM1118" s="0"/>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row>
    <row r="1119" customFormat="false" ht="15" hidden="true" customHeight="false" outlineLevel="0" collapsed="false">
      <c r="A1119" s="150" t="s">
        <v>3221</v>
      </c>
      <c r="B1119" s="151" t="s">
        <v>3222</v>
      </c>
      <c r="C1119" s="116" t="s">
        <v>122</v>
      </c>
      <c r="D1119" s="117"/>
      <c r="E1119" s="117" t="n">
        <v>0</v>
      </c>
      <c r="F1119" s="118" t="s">
        <v>47</v>
      </c>
      <c r="G1119" s="118" t="s">
        <v>47</v>
      </c>
      <c r="H1119" s="118" t="n">
        <v>32040</v>
      </c>
      <c r="I1119" s="125" t="s">
        <v>2953</v>
      </c>
      <c r="J1119" s="120" t="n">
        <v>10</v>
      </c>
      <c r="K1119" s="121" t="n">
        <v>6</v>
      </c>
      <c r="L1119" s="126"/>
      <c r="M1119" s="123"/>
      <c r="N1119" s="127"/>
      <c r="O1119" s="123"/>
      <c r="P1119" s="127"/>
      <c r="Q1119" s="124"/>
      <c r="R1119" s="0"/>
      <c r="S1119" s="0"/>
      <c r="T1119" s="0"/>
      <c r="U1119" s="0"/>
      <c r="V1119" s="0"/>
      <c r="W1119" s="0"/>
      <c r="X1119" s="0"/>
      <c r="Y1119" s="0"/>
      <c r="Z1119" s="0"/>
      <c r="AA1119" s="0"/>
      <c r="AB1119" s="0"/>
      <c r="AC1119" s="0"/>
      <c r="AD1119" s="0"/>
      <c r="AE1119" s="0"/>
      <c r="AF1119" s="0"/>
      <c r="AG1119" s="0"/>
      <c r="AH1119" s="0"/>
      <c r="AI1119" s="0"/>
      <c r="AJ1119" s="0"/>
      <c r="AK1119" s="0"/>
      <c r="AL1119" s="0"/>
      <c r="AM1119" s="0"/>
      <c r="AN1119" s="0"/>
      <c r="AO1119" s="0"/>
      <c r="AP1119" s="0"/>
      <c r="AQ1119" s="0"/>
      <c r="AR1119" s="0"/>
      <c r="AS1119" s="0"/>
      <c r="AT1119" s="0"/>
      <c r="AU1119" s="0"/>
      <c r="AV1119" s="0"/>
      <c r="AW1119" s="0"/>
      <c r="AX1119" s="0"/>
      <c r="AY1119" s="0"/>
      <c r="AZ1119" s="0"/>
      <c r="BA1119" s="0"/>
      <c r="BB1119" s="0"/>
      <c r="BC1119" s="0"/>
      <c r="BD1119" s="0"/>
      <c r="BE1119" s="0"/>
      <c r="BF1119" s="0"/>
      <c r="BG1119" s="0"/>
      <c r="BH1119" s="0"/>
      <c r="BI1119" s="0"/>
      <c r="BJ1119" s="0"/>
      <c r="BK1119" s="0"/>
      <c r="BL1119" s="0"/>
      <c r="BM1119" s="0"/>
      <c r="BN1119" s="0"/>
      <c r="BO1119" s="0"/>
      <c r="BP1119" s="0"/>
      <c r="BQ1119" s="0"/>
      <c r="BR1119" s="0"/>
      <c r="BS1119" s="0"/>
      <c r="BT1119" s="0"/>
      <c r="BU1119" s="0"/>
      <c r="BV1119" s="0"/>
      <c r="BW1119" s="0"/>
      <c r="BX1119" s="0"/>
      <c r="BY1119" s="0"/>
      <c r="BZ1119" s="0"/>
      <c r="CA1119" s="0"/>
      <c r="CB1119" s="0"/>
      <c r="CC1119" s="0"/>
      <c r="CD1119" s="0"/>
      <c r="CE1119" s="0"/>
      <c r="CF1119" s="0"/>
      <c r="CG1119" s="0"/>
      <c r="CH1119" s="0"/>
      <c r="CI1119" s="0"/>
      <c r="CJ1119" s="0"/>
      <c r="CK1119" s="0"/>
      <c r="CL1119" s="0"/>
      <c r="CM1119" s="0"/>
      <c r="CN1119" s="0"/>
      <c r="CO1119" s="0"/>
      <c r="CP1119" s="0"/>
      <c r="CQ1119" s="0"/>
      <c r="CR1119" s="0"/>
      <c r="CS1119" s="0"/>
      <c r="CT1119" s="0"/>
      <c r="CU1119" s="0"/>
      <c r="CV1119" s="0"/>
      <c r="CW1119" s="0"/>
      <c r="CX1119" s="0"/>
      <c r="CY1119" s="0"/>
      <c r="CZ1119" s="0"/>
      <c r="DA1119" s="0"/>
      <c r="DB1119" s="0"/>
      <c r="DC1119" s="0"/>
      <c r="DD1119" s="0"/>
      <c r="DE1119" s="0"/>
      <c r="DF1119" s="0"/>
      <c r="DG1119" s="0"/>
      <c r="DH1119" s="0"/>
      <c r="DI1119" s="0"/>
      <c r="DJ1119" s="0"/>
      <c r="DK1119" s="0"/>
      <c r="DL1119" s="0"/>
      <c r="DM1119" s="0"/>
      <c r="DN1119" s="0"/>
      <c r="DO1119" s="0"/>
      <c r="DP1119" s="0"/>
      <c r="DQ1119" s="0"/>
      <c r="DR1119" s="0"/>
      <c r="DS1119" s="0"/>
      <c r="DT1119" s="0"/>
      <c r="DU1119" s="0"/>
      <c r="DV1119" s="0"/>
      <c r="DW1119" s="0"/>
      <c r="DX1119" s="0"/>
      <c r="DY1119" s="0"/>
      <c r="DZ1119" s="0"/>
      <c r="EA1119" s="0"/>
      <c r="EB1119" s="0"/>
      <c r="EC1119" s="0"/>
      <c r="ED1119" s="0"/>
      <c r="EE1119" s="0"/>
      <c r="EF1119" s="0"/>
      <c r="EG1119" s="0"/>
      <c r="EH1119" s="0"/>
      <c r="EI1119" s="0"/>
      <c r="EJ1119" s="0"/>
      <c r="EK1119" s="0"/>
      <c r="EL1119" s="0"/>
      <c r="EM1119" s="0"/>
      <c r="EN1119" s="0"/>
      <c r="EO1119" s="0"/>
      <c r="EP1119" s="0"/>
      <c r="EQ1119" s="0"/>
      <c r="ER1119" s="0"/>
      <c r="ES1119" s="0"/>
      <c r="ET1119" s="0"/>
      <c r="EU1119" s="0"/>
      <c r="EV1119" s="0"/>
      <c r="EW1119" s="0"/>
      <c r="EX1119" s="0"/>
      <c r="EY1119" s="0"/>
      <c r="EZ1119" s="0"/>
      <c r="FA1119" s="0"/>
      <c r="FB1119" s="0"/>
      <c r="FC1119" s="0"/>
      <c r="FD1119" s="0"/>
      <c r="FE1119" s="0"/>
      <c r="FF1119" s="0"/>
      <c r="FG1119" s="0"/>
      <c r="FH1119" s="0"/>
      <c r="FI1119" s="0"/>
      <c r="FJ1119" s="0"/>
      <c r="FK1119" s="0"/>
      <c r="FL1119" s="0"/>
      <c r="FM1119" s="0"/>
      <c r="FN1119" s="0"/>
      <c r="FO1119" s="0"/>
      <c r="FP1119" s="0"/>
      <c r="FQ1119" s="0"/>
      <c r="FR1119" s="0"/>
      <c r="FS1119" s="0"/>
      <c r="FT1119" s="0"/>
      <c r="FU1119" s="0"/>
      <c r="FV1119" s="0"/>
      <c r="FW1119" s="0"/>
      <c r="FX1119" s="0"/>
      <c r="FY1119" s="0"/>
      <c r="FZ1119" s="0"/>
      <c r="GA1119" s="0"/>
      <c r="GB1119" s="0"/>
      <c r="GC1119" s="0"/>
      <c r="GD1119" s="0"/>
      <c r="GE1119" s="0"/>
      <c r="GF1119" s="0"/>
      <c r="GG1119" s="0"/>
      <c r="GH1119" s="0"/>
      <c r="GI1119" s="0"/>
      <c r="GJ1119" s="0"/>
      <c r="GK1119" s="0"/>
      <c r="GL1119" s="0"/>
      <c r="GM1119" s="0"/>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row>
    <row r="1120" customFormat="false" ht="15" hidden="true" customHeight="false" outlineLevel="0" collapsed="false">
      <c r="A1120" s="150" t="s">
        <v>3223</v>
      </c>
      <c r="B1120" s="151" t="s">
        <v>3224</v>
      </c>
      <c r="C1120" s="116" t="s">
        <v>122</v>
      </c>
      <c r="D1120" s="117"/>
      <c r="E1120" s="117" t="n">
        <v>0</v>
      </c>
      <c r="F1120" s="118" t="s">
        <v>47</v>
      </c>
      <c r="G1120" s="118" t="s">
        <v>47</v>
      </c>
      <c r="H1120" s="118" t="n">
        <v>29948</v>
      </c>
      <c r="I1120" s="125" t="s">
        <v>2953</v>
      </c>
      <c r="J1120" s="120" t="n">
        <v>10</v>
      </c>
      <c r="K1120" s="121" t="n">
        <v>6</v>
      </c>
      <c r="L1120" s="126"/>
      <c r="M1120" s="123"/>
      <c r="N1120" s="127"/>
      <c r="O1120" s="123"/>
      <c r="P1120" s="127"/>
      <c r="Q1120" s="124"/>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CB1120" s="0"/>
      <c r="CC1120" s="0"/>
      <c r="CD1120" s="0"/>
      <c r="CE1120" s="0"/>
      <c r="CF1120" s="0"/>
      <c r="CG1120" s="0"/>
      <c r="CH1120" s="0"/>
      <c r="CI1120" s="0"/>
      <c r="CJ1120" s="0"/>
      <c r="CK1120" s="0"/>
      <c r="CL1120" s="0"/>
      <c r="CM1120" s="0"/>
      <c r="CN1120" s="0"/>
      <c r="CO1120" s="0"/>
      <c r="CP1120" s="0"/>
      <c r="CQ1120" s="0"/>
      <c r="CR1120" s="0"/>
      <c r="CS1120" s="0"/>
      <c r="CT1120" s="0"/>
      <c r="CU1120" s="0"/>
      <c r="CV1120" s="0"/>
      <c r="CW1120" s="0"/>
      <c r="CX1120" s="0"/>
      <c r="CY1120" s="0"/>
      <c r="CZ1120" s="0"/>
      <c r="DA1120" s="0"/>
      <c r="DB1120" s="0"/>
      <c r="DC1120" s="0"/>
      <c r="DD1120" s="0"/>
      <c r="DE1120" s="0"/>
      <c r="DF1120" s="0"/>
      <c r="DG1120" s="0"/>
      <c r="DH1120" s="0"/>
      <c r="DI1120" s="0"/>
      <c r="DJ1120" s="0"/>
      <c r="DK1120" s="0"/>
      <c r="DL1120" s="0"/>
      <c r="DM1120" s="0"/>
      <c r="DN1120" s="0"/>
      <c r="DO1120" s="0"/>
      <c r="DP1120" s="0"/>
      <c r="DQ1120" s="0"/>
      <c r="DR1120" s="0"/>
      <c r="DS1120" s="0"/>
      <c r="DT1120" s="0"/>
      <c r="DU1120" s="0"/>
      <c r="DV1120" s="0"/>
      <c r="DW1120" s="0"/>
      <c r="DX1120" s="0"/>
      <c r="DY1120" s="0"/>
      <c r="DZ1120" s="0"/>
      <c r="EA1120" s="0"/>
      <c r="EB1120" s="0"/>
      <c r="EC1120" s="0"/>
      <c r="ED1120" s="0"/>
      <c r="EE1120" s="0"/>
      <c r="EF1120" s="0"/>
      <c r="EG1120" s="0"/>
      <c r="EH1120" s="0"/>
      <c r="EI1120" s="0"/>
      <c r="EJ1120" s="0"/>
      <c r="EK1120" s="0"/>
      <c r="EL1120" s="0"/>
      <c r="EM1120" s="0"/>
      <c r="EN1120" s="0"/>
      <c r="EO1120" s="0"/>
      <c r="EP1120" s="0"/>
      <c r="EQ1120" s="0"/>
      <c r="ER1120" s="0"/>
      <c r="ES1120" s="0"/>
      <c r="ET1120" s="0"/>
      <c r="EU1120" s="0"/>
      <c r="EV1120" s="0"/>
      <c r="EW1120" s="0"/>
      <c r="EX1120" s="0"/>
      <c r="EY1120" s="0"/>
      <c r="EZ1120" s="0"/>
      <c r="FA1120" s="0"/>
      <c r="FB1120" s="0"/>
      <c r="FC1120" s="0"/>
      <c r="FD1120" s="0"/>
      <c r="FE1120" s="0"/>
      <c r="FF1120" s="0"/>
      <c r="FG1120" s="0"/>
      <c r="FH1120" s="0"/>
      <c r="FI1120" s="0"/>
      <c r="FJ1120" s="0"/>
      <c r="FK1120" s="0"/>
      <c r="FL1120" s="0"/>
      <c r="FM1120" s="0"/>
      <c r="FN1120" s="0"/>
      <c r="FO1120" s="0"/>
      <c r="FP1120" s="0"/>
      <c r="FQ1120" s="0"/>
      <c r="FR1120" s="0"/>
      <c r="FS1120" s="0"/>
      <c r="FT1120" s="0"/>
      <c r="FU1120" s="0"/>
      <c r="FV1120" s="0"/>
      <c r="FW1120" s="0"/>
      <c r="FX1120" s="0"/>
      <c r="FY1120" s="0"/>
      <c r="FZ1120" s="0"/>
      <c r="GA1120" s="0"/>
      <c r="GB1120" s="0"/>
      <c r="GC1120" s="0"/>
      <c r="GD1120" s="0"/>
      <c r="GE1120" s="0"/>
      <c r="GF1120" s="0"/>
      <c r="GG1120" s="0"/>
      <c r="GH1120" s="0"/>
      <c r="GI1120" s="0"/>
      <c r="GJ1120" s="0"/>
      <c r="GK1120" s="0"/>
      <c r="GL1120" s="0"/>
      <c r="GM1120" s="0"/>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row>
    <row r="1121" customFormat="false" ht="15" hidden="true" customHeight="false" outlineLevel="0" collapsed="false">
      <c r="A1121" s="150" t="s">
        <v>3225</v>
      </c>
      <c r="B1121" s="151" t="s">
        <v>3226</v>
      </c>
      <c r="C1121" s="116" t="s">
        <v>122</v>
      </c>
      <c r="D1121" s="117"/>
      <c r="E1121" s="117" t="n">
        <v>0</v>
      </c>
      <c r="F1121" s="118" t="s">
        <v>47</v>
      </c>
      <c r="G1121" s="118" t="s">
        <v>47</v>
      </c>
      <c r="H1121" s="118" t="n">
        <v>1581</v>
      </c>
      <c r="I1121" s="125" t="s">
        <v>2953</v>
      </c>
      <c r="J1121" s="120" t="n">
        <v>10</v>
      </c>
      <c r="K1121" s="121" t="n">
        <v>6</v>
      </c>
      <c r="L1121" s="126"/>
      <c r="M1121" s="123"/>
      <c r="N1121" s="127"/>
      <c r="O1121" s="123"/>
      <c r="P1121" s="127"/>
      <c r="Q1121" s="124"/>
      <c r="R1121" s="0"/>
      <c r="S1121" s="0"/>
      <c r="T1121" s="0"/>
      <c r="U1121" s="0"/>
      <c r="V1121" s="0"/>
      <c r="W1121" s="0"/>
      <c r="X1121" s="0"/>
      <c r="Y1121" s="0"/>
      <c r="Z1121" s="0"/>
      <c r="AA1121" s="0"/>
      <c r="AB1121" s="0"/>
      <c r="AC1121" s="0"/>
      <c r="AD1121" s="0"/>
      <c r="AE1121" s="0"/>
      <c r="AF1121" s="0"/>
      <c r="AG1121" s="0"/>
      <c r="AH1121" s="0"/>
      <c r="AI1121" s="0"/>
      <c r="AJ1121" s="0"/>
      <c r="AK1121" s="0"/>
      <c r="AL1121" s="0"/>
      <c r="AM1121" s="0"/>
      <c r="AN1121" s="0"/>
      <c r="AO1121" s="0"/>
      <c r="AP1121" s="0"/>
      <c r="AQ1121" s="0"/>
      <c r="AR1121" s="0"/>
      <c r="AS1121" s="0"/>
      <c r="AT1121" s="0"/>
      <c r="AU1121" s="0"/>
      <c r="AV1121" s="0"/>
      <c r="AW1121" s="0"/>
      <c r="AX1121" s="0"/>
      <c r="AY1121" s="0"/>
      <c r="AZ1121" s="0"/>
      <c r="BA1121" s="0"/>
      <c r="BB1121" s="0"/>
      <c r="BC1121" s="0"/>
      <c r="BD1121" s="0"/>
      <c r="BE1121" s="0"/>
      <c r="BF1121" s="0"/>
      <c r="BG1121" s="0"/>
      <c r="BH1121" s="0"/>
      <c r="BI1121" s="0"/>
      <c r="BJ1121" s="0"/>
      <c r="BK1121" s="0"/>
      <c r="BL1121" s="0"/>
      <c r="BM1121" s="0"/>
      <c r="BN1121" s="0"/>
      <c r="BO1121" s="0"/>
      <c r="BP1121" s="0"/>
      <c r="BQ1121" s="0"/>
      <c r="BR1121" s="0"/>
      <c r="BS1121" s="0"/>
      <c r="BT1121" s="0"/>
      <c r="BU1121" s="0"/>
      <c r="BV1121" s="0"/>
      <c r="BW1121" s="0"/>
      <c r="BX1121" s="0"/>
      <c r="BY1121" s="0"/>
      <c r="BZ1121" s="0"/>
      <c r="CA1121" s="0"/>
      <c r="CB1121" s="0"/>
      <c r="CC1121" s="0"/>
      <c r="CD1121" s="0"/>
      <c r="CE1121" s="0"/>
      <c r="CF1121" s="0"/>
      <c r="CG1121" s="0"/>
      <c r="CH1121" s="0"/>
      <c r="CI1121" s="0"/>
      <c r="CJ1121" s="0"/>
      <c r="CK1121" s="0"/>
      <c r="CL1121" s="0"/>
      <c r="CM1121" s="0"/>
      <c r="CN1121" s="0"/>
      <c r="CO1121" s="0"/>
      <c r="CP1121" s="0"/>
      <c r="CQ1121" s="0"/>
      <c r="CR1121" s="0"/>
      <c r="CS1121" s="0"/>
      <c r="CT1121" s="0"/>
      <c r="CU1121" s="0"/>
      <c r="CV1121" s="0"/>
      <c r="CW1121" s="0"/>
      <c r="CX1121" s="0"/>
      <c r="CY1121" s="0"/>
      <c r="CZ1121" s="0"/>
      <c r="DA1121" s="0"/>
      <c r="DB1121" s="0"/>
      <c r="DC1121" s="0"/>
      <c r="DD1121" s="0"/>
      <c r="DE1121" s="0"/>
      <c r="DF1121" s="0"/>
      <c r="DG1121" s="0"/>
      <c r="DH1121" s="0"/>
      <c r="DI1121" s="0"/>
      <c r="DJ1121" s="0"/>
      <c r="DK1121" s="0"/>
      <c r="DL1121" s="0"/>
      <c r="DM1121" s="0"/>
      <c r="DN1121" s="0"/>
      <c r="DO1121" s="0"/>
      <c r="DP1121" s="0"/>
      <c r="DQ1121" s="0"/>
      <c r="DR1121" s="0"/>
      <c r="DS1121" s="0"/>
      <c r="DT1121" s="0"/>
      <c r="DU1121" s="0"/>
      <c r="DV1121" s="0"/>
      <c r="DW1121" s="0"/>
      <c r="DX1121" s="0"/>
      <c r="DY1121" s="0"/>
      <c r="DZ1121" s="0"/>
      <c r="EA1121" s="0"/>
      <c r="EB1121" s="0"/>
      <c r="EC1121" s="0"/>
      <c r="ED1121" s="0"/>
      <c r="EE1121" s="0"/>
      <c r="EF1121" s="0"/>
      <c r="EG1121" s="0"/>
      <c r="EH1121" s="0"/>
      <c r="EI1121" s="0"/>
      <c r="EJ1121" s="0"/>
      <c r="EK1121" s="0"/>
      <c r="EL1121" s="0"/>
      <c r="EM1121" s="0"/>
      <c r="EN1121" s="0"/>
      <c r="EO1121" s="0"/>
      <c r="EP1121" s="0"/>
      <c r="EQ1121" s="0"/>
      <c r="ER1121" s="0"/>
      <c r="ES1121" s="0"/>
      <c r="ET1121" s="0"/>
      <c r="EU1121" s="0"/>
      <c r="EV1121" s="0"/>
      <c r="EW1121" s="0"/>
      <c r="EX1121" s="0"/>
      <c r="EY1121" s="0"/>
      <c r="EZ1121" s="0"/>
      <c r="FA1121" s="0"/>
      <c r="FB1121" s="0"/>
      <c r="FC1121" s="0"/>
      <c r="FD1121" s="0"/>
      <c r="FE1121" s="0"/>
      <c r="FF1121" s="0"/>
      <c r="FG1121" s="0"/>
      <c r="FH1121" s="0"/>
      <c r="FI1121" s="0"/>
      <c r="FJ1121" s="0"/>
      <c r="FK1121" s="0"/>
      <c r="FL1121" s="0"/>
      <c r="FM1121" s="0"/>
      <c r="FN1121" s="0"/>
      <c r="FO1121" s="0"/>
      <c r="FP1121" s="0"/>
      <c r="FQ1121" s="0"/>
      <c r="FR1121" s="0"/>
      <c r="FS1121" s="0"/>
      <c r="FT1121" s="0"/>
      <c r="FU1121" s="0"/>
      <c r="FV1121" s="0"/>
      <c r="FW1121" s="0"/>
      <c r="FX1121" s="0"/>
      <c r="FY1121" s="0"/>
      <c r="FZ1121" s="0"/>
      <c r="GA1121" s="0"/>
      <c r="GB1121" s="0"/>
      <c r="GC1121" s="0"/>
      <c r="GD1121" s="0"/>
      <c r="GE1121" s="0"/>
      <c r="GF1121" s="0"/>
      <c r="GG1121" s="0"/>
      <c r="GH1121" s="0"/>
      <c r="GI1121" s="0"/>
      <c r="GJ1121" s="0"/>
      <c r="GK1121" s="0"/>
      <c r="GL1121" s="0"/>
      <c r="GM1121" s="0"/>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row>
    <row r="1122" customFormat="false" ht="15" hidden="true" customHeight="false" outlineLevel="0" collapsed="false">
      <c r="A1122" s="150" t="s">
        <v>3227</v>
      </c>
      <c r="B1122" s="151" t="s">
        <v>3228</v>
      </c>
      <c r="C1122" s="116" t="s">
        <v>122</v>
      </c>
      <c r="D1122" s="117"/>
      <c r="E1122" s="117" t="n">
        <v>0</v>
      </c>
      <c r="F1122" s="118" t="s">
        <v>47</v>
      </c>
      <c r="G1122" s="118" t="s">
        <v>47</v>
      </c>
      <c r="H1122" s="118" t="n">
        <v>19928</v>
      </c>
      <c r="I1122" s="125" t="s">
        <v>2953</v>
      </c>
      <c r="J1122" s="120" t="n">
        <v>10</v>
      </c>
      <c r="K1122" s="121" t="n">
        <v>6</v>
      </c>
      <c r="L1122" s="126"/>
      <c r="M1122" s="123"/>
      <c r="N1122" s="127"/>
      <c r="O1122" s="123"/>
      <c r="P1122" s="127"/>
      <c r="Q1122" s="124"/>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CB1122" s="0"/>
      <c r="CC1122" s="0"/>
      <c r="CD1122" s="0"/>
      <c r="CE1122" s="0"/>
      <c r="CF1122" s="0"/>
      <c r="CG1122" s="0"/>
      <c r="CH1122" s="0"/>
      <c r="CI1122" s="0"/>
      <c r="CJ1122" s="0"/>
      <c r="CK1122" s="0"/>
      <c r="CL1122" s="0"/>
      <c r="CM1122" s="0"/>
      <c r="CN1122" s="0"/>
      <c r="CO1122" s="0"/>
      <c r="CP1122" s="0"/>
      <c r="CQ1122" s="0"/>
      <c r="CR1122" s="0"/>
      <c r="CS1122" s="0"/>
      <c r="CT1122" s="0"/>
      <c r="CU1122" s="0"/>
      <c r="CV1122" s="0"/>
      <c r="CW1122" s="0"/>
      <c r="CX1122" s="0"/>
      <c r="CY1122" s="0"/>
      <c r="CZ1122" s="0"/>
      <c r="DA1122" s="0"/>
      <c r="DB1122" s="0"/>
      <c r="DC1122" s="0"/>
      <c r="DD1122" s="0"/>
      <c r="DE1122" s="0"/>
      <c r="DF1122" s="0"/>
      <c r="DG1122" s="0"/>
      <c r="DH1122" s="0"/>
      <c r="DI1122" s="0"/>
      <c r="DJ1122" s="0"/>
      <c r="DK1122" s="0"/>
      <c r="DL1122" s="0"/>
      <c r="DM1122" s="0"/>
      <c r="DN1122" s="0"/>
      <c r="DO1122" s="0"/>
      <c r="DP1122" s="0"/>
      <c r="DQ1122" s="0"/>
      <c r="DR1122" s="0"/>
      <c r="DS1122" s="0"/>
      <c r="DT1122" s="0"/>
      <c r="DU1122" s="0"/>
      <c r="DV1122" s="0"/>
      <c r="DW1122" s="0"/>
      <c r="DX1122" s="0"/>
      <c r="DY1122" s="0"/>
      <c r="DZ1122" s="0"/>
      <c r="EA1122" s="0"/>
      <c r="EB1122" s="0"/>
      <c r="EC1122" s="0"/>
      <c r="ED1122" s="0"/>
      <c r="EE1122" s="0"/>
      <c r="EF1122" s="0"/>
      <c r="EG1122" s="0"/>
      <c r="EH1122" s="0"/>
      <c r="EI1122" s="0"/>
      <c r="EJ1122" s="0"/>
      <c r="EK1122" s="0"/>
      <c r="EL1122" s="0"/>
      <c r="EM1122" s="0"/>
      <c r="EN1122" s="0"/>
      <c r="EO1122" s="0"/>
      <c r="EP1122" s="0"/>
      <c r="EQ1122" s="0"/>
      <c r="ER1122" s="0"/>
      <c r="ES1122" s="0"/>
      <c r="ET1122" s="0"/>
      <c r="EU1122" s="0"/>
      <c r="EV1122" s="0"/>
      <c r="EW1122" s="0"/>
      <c r="EX1122" s="0"/>
      <c r="EY1122" s="0"/>
      <c r="EZ1122" s="0"/>
      <c r="FA1122" s="0"/>
      <c r="FB1122" s="0"/>
      <c r="FC1122" s="0"/>
      <c r="FD1122" s="0"/>
      <c r="FE1122" s="0"/>
      <c r="FF1122" s="0"/>
      <c r="FG1122" s="0"/>
      <c r="FH1122" s="0"/>
      <c r="FI1122" s="0"/>
      <c r="FJ1122" s="0"/>
      <c r="FK1122" s="0"/>
      <c r="FL1122" s="0"/>
      <c r="FM1122" s="0"/>
      <c r="FN1122" s="0"/>
      <c r="FO1122" s="0"/>
      <c r="FP1122" s="0"/>
      <c r="FQ1122" s="0"/>
      <c r="FR1122" s="0"/>
      <c r="FS1122" s="0"/>
      <c r="FT1122" s="0"/>
      <c r="FU1122" s="0"/>
      <c r="FV1122" s="0"/>
      <c r="FW1122" s="0"/>
      <c r="FX1122" s="0"/>
      <c r="FY1122" s="0"/>
      <c r="FZ1122" s="0"/>
      <c r="GA1122" s="0"/>
      <c r="GB1122" s="0"/>
      <c r="GC1122" s="0"/>
      <c r="GD1122" s="0"/>
      <c r="GE1122" s="0"/>
      <c r="GF1122" s="0"/>
      <c r="GG1122" s="0"/>
      <c r="GH1122" s="0"/>
      <c r="GI1122" s="0"/>
      <c r="GJ1122" s="0"/>
      <c r="GK1122" s="0"/>
      <c r="GL1122" s="0"/>
      <c r="GM1122" s="0"/>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row>
    <row r="1123" customFormat="false" ht="15" hidden="true" customHeight="false" outlineLevel="0" collapsed="false">
      <c r="A1123" s="150" t="s">
        <v>3229</v>
      </c>
      <c r="B1123" s="151" t="s">
        <v>3230</v>
      </c>
      <c r="C1123" s="116" t="s">
        <v>122</v>
      </c>
      <c r="D1123" s="117"/>
      <c r="E1123" s="117" t="n">
        <v>0</v>
      </c>
      <c r="F1123" s="118" t="s">
        <v>47</v>
      </c>
      <c r="G1123" s="118" t="s">
        <v>47</v>
      </c>
      <c r="H1123" s="118" t="n">
        <v>1580</v>
      </c>
      <c r="I1123" s="125" t="s">
        <v>2953</v>
      </c>
      <c r="J1123" s="120" t="n">
        <v>10</v>
      </c>
      <c r="K1123" s="121" t="n">
        <v>6</v>
      </c>
      <c r="L1123" s="126"/>
      <c r="M1123" s="123"/>
      <c r="N1123" s="127"/>
      <c r="O1123" s="123"/>
      <c r="P1123" s="127"/>
      <c r="Q1123" s="124"/>
      <c r="R1123" s="0"/>
      <c r="S1123" s="0"/>
      <c r="T1123" s="0"/>
      <c r="U1123" s="0"/>
      <c r="V1123" s="0"/>
      <c r="W1123" s="0"/>
      <c r="X1123" s="0"/>
      <c r="Y1123" s="0"/>
      <c r="Z1123" s="0"/>
      <c r="AA1123" s="0"/>
      <c r="AB1123" s="0"/>
      <c r="AC1123" s="0"/>
      <c r="AD1123" s="0"/>
      <c r="AE1123" s="0"/>
      <c r="AF1123" s="0"/>
      <c r="AG1123" s="0"/>
      <c r="AH1123" s="0"/>
      <c r="AI1123" s="0"/>
      <c r="AJ1123" s="0"/>
      <c r="AK1123" s="0"/>
      <c r="AL1123" s="0"/>
      <c r="AM1123" s="0"/>
      <c r="AN1123" s="0"/>
      <c r="AO1123" s="0"/>
      <c r="AP1123" s="0"/>
      <c r="AQ1123" s="0"/>
      <c r="AR1123" s="0"/>
      <c r="AS1123" s="0"/>
      <c r="AT1123" s="0"/>
      <c r="AU1123" s="0"/>
      <c r="AV1123" s="0"/>
      <c r="AW1123" s="0"/>
      <c r="AX1123" s="0"/>
      <c r="AY1123" s="0"/>
      <c r="AZ1123" s="0"/>
      <c r="BA1123" s="0"/>
      <c r="BB1123" s="0"/>
      <c r="BC1123" s="0"/>
      <c r="BD1123" s="0"/>
      <c r="BE1123" s="0"/>
      <c r="BF1123" s="0"/>
      <c r="BG1123" s="0"/>
      <c r="BH1123" s="0"/>
      <c r="BI1123" s="0"/>
      <c r="BJ1123" s="0"/>
      <c r="BK1123" s="0"/>
      <c r="BL1123" s="0"/>
      <c r="BM1123" s="0"/>
      <c r="BN1123" s="0"/>
      <c r="BO1123" s="0"/>
      <c r="BP1123" s="0"/>
      <c r="BQ1123" s="0"/>
      <c r="BR1123" s="0"/>
      <c r="BS1123" s="0"/>
      <c r="BT1123" s="0"/>
      <c r="BU1123" s="0"/>
      <c r="BV1123" s="0"/>
      <c r="BW1123" s="0"/>
      <c r="BX1123" s="0"/>
      <c r="BY1123" s="0"/>
      <c r="BZ1123" s="0"/>
      <c r="CA1123" s="0"/>
      <c r="CB1123" s="0"/>
      <c r="CC1123" s="0"/>
      <c r="CD1123" s="0"/>
      <c r="CE1123" s="0"/>
      <c r="CF1123" s="0"/>
      <c r="CG1123" s="0"/>
      <c r="CH1123" s="0"/>
      <c r="CI1123" s="0"/>
      <c r="CJ1123" s="0"/>
      <c r="CK1123" s="0"/>
      <c r="CL1123" s="0"/>
      <c r="CM1123" s="0"/>
      <c r="CN1123" s="0"/>
      <c r="CO1123" s="0"/>
      <c r="CP1123" s="0"/>
      <c r="CQ1123" s="0"/>
      <c r="CR1123" s="0"/>
      <c r="CS1123" s="0"/>
      <c r="CT1123" s="0"/>
      <c r="CU1123" s="0"/>
      <c r="CV1123" s="0"/>
      <c r="CW1123" s="0"/>
      <c r="CX1123" s="0"/>
      <c r="CY1123" s="0"/>
      <c r="CZ1123" s="0"/>
      <c r="DA1123" s="0"/>
      <c r="DB1123" s="0"/>
      <c r="DC1123" s="0"/>
      <c r="DD1123" s="0"/>
      <c r="DE1123" s="0"/>
      <c r="DF1123" s="0"/>
      <c r="DG1123" s="0"/>
      <c r="DH1123" s="0"/>
      <c r="DI1123" s="0"/>
      <c r="DJ1123" s="0"/>
      <c r="DK1123" s="0"/>
      <c r="DL1123" s="0"/>
      <c r="DM1123" s="0"/>
      <c r="DN1123" s="0"/>
      <c r="DO1123" s="0"/>
      <c r="DP1123" s="0"/>
      <c r="DQ1123" s="0"/>
      <c r="DR1123" s="0"/>
      <c r="DS1123" s="0"/>
      <c r="DT1123" s="0"/>
      <c r="DU1123" s="0"/>
      <c r="DV1123" s="0"/>
      <c r="DW1123" s="0"/>
      <c r="DX1123" s="0"/>
      <c r="DY1123" s="0"/>
      <c r="DZ1123" s="0"/>
      <c r="EA1123" s="0"/>
      <c r="EB1123" s="0"/>
      <c r="EC1123" s="0"/>
      <c r="ED1123" s="0"/>
      <c r="EE1123" s="0"/>
      <c r="EF1123" s="0"/>
      <c r="EG1123" s="0"/>
      <c r="EH1123" s="0"/>
      <c r="EI1123" s="0"/>
      <c r="EJ1123" s="0"/>
      <c r="EK1123" s="0"/>
      <c r="EL1123" s="0"/>
      <c r="EM1123" s="0"/>
      <c r="EN1123" s="0"/>
      <c r="EO1123" s="0"/>
      <c r="EP1123" s="0"/>
      <c r="EQ1123" s="0"/>
      <c r="ER1123" s="0"/>
      <c r="ES1123" s="0"/>
      <c r="ET1123" s="0"/>
      <c r="EU1123" s="0"/>
      <c r="EV1123" s="0"/>
      <c r="EW1123" s="0"/>
      <c r="EX1123" s="0"/>
      <c r="EY1123" s="0"/>
      <c r="EZ1123" s="0"/>
      <c r="FA1123" s="0"/>
      <c r="FB1123" s="0"/>
      <c r="FC1123" s="0"/>
      <c r="FD1123" s="0"/>
      <c r="FE1123" s="0"/>
      <c r="FF1123" s="0"/>
      <c r="FG1123" s="0"/>
      <c r="FH1123" s="0"/>
      <c r="FI1123" s="0"/>
      <c r="FJ1123" s="0"/>
      <c r="FK1123" s="0"/>
      <c r="FL1123" s="0"/>
      <c r="FM1123" s="0"/>
      <c r="FN1123" s="0"/>
      <c r="FO1123" s="0"/>
      <c r="FP1123" s="0"/>
      <c r="FQ1123" s="0"/>
      <c r="FR1123" s="0"/>
      <c r="FS1123" s="0"/>
      <c r="FT1123" s="0"/>
      <c r="FU1123" s="0"/>
      <c r="FV1123" s="0"/>
      <c r="FW1123" s="0"/>
      <c r="FX1123" s="0"/>
      <c r="FY1123" s="0"/>
      <c r="FZ1123" s="0"/>
      <c r="GA1123" s="0"/>
      <c r="GB1123" s="0"/>
      <c r="GC1123" s="0"/>
      <c r="GD1123" s="0"/>
      <c r="GE1123" s="0"/>
      <c r="GF1123" s="0"/>
      <c r="GG1123" s="0"/>
      <c r="GH1123" s="0"/>
      <c r="GI1123" s="0"/>
      <c r="GJ1123" s="0"/>
      <c r="GK1123" s="0"/>
      <c r="GL1123" s="0"/>
      <c r="GM1123" s="0"/>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row>
    <row r="1124" customFormat="false" ht="15" hidden="true" customHeight="false" outlineLevel="0" collapsed="false">
      <c r="A1124" s="150" t="s">
        <v>3231</v>
      </c>
      <c r="B1124" s="151" t="s">
        <v>3232</v>
      </c>
      <c r="C1124" s="116" t="s">
        <v>122</v>
      </c>
      <c r="D1124" s="117"/>
      <c r="E1124" s="117" t="n">
        <v>0</v>
      </c>
      <c r="F1124" s="118" t="s">
        <v>47</v>
      </c>
      <c r="G1124" s="118" t="s">
        <v>47</v>
      </c>
      <c r="H1124" s="118" t="n">
        <v>1583</v>
      </c>
      <c r="I1124" s="125" t="s">
        <v>2953</v>
      </c>
      <c r="J1124" s="120" t="n">
        <v>10</v>
      </c>
      <c r="K1124" s="121" t="n">
        <v>6</v>
      </c>
      <c r="L1124" s="126"/>
      <c r="M1124" s="123"/>
      <c r="N1124" s="127"/>
      <c r="O1124" s="123"/>
      <c r="P1124" s="127"/>
      <c r="Q1124" s="124"/>
      <c r="R1124" s="0"/>
      <c r="S1124" s="0"/>
      <c r="T1124" s="0"/>
      <c r="U1124" s="0"/>
      <c r="V1124" s="0"/>
      <c r="W1124" s="0"/>
      <c r="X1124" s="0"/>
      <c r="Y1124" s="0"/>
      <c r="Z1124" s="0"/>
      <c r="AA1124" s="0"/>
      <c r="AB1124" s="0"/>
      <c r="AC1124" s="0"/>
      <c r="AD1124" s="0"/>
      <c r="AE1124" s="0"/>
      <c r="AF1124" s="0"/>
      <c r="AG1124" s="0"/>
      <c r="AH1124" s="0"/>
      <c r="AI1124" s="0"/>
      <c r="AJ1124" s="0"/>
      <c r="AK1124" s="0"/>
      <c r="AL1124" s="0"/>
      <c r="AM1124" s="0"/>
      <c r="AN1124" s="0"/>
      <c r="AO1124" s="0"/>
      <c r="AP1124" s="0"/>
      <c r="AQ1124" s="0"/>
      <c r="AR1124" s="0"/>
      <c r="AS1124" s="0"/>
      <c r="AT1124" s="0"/>
      <c r="AU1124" s="0"/>
      <c r="AV1124" s="0"/>
      <c r="AW1124" s="0"/>
      <c r="AX1124" s="0"/>
      <c r="AY1124" s="0"/>
      <c r="AZ1124" s="0"/>
      <c r="BA1124" s="0"/>
      <c r="BB1124" s="0"/>
      <c r="BC1124" s="0"/>
      <c r="BD1124" s="0"/>
      <c r="BE1124" s="0"/>
      <c r="BF1124" s="0"/>
      <c r="BG1124" s="0"/>
      <c r="BH1124" s="0"/>
      <c r="BI1124" s="0"/>
      <c r="BJ1124" s="0"/>
      <c r="BK1124" s="0"/>
      <c r="BL1124" s="0"/>
      <c r="BM1124" s="0"/>
      <c r="BN1124" s="0"/>
      <c r="BO1124" s="0"/>
      <c r="BP1124" s="0"/>
      <c r="BQ1124" s="0"/>
      <c r="BR1124" s="0"/>
      <c r="BS1124" s="0"/>
      <c r="BT1124" s="0"/>
      <c r="BU1124" s="0"/>
      <c r="BV1124" s="0"/>
      <c r="BW1124" s="0"/>
      <c r="BX1124" s="0"/>
      <c r="BY1124" s="0"/>
      <c r="BZ1124" s="0"/>
      <c r="CA1124" s="0"/>
      <c r="CB1124" s="0"/>
      <c r="CC1124" s="0"/>
      <c r="CD1124" s="0"/>
      <c r="CE1124" s="0"/>
      <c r="CF1124" s="0"/>
      <c r="CG1124" s="0"/>
      <c r="CH1124" s="0"/>
      <c r="CI1124" s="0"/>
      <c r="CJ1124" s="0"/>
      <c r="CK1124" s="0"/>
      <c r="CL1124" s="0"/>
      <c r="CM1124" s="0"/>
      <c r="CN1124" s="0"/>
      <c r="CO1124" s="0"/>
      <c r="CP1124" s="0"/>
      <c r="CQ1124" s="0"/>
      <c r="CR1124" s="0"/>
      <c r="CS1124" s="0"/>
      <c r="CT1124" s="0"/>
      <c r="CU1124" s="0"/>
      <c r="CV1124" s="0"/>
      <c r="CW1124" s="0"/>
      <c r="CX1124" s="0"/>
      <c r="CY1124" s="0"/>
      <c r="CZ1124" s="0"/>
      <c r="DA1124" s="0"/>
      <c r="DB1124" s="0"/>
      <c r="DC1124" s="0"/>
      <c r="DD1124" s="0"/>
      <c r="DE1124" s="0"/>
      <c r="DF1124" s="0"/>
      <c r="DG1124" s="0"/>
      <c r="DH1124" s="0"/>
      <c r="DI1124" s="0"/>
      <c r="DJ1124" s="0"/>
      <c r="DK1124" s="0"/>
      <c r="DL1124" s="0"/>
      <c r="DM1124" s="0"/>
      <c r="DN1124" s="0"/>
      <c r="DO1124" s="0"/>
      <c r="DP1124" s="0"/>
      <c r="DQ1124" s="0"/>
      <c r="DR1124" s="0"/>
      <c r="DS1124" s="0"/>
      <c r="DT1124" s="0"/>
      <c r="DU1124" s="0"/>
      <c r="DV1124" s="0"/>
      <c r="DW1124" s="0"/>
      <c r="DX1124" s="0"/>
      <c r="DY1124" s="0"/>
      <c r="DZ1124" s="0"/>
      <c r="EA1124" s="0"/>
      <c r="EB1124" s="0"/>
      <c r="EC1124" s="0"/>
      <c r="ED1124" s="0"/>
      <c r="EE1124" s="0"/>
      <c r="EF1124" s="0"/>
      <c r="EG1124" s="0"/>
      <c r="EH1124" s="0"/>
      <c r="EI1124" s="0"/>
      <c r="EJ1124" s="0"/>
      <c r="EK1124" s="0"/>
      <c r="EL1124" s="0"/>
      <c r="EM1124" s="0"/>
      <c r="EN1124" s="0"/>
      <c r="EO1124" s="0"/>
      <c r="EP1124" s="0"/>
      <c r="EQ1124" s="0"/>
      <c r="ER1124" s="0"/>
      <c r="ES1124" s="0"/>
      <c r="ET1124" s="0"/>
      <c r="EU1124" s="0"/>
      <c r="EV1124" s="0"/>
      <c r="EW1124" s="0"/>
      <c r="EX1124" s="0"/>
      <c r="EY1124" s="0"/>
      <c r="EZ1124" s="0"/>
      <c r="FA1124" s="0"/>
      <c r="FB1124" s="0"/>
      <c r="FC1124" s="0"/>
      <c r="FD1124" s="0"/>
      <c r="FE1124" s="0"/>
      <c r="FF1124" s="0"/>
      <c r="FG1124" s="0"/>
      <c r="FH1124" s="0"/>
      <c r="FI1124" s="0"/>
      <c r="FJ1124" s="0"/>
      <c r="FK1124" s="0"/>
      <c r="FL1124" s="0"/>
      <c r="FM1124" s="0"/>
      <c r="FN1124" s="0"/>
      <c r="FO1124" s="0"/>
      <c r="FP1124" s="0"/>
      <c r="FQ1124" s="0"/>
      <c r="FR1124" s="0"/>
      <c r="FS1124" s="0"/>
      <c r="FT1124" s="0"/>
      <c r="FU1124" s="0"/>
      <c r="FV1124" s="0"/>
      <c r="FW1124" s="0"/>
      <c r="FX1124" s="0"/>
      <c r="FY1124" s="0"/>
      <c r="FZ1124" s="0"/>
      <c r="GA1124" s="0"/>
      <c r="GB1124" s="0"/>
      <c r="GC1124" s="0"/>
      <c r="GD1124" s="0"/>
      <c r="GE1124" s="0"/>
      <c r="GF1124" s="0"/>
      <c r="GG1124" s="0"/>
      <c r="GH1124" s="0"/>
      <c r="GI1124" s="0"/>
      <c r="GJ1124" s="0"/>
      <c r="GK1124" s="0"/>
      <c r="GL1124" s="0"/>
      <c r="GM1124" s="0"/>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row>
    <row r="1125" customFormat="false" ht="15" hidden="true" customHeight="false" outlineLevel="0" collapsed="false">
      <c r="A1125" s="150" t="s">
        <v>3233</v>
      </c>
      <c r="B1125" s="151" t="s">
        <v>3234</v>
      </c>
      <c r="C1125" s="116" t="s">
        <v>122</v>
      </c>
      <c r="D1125" s="117"/>
      <c r="E1125" s="117" t="n">
        <v>0</v>
      </c>
      <c r="F1125" s="118" t="s">
        <v>47</v>
      </c>
      <c r="G1125" s="118" t="s">
        <v>47</v>
      </c>
      <c r="H1125" s="118" t="n">
        <v>20570</v>
      </c>
      <c r="I1125" s="125" t="s">
        <v>2953</v>
      </c>
      <c r="J1125" s="120" t="n">
        <v>10</v>
      </c>
      <c r="K1125" s="121" t="n">
        <v>6</v>
      </c>
      <c r="L1125" s="126"/>
      <c r="M1125" s="123"/>
      <c r="N1125" s="127"/>
      <c r="O1125" s="123"/>
      <c r="P1125" s="127"/>
      <c r="Q1125" s="124"/>
      <c r="R1125" s="0"/>
      <c r="S1125" s="0"/>
      <c r="T1125" s="0"/>
      <c r="U1125" s="0"/>
      <c r="V1125" s="0"/>
      <c r="W1125" s="0"/>
      <c r="X1125" s="0"/>
      <c r="Y1125" s="0"/>
      <c r="Z1125" s="0"/>
      <c r="AA1125" s="0"/>
      <c r="AB1125" s="0"/>
      <c r="AC1125" s="0"/>
      <c r="AD1125" s="0"/>
      <c r="AE1125" s="0"/>
      <c r="AF1125" s="0"/>
      <c r="AG1125" s="0"/>
      <c r="AH1125" s="0"/>
      <c r="AI1125" s="0"/>
      <c r="AJ1125" s="0"/>
      <c r="AK1125" s="0"/>
      <c r="AL1125" s="0"/>
      <c r="AM1125" s="0"/>
      <c r="AN1125" s="0"/>
      <c r="AO1125" s="0"/>
      <c r="AP1125" s="0"/>
      <c r="AQ1125" s="0"/>
      <c r="AR1125" s="0"/>
      <c r="AS1125" s="0"/>
      <c r="AT1125" s="0"/>
      <c r="AU1125" s="0"/>
      <c r="AV1125" s="0"/>
      <c r="AW1125" s="0"/>
      <c r="AX1125" s="0"/>
      <c r="AY1125" s="0"/>
      <c r="AZ1125" s="0"/>
      <c r="BA1125" s="0"/>
      <c r="BB1125" s="0"/>
      <c r="BC1125" s="0"/>
      <c r="BD1125" s="0"/>
      <c r="BE1125" s="0"/>
      <c r="BF1125" s="0"/>
      <c r="BG1125" s="0"/>
      <c r="BH1125" s="0"/>
      <c r="BI1125" s="0"/>
      <c r="BJ1125" s="0"/>
      <c r="BK1125" s="0"/>
      <c r="BL1125" s="0"/>
      <c r="BM1125" s="0"/>
      <c r="BN1125" s="0"/>
      <c r="BO1125" s="0"/>
      <c r="BP1125" s="0"/>
      <c r="BQ1125" s="0"/>
      <c r="BR1125" s="0"/>
      <c r="BS1125" s="0"/>
      <c r="BT1125" s="0"/>
      <c r="BU1125" s="0"/>
      <c r="BV1125" s="0"/>
      <c r="BW1125" s="0"/>
      <c r="BX1125" s="0"/>
      <c r="BY1125" s="0"/>
      <c r="BZ1125" s="0"/>
      <c r="CA1125" s="0"/>
      <c r="CB1125" s="0"/>
      <c r="CC1125" s="0"/>
      <c r="CD1125" s="0"/>
      <c r="CE1125" s="0"/>
      <c r="CF1125" s="0"/>
      <c r="CG1125" s="0"/>
      <c r="CH1125" s="0"/>
      <c r="CI1125" s="0"/>
      <c r="CJ1125" s="0"/>
      <c r="CK1125" s="0"/>
      <c r="CL1125" s="0"/>
      <c r="CM1125" s="0"/>
      <c r="CN1125" s="0"/>
      <c r="CO1125" s="0"/>
      <c r="CP1125" s="0"/>
      <c r="CQ1125" s="0"/>
      <c r="CR1125" s="0"/>
      <c r="CS1125" s="0"/>
      <c r="CT1125" s="0"/>
      <c r="CU1125" s="0"/>
      <c r="CV1125" s="0"/>
      <c r="CW1125" s="0"/>
      <c r="CX1125" s="0"/>
      <c r="CY1125" s="0"/>
      <c r="CZ1125" s="0"/>
      <c r="DA1125" s="0"/>
      <c r="DB1125" s="0"/>
      <c r="DC1125" s="0"/>
      <c r="DD1125" s="0"/>
      <c r="DE1125" s="0"/>
      <c r="DF1125" s="0"/>
      <c r="DG1125" s="0"/>
      <c r="DH1125" s="0"/>
      <c r="DI1125" s="0"/>
      <c r="DJ1125" s="0"/>
      <c r="DK1125" s="0"/>
      <c r="DL1125" s="0"/>
      <c r="DM1125" s="0"/>
      <c r="DN1125" s="0"/>
      <c r="DO1125" s="0"/>
      <c r="DP1125" s="0"/>
      <c r="DQ1125" s="0"/>
      <c r="DR1125" s="0"/>
      <c r="DS1125" s="0"/>
      <c r="DT1125" s="0"/>
      <c r="DU1125" s="0"/>
      <c r="DV1125" s="0"/>
      <c r="DW1125" s="0"/>
      <c r="DX1125" s="0"/>
      <c r="DY1125" s="0"/>
      <c r="DZ1125" s="0"/>
      <c r="EA1125" s="0"/>
      <c r="EB1125" s="0"/>
      <c r="EC1125" s="0"/>
      <c r="ED1125" s="0"/>
      <c r="EE1125" s="0"/>
      <c r="EF1125" s="0"/>
      <c r="EG1125" s="0"/>
      <c r="EH1125" s="0"/>
      <c r="EI1125" s="0"/>
      <c r="EJ1125" s="0"/>
      <c r="EK1125" s="0"/>
      <c r="EL1125" s="0"/>
      <c r="EM1125" s="0"/>
      <c r="EN1125" s="0"/>
      <c r="EO1125" s="0"/>
      <c r="EP1125" s="0"/>
      <c r="EQ1125" s="0"/>
      <c r="ER1125" s="0"/>
      <c r="ES1125" s="0"/>
      <c r="ET1125" s="0"/>
      <c r="EU1125" s="0"/>
      <c r="EV1125" s="0"/>
      <c r="EW1125" s="0"/>
      <c r="EX1125" s="0"/>
      <c r="EY1125" s="0"/>
      <c r="EZ1125" s="0"/>
      <c r="FA1125" s="0"/>
      <c r="FB1125" s="0"/>
      <c r="FC1125" s="0"/>
      <c r="FD1125" s="0"/>
      <c r="FE1125" s="0"/>
      <c r="FF1125" s="0"/>
      <c r="FG1125" s="0"/>
      <c r="FH1125" s="0"/>
      <c r="FI1125" s="0"/>
      <c r="FJ1125" s="0"/>
      <c r="FK1125" s="0"/>
      <c r="FL1125" s="0"/>
      <c r="FM1125" s="0"/>
      <c r="FN1125" s="0"/>
      <c r="FO1125" s="0"/>
      <c r="FP1125" s="0"/>
      <c r="FQ1125" s="0"/>
      <c r="FR1125" s="0"/>
      <c r="FS1125" s="0"/>
      <c r="FT1125" s="0"/>
      <c r="FU1125" s="0"/>
      <c r="FV1125" s="0"/>
      <c r="FW1125" s="0"/>
      <c r="FX1125" s="0"/>
      <c r="FY1125" s="0"/>
      <c r="FZ1125" s="0"/>
      <c r="GA1125" s="0"/>
      <c r="GB1125" s="0"/>
      <c r="GC1125" s="0"/>
      <c r="GD1125" s="0"/>
      <c r="GE1125" s="0"/>
      <c r="GF1125" s="0"/>
      <c r="GG1125" s="0"/>
      <c r="GH1125" s="0"/>
      <c r="GI1125" s="0"/>
      <c r="GJ1125" s="0"/>
      <c r="GK1125" s="0"/>
      <c r="GL1125" s="0"/>
      <c r="GM1125" s="0"/>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row>
    <row r="1126" customFormat="false" ht="15" hidden="true" customHeight="false" outlineLevel="0" collapsed="false">
      <c r="A1126" s="150" t="s">
        <v>3235</v>
      </c>
      <c r="B1126" s="151" t="s">
        <v>3236</v>
      </c>
      <c r="C1126" s="116" t="s">
        <v>122</v>
      </c>
      <c r="D1126" s="117"/>
      <c r="E1126" s="117" t="n">
        <v>0</v>
      </c>
      <c r="F1126" s="118" t="s">
        <v>47</v>
      </c>
      <c r="G1126" s="118" t="s">
        <v>47</v>
      </c>
      <c r="H1126" s="118" t="n">
        <v>1863</v>
      </c>
      <c r="I1126" s="125" t="s">
        <v>2953</v>
      </c>
      <c r="J1126" s="120" t="n">
        <v>10</v>
      </c>
      <c r="K1126" s="121" t="n">
        <v>6</v>
      </c>
      <c r="L1126" s="126"/>
      <c r="M1126" s="123"/>
      <c r="N1126" s="127"/>
      <c r="O1126" s="123"/>
      <c r="P1126" s="127"/>
      <c r="Q1126" s="124"/>
      <c r="R1126" s="0"/>
      <c r="S1126" s="0"/>
      <c r="T1126" s="0"/>
      <c r="U1126" s="0"/>
      <c r="V1126" s="0"/>
      <c r="W1126" s="0"/>
      <c r="X1126" s="0"/>
      <c r="Y1126" s="0"/>
      <c r="Z1126" s="0"/>
      <c r="AA1126" s="0"/>
      <c r="AB1126" s="0"/>
      <c r="AC1126" s="0"/>
      <c r="AD1126" s="0"/>
      <c r="AE1126" s="0"/>
      <c r="AF1126" s="0"/>
      <c r="AG1126" s="0"/>
      <c r="AH1126" s="0"/>
      <c r="AI1126" s="0"/>
      <c r="AJ1126" s="0"/>
      <c r="AK1126" s="0"/>
      <c r="AL1126" s="0"/>
      <c r="AM1126" s="0"/>
      <c r="AN1126" s="0"/>
      <c r="AO1126" s="0"/>
      <c r="AP1126" s="0"/>
      <c r="AQ1126" s="0"/>
      <c r="AR1126" s="0"/>
      <c r="AS1126" s="0"/>
      <c r="AT1126" s="0"/>
      <c r="AU1126" s="0"/>
      <c r="AV1126" s="0"/>
      <c r="AW1126" s="0"/>
      <c r="AX1126" s="0"/>
      <c r="AY1126" s="0"/>
      <c r="AZ1126" s="0"/>
      <c r="BA1126" s="0"/>
      <c r="BB1126" s="0"/>
      <c r="BC1126" s="0"/>
      <c r="BD1126" s="0"/>
      <c r="BE1126" s="0"/>
      <c r="BF1126" s="0"/>
      <c r="BG1126" s="0"/>
      <c r="BH1126" s="0"/>
      <c r="BI1126" s="0"/>
      <c r="BJ1126" s="0"/>
      <c r="BK1126" s="0"/>
      <c r="BL1126" s="0"/>
      <c r="BM1126" s="0"/>
      <c r="BN1126" s="0"/>
      <c r="BO1126" s="0"/>
      <c r="BP1126" s="0"/>
      <c r="BQ1126" s="0"/>
      <c r="BR1126" s="0"/>
      <c r="BS1126" s="0"/>
      <c r="BT1126" s="0"/>
      <c r="BU1126" s="0"/>
      <c r="BV1126" s="0"/>
      <c r="BW1126" s="0"/>
      <c r="BX1126" s="0"/>
      <c r="BY1126" s="0"/>
      <c r="BZ1126" s="0"/>
      <c r="CA1126" s="0"/>
      <c r="CB1126" s="0"/>
      <c r="CC1126" s="0"/>
      <c r="CD1126" s="0"/>
      <c r="CE1126" s="0"/>
      <c r="CF1126" s="0"/>
      <c r="CG1126" s="0"/>
      <c r="CH1126" s="0"/>
      <c r="CI1126" s="0"/>
      <c r="CJ1126" s="0"/>
      <c r="CK1126" s="0"/>
      <c r="CL1126" s="0"/>
      <c r="CM1126" s="0"/>
      <c r="CN1126" s="0"/>
      <c r="CO1126" s="0"/>
      <c r="CP1126" s="0"/>
      <c r="CQ1126" s="0"/>
      <c r="CR1126" s="0"/>
      <c r="CS1126" s="0"/>
      <c r="CT1126" s="0"/>
      <c r="CU1126" s="0"/>
      <c r="CV1126" s="0"/>
      <c r="CW1126" s="0"/>
      <c r="CX1126" s="0"/>
      <c r="CY1126" s="0"/>
      <c r="CZ1126" s="0"/>
      <c r="DA1126" s="0"/>
      <c r="DB1126" s="0"/>
      <c r="DC1126" s="0"/>
      <c r="DD1126" s="0"/>
      <c r="DE1126" s="0"/>
      <c r="DF1126" s="0"/>
      <c r="DG1126" s="0"/>
      <c r="DH1126" s="0"/>
      <c r="DI1126" s="0"/>
      <c r="DJ1126" s="0"/>
      <c r="DK1126" s="0"/>
      <c r="DL1126" s="0"/>
      <c r="DM1126" s="0"/>
      <c r="DN1126" s="0"/>
      <c r="DO1126" s="0"/>
      <c r="DP1126" s="0"/>
      <c r="DQ1126" s="0"/>
      <c r="DR1126" s="0"/>
      <c r="DS1126" s="0"/>
      <c r="DT1126" s="0"/>
      <c r="DU1126" s="0"/>
      <c r="DV1126" s="0"/>
      <c r="DW1126" s="0"/>
      <c r="DX1126" s="0"/>
      <c r="DY1126" s="0"/>
      <c r="DZ1126" s="0"/>
      <c r="EA1126" s="0"/>
      <c r="EB1126" s="0"/>
      <c r="EC1126" s="0"/>
      <c r="ED1126" s="0"/>
      <c r="EE1126" s="0"/>
      <c r="EF1126" s="0"/>
      <c r="EG1126" s="0"/>
      <c r="EH1126" s="0"/>
      <c r="EI1126" s="0"/>
      <c r="EJ1126" s="0"/>
      <c r="EK1126" s="0"/>
      <c r="EL1126" s="0"/>
      <c r="EM1126" s="0"/>
      <c r="EN1126" s="0"/>
      <c r="EO1126" s="0"/>
      <c r="EP1126" s="0"/>
      <c r="EQ1126" s="0"/>
      <c r="ER1126" s="0"/>
      <c r="ES1126" s="0"/>
      <c r="ET1126" s="0"/>
      <c r="EU1126" s="0"/>
      <c r="EV1126" s="0"/>
      <c r="EW1126" s="0"/>
      <c r="EX1126" s="0"/>
      <c r="EY1126" s="0"/>
      <c r="EZ1126" s="0"/>
      <c r="FA1126" s="0"/>
      <c r="FB1126" s="0"/>
      <c r="FC1126" s="0"/>
      <c r="FD1126" s="0"/>
      <c r="FE1126" s="0"/>
      <c r="FF1126" s="0"/>
      <c r="FG1126" s="0"/>
      <c r="FH1126" s="0"/>
      <c r="FI1126" s="0"/>
      <c r="FJ1126" s="0"/>
      <c r="FK1126" s="0"/>
      <c r="FL1126" s="0"/>
      <c r="FM1126" s="0"/>
      <c r="FN1126" s="0"/>
      <c r="FO1126" s="0"/>
      <c r="FP1126" s="0"/>
      <c r="FQ1126" s="0"/>
      <c r="FR1126" s="0"/>
      <c r="FS1126" s="0"/>
      <c r="FT1126" s="0"/>
      <c r="FU1126" s="0"/>
      <c r="FV1126" s="0"/>
      <c r="FW1126" s="0"/>
      <c r="FX1126" s="0"/>
      <c r="FY1126" s="0"/>
      <c r="FZ1126" s="0"/>
      <c r="GA1126" s="0"/>
      <c r="GB1126" s="0"/>
      <c r="GC1126" s="0"/>
      <c r="GD1126" s="0"/>
      <c r="GE1126" s="0"/>
      <c r="GF1126" s="0"/>
      <c r="GG1126" s="0"/>
      <c r="GH1126" s="0"/>
      <c r="GI1126" s="0"/>
      <c r="GJ1126" s="0"/>
      <c r="GK1126" s="0"/>
      <c r="GL1126" s="0"/>
      <c r="GM1126" s="0"/>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row>
    <row r="1127" customFormat="false" ht="15" hidden="true" customHeight="false" outlineLevel="0" collapsed="false">
      <c r="A1127" s="150" t="s">
        <v>3237</v>
      </c>
      <c r="B1127" s="151" t="s">
        <v>3238</v>
      </c>
      <c r="C1127" s="116" t="s">
        <v>122</v>
      </c>
      <c r="D1127" s="117"/>
      <c r="E1127" s="117" t="n">
        <v>0</v>
      </c>
      <c r="F1127" s="118" t="s">
        <v>47</v>
      </c>
      <c r="G1127" s="118" t="s">
        <v>47</v>
      </c>
      <c r="H1127" s="118" t="n">
        <v>32260</v>
      </c>
      <c r="I1127" s="125" t="s">
        <v>2953</v>
      </c>
      <c r="J1127" s="120" t="n">
        <v>10</v>
      </c>
      <c r="K1127" s="121" t="n">
        <v>6</v>
      </c>
      <c r="L1127" s="126"/>
      <c r="M1127" s="123"/>
      <c r="N1127" s="127"/>
      <c r="O1127" s="123"/>
      <c r="P1127" s="127"/>
      <c r="Q1127" s="124"/>
      <c r="R1127" s="0"/>
      <c r="S1127" s="0"/>
      <c r="T1127" s="0"/>
      <c r="U1127" s="0"/>
      <c r="V1127" s="0"/>
      <c r="W1127" s="0"/>
      <c r="X1127" s="0"/>
      <c r="Y1127" s="0"/>
      <c r="Z1127" s="0"/>
      <c r="AA1127" s="0"/>
      <c r="AB1127" s="0"/>
      <c r="AC1127" s="0"/>
      <c r="AD1127" s="0"/>
      <c r="AE1127" s="0"/>
      <c r="AF1127" s="0"/>
      <c r="AG1127" s="0"/>
      <c r="AH1127" s="0"/>
      <c r="AI1127" s="0"/>
      <c r="AJ1127" s="0"/>
      <c r="AK1127" s="0"/>
      <c r="AL1127" s="0"/>
      <c r="AM1127" s="0"/>
      <c r="AN1127" s="0"/>
      <c r="AO1127" s="0"/>
      <c r="AP1127" s="0"/>
      <c r="AQ1127" s="0"/>
      <c r="AR1127" s="0"/>
      <c r="AS1127" s="0"/>
      <c r="AT1127" s="0"/>
      <c r="AU1127" s="0"/>
      <c r="AV1127" s="0"/>
      <c r="AW1127" s="0"/>
      <c r="AX1127" s="0"/>
      <c r="AY1127" s="0"/>
      <c r="AZ1127" s="0"/>
      <c r="BA1127" s="0"/>
      <c r="BB1127" s="0"/>
      <c r="BC1127" s="0"/>
      <c r="BD1127" s="0"/>
      <c r="BE1127" s="0"/>
      <c r="BF1127" s="0"/>
      <c r="BG1127" s="0"/>
      <c r="BH1127" s="0"/>
      <c r="BI1127" s="0"/>
      <c r="BJ1127" s="0"/>
      <c r="BK1127" s="0"/>
      <c r="BL1127" s="0"/>
      <c r="BM1127" s="0"/>
      <c r="BN1127" s="0"/>
      <c r="BO1127" s="0"/>
      <c r="BP1127" s="0"/>
      <c r="BQ1127" s="0"/>
      <c r="BR1127" s="0"/>
      <c r="BS1127" s="0"/>
      <c r="BT1127" s="0"/>
      <c r="BU1127" s="0"/>
      <c r="BV1127" s="0"/>
      <c r="BW1127" s="0"/>
      <c r="BX1127" s="0"/>
      <c r="BY1127" s="0"/>
      <c r="BZ1127" s="0"/>
      <c r="CA1127" s="0"/>
      <c r="CB1127" s="0"/>
      <c r="CC1127" s="0"/>
      <c r="CD1127" s="0"/>
      <c r="CE1127" s="0"/>
      <c r="CF1127" s="0"/>
      <c r="CG1127" s="0"/>
      <c r="CH1127" s="0"/>
      <c r="CI1127" s="0"/>
      <c r="CJ1127" s="0"/>
      <c r="CK1127" s="0"/>
      <c r="CL1127" s="0"/>
      <c r="CM1127" s="0"/>
      <c r="CN1127" s="0"/>
      <c r="CO1127" s="0"/>
      <c r="CP1127" s="0"/>
      <c r="CQ1127" s="0"/>
      <c r="CR1127" s="0"/>
      <c r="CS1127" s="0"/>
      <c r="CT1127" s="0"/>
      <c r="CU1127" s="0"/>
      <c r="CV1127" s="0"/>
      <c r="CW1127" s="0"/>
      <c r="CX1127" s="0"/>
      <c r="CY1127" s="0"/>
      <c r="CZ1127" s="0"/>
      <c r="DA1127" s="0"/>
      <c r="DB1127" s="0"/>
      <c r="DC1127" s="0"/>
      <c r="DD1127" s="0"/>
      <c r="DE1127" s="0"/>
      <c r="DF1127" s="0"/>
      <c r="DG1127" s="0"/>
      <c r="DH1127" s="0"/>
      <c r="DI1127" s="0"/>
      <c r="DJ1127" s="0"/>
      <c r="DK1127" s="0"/>
      <c r="DL1127" s="0"/>
      <c r="DM1127" s="0"/>
      <c r="DN1127" s="0"/>
      <c r="DO1127" s="0"/>
      <c r="DP1127" s="0"/>
      <c r="DQ1127" s="0"/>
      <c r="DR1127" s="0"/>
      <c r="DS1127" s="0"/>
      <c r="DT1127" s="0"/>
      <c r="DU1127" s="0"/>
      <c r="DV1127" s="0"/>
      <c r="DW1127" s="0"/>
      <c r="DX1127" s="0"/>
      <c r="DY1127" s="0"/>
      <c r="DZ1127" s="0"/>
      <c r="EA1127" s="0"/>
      <c r="EB1127" s="0"/>
      <c r="EC1127" s="0"/>
      <c r="ED1127" s="0"/>
      <c r="EE1127" s="0"/>
      <c r="EF1127" s="0"/>
      <c r="EG1127" s="0"/>
      <c r="EH1127" s="0"/>
      <c r="EI1127" s="0"/>
      <c r="EJ1127" s="0"/>
      <c r="EK1127" s="0"/>
      <c r="EL1127" s="0"/>
      <c r="EM1127" s="0"/>
      <c r="EN1127" s="0"/>
      <c r="EO1127" s="0"/>
      <c r="EP1127" s="0"/>
      <c r="EQ1127" s="0"/>
      <c r="ER1127" s="0"/>
      <c r="ES1127" s="0"/>
      <c r="ET1127" s="0"/>
      <c r="EU1127" s="0"/>
      <c r="EV1127" s="0"/>
      <c r="EW1127" s="0"/>
      <c r="EX1127" s="0"/>
      <c r="EY1127" s="0"/>
      <c r="EZ1127" s="0"/>
      <c r="FA1127" s="0"/>
      <c r="FB1127" s="0"/>
      <c r="FC1127" s="0"/>
      <c r="FD1127" s="0"/>
      <c r="FE1127" s="0"/>
      <c r="FF1127" s="0"/>
      <c r="FG1127" s="0"/>
      <c r="FH1127" s="0"/>
      <c r="FI1127" s="0"/>
      <c r="FJ1127" s="0"/>
      <c r="FK1127" s="0"/>
      <c r="FL1127" s="0"/>
      <c r="FM1127" s="0"/>
      <c r="FN1127" s="0"/>
      <c r="FO1127" s="0"/>
      <c r="FP1127" s="0"/>
      <c r="FQ1127" s="0"/>
      <c r="FR1127" s="0"/>
      <c r="FS1127" s="0"/>
      <c r="FT1127" s="0"/>
      <c r="FU1127" s="0"/>
      <c r="FV1127" s="0"/>
      <c r="FW1127" s="0"/>
      <c r="FX1127" s="0"/>
      <c r="FY1127" s="0"/>
      <c r="FZ1127" s="0"/>
      <c r="GA1127" s="0"/>
      <c r="GB1127" s="0"/>
      <c r="GC1127" s="0"/>
      <c r="GD1127" s="0"/>
      <c r="GE1127" s="0"/>
      <c r="GF1127" s="0"/>
      <c r="GG1127" s="0"/>
      <c r="GH1127" s="0"/>
      <c r="GI1127" s="0"/>
      <c r="GJ1127" s="0"/>
      <c r="GK1127" s="0"/>
      <c r="GL1127" s="0"/>
      <c r="GM1127" s="0"/>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row>
    <row r="1128" customFormat="false" ht="15" hidden="true" customHeight="false" outlineLevel="0" collapsed="false">
      <c r="A1128" s="150" t="s">
        <v>3239</v>
      </c>
      <c r="B1128" s="151" t="s">
        <v>3240</v>
      </c>
      <c r="C1128" s="116" t="s">
        <v>122</v>
      </c>
      <c r="D1128" s="117"/>
      <c r="E1128" s="117" t="n">
        <v>0</v>
      </c>
      <c r="F1128" s="118" t="s">
        <v>47</v>
      </c>
      <c r="G1128" s="118" t="s">
        <v>47</v>
      </c>
      <c r="H1128" s="118" t="n">
        <v>1921</v>
      </c>
      <c r="I1128" s="125" t="s">
        <v>2953</v>
      </c>
      <c r="J1128" s="120" t="n">
        <v>10</v>
      </c>
      <c r="K1128" s="121" t="n">
        <v>6</v>
      </c>
      <c r="L1128" s="126"/>
      <c r="M1128" s="123"/>
      <c r="N1128" s="127"/>
      <c r="O1128" s="123"/>
      <c r="P1128" s="127"/>
      <c r="Q1128" s="124"/>
      <c r="R1128" s="0"/>
      <c r="S1128" s="0"/>
      <c r="T1128" s="0"/>
      <c r="U1128" s="0"/>
      <c r="V1128" s="0"/>
      <c r="W1128" s="0"/>
      <c r="X1128" s="0"/>
      <c r="Y1128" s="0"/>
      <c r="Z1128" s="0"/>
      <c r="AA1128" s="0"/>
      <c r="AB1128" s="0"/>
      <c r="AC1128" s="0"/>
      <c r="AD1128" s="0"/>
      <c r="AE1128" s="0"/>
      <c r="AF1128" s="0"/>
      <c r="AG1128" s="0"/>
      <c r="AH1128" s="0"/>
      <c r="AI1128" s="0"/>
      <c r="AJ1128" s="0"/>
      <c r="AK1128" s="0"/>
      <c r="AL1128" s="0"/>
      <c r="AM1128" s="0"/>
      <c r="AN1128" s="0"/>
      <c r="AO1128" s="0"/>
      <c r="AP1128" s="0"/>
      <c r="AQ1128" s="0"/>
      <c r="AR1128" s="0"/>
      <c r="AS1128" s="0"/>
      <c r="AT1128" s="0"/>
      <c r="AU1128" s="0"/>
      <c r="AV1128" s="0"/>
      <c r="AW1128" s="0"/>
      <c r="AX1128" s="0"/>
      <c r="AY1128" s="0"/>
      <c r="AZ1128" s="0"/>
      <c r="BA1128" s="0"/>
      <c r="BB1128" s="0"/>
      <c r="BC1128" s="0"/>
      <c r="BD1128" s="0"/>
      <c r="BE1128" s="0"/>
      <c r="BF1128" s="0"/>
      <c r="BG1128" s="0"/>
      <c r="BH1128" s="0"/>
      <c r="BI1128" s="0"/>
      <c r="BJ1128" s="0"/>
      <c r="BK1128" s="0"/>
      <c r="BL1128" s="0"/>
      <c r="BM1128" s="0"/>
      <c r="BN1128" s="0"/>
      <c r="BO1128" s="0"/>
      <c r="BP1128" s="0"/>
      <c r="BQ1128" s="0"/>
      <c r="BR1128" s="0"/>
      <c r="BS1128" s="0"/>
      <c r="BT1128" s="0"/>
      <c r="BU1128" s="0"/>
      <c r="BV1128" s="0"/>
      <c r="BW1128" s="0"/>
      <c r="BX1128" s="0"/>
      <c r="BY1128" s="0"/>
      <c r="BZ1128" s="0"/>
      <c r="CA1128" s="0"/>
      <c r="CB1128" s="0"/>
      <c r="CC1128" s="0"/>
      <c r="CD1128" s="0"/>
      <c r="CE1128" s="0"/>
      <c r="CF1128" s="0"/>
      <c r="CG1128" s="0"/>
      <c r="CH1128" s="0"/>
      <c r="CI1128" s="0"/>
      <c r="CJ1128" s="0"/>
      <c r="CK1128" s="0"/>
      <c r="CL1128" s="0"/>
      <c r="CM1128" s="0"/>
      <c r="CN1128" s="0"/>
      <c r="CO1128" s="0"/>
      <c r="CP1128" s="0"/>
      <c r="CQ1128" s="0"/>
      <c r="CR1128" s="0"/>
      <c r="CS1128" s="0"/>
      <c r="CT1128" s="0"/>
      <c r="CU1128" s="0"/>
      <c r="CV1128" s="0"/>
      <c r="CW1128" s="0"/>
      <c r="CX1128" s="0"/>
      <c r="CY1128" s="0"/>
      <c r="CZ1128" s="0"/>
      <c r="DA1128" s="0"/>
      <c r="DB1128" s="0"/>
      <c r="DC1128" s="0"/>
      <c r="DD1128" s="0"/>
      <c r="DE1128" s="0"/>
      <c r="DF1128" s="0"/>
      <c r="DG1128" s="0"/>
      <c r="DH1128" s="0"/>
      <c r="DI1128" s="0"/>
      <c r="DJ1128" s="0"/>
      <c r="DK1128" s="0"/>
      <c r="DL1128" s="0"/>
      <c r="DM1128" s="0"/>
      <c r="DN1128" s="0"/>
      <c r="DO1128" s="0"/>
      <c r="DP1128" s="0"/>
      <c r="DQ1128" s="0"/>
      <c r="DR1128" s="0"/>
      <c r="DS1128" s="0"/>
      <c r="DT1128" s="0"/>
      <c r="DU1128" s="0"/>
      <c r="DV1128" s="0"/>
      <c r="DW1128" s="0"/>
      <c r="DX1128" s="0"/>
      <c r="DY1128" s="0"/>
      <c r="DZ1128" s="0"/>
      <c r="EA1128" s="0"/>
      <c r="EB1128" s="0"/>
      <c r="EC1128" s="0"/>
      <c r="ED1128" s="0"/>
      <c r="EE1128" s="0"/>
      <c r="EF1128" s="0"/>
      <c r="EG1128" s="0"/>
      <c r="EH1128" s="0"/>
      <c r="EI1128" s="0"/>
      <c r="EJ1128" s="0"/>
      <c r="EK1128" s="0"/>
      <c r="EL1128" s="0"/>
      <c r="EM1128" s="0"/>
      <c r="EN1128" s="0"/>
      <c r="EO1128" s="0"/>
      <c r="EP1128" s="0"/>
      <c r="EQ1128" s="0"/>
      <c r="ER1128" s="0"/>
      <c r="ES1128" s="0"/>
      <c r="ET1128" s="0"/>
      <c r="EU1128" s="0"/>
      <c r="EV1128" s="0"/>
      <c r="EW1128" s="0"/>
      <c r="EX1128" s="0"/>
      <c r="EY1128" s="0"/>
      <c r="EZ1128" s="0"/>
      <c r="FA1128" s="0"/>
      <c r="FB1128" s="0"/>
      <c r="FC1128" s="0"/>
      <c r="FD1128" s="0"/>
      <c r="FE1128" s="0"/>
      <c r="FF1128" s="0"/>
      <c r="FG1128" s="0"/>
      <c r="FH1128" s="0"/>
      <c r="FI1128" s="0"/>
      <c r="FJ1128" s="0"/>
      <c r="FK1128" s="0"/>
      <c r="FL1128" s="0"/>
      <c r="FM1128" s="0"/>
      <c r="FN1128" s="0"/>
      <c r="FO1128" s="0"/>
      <c r="FP1128" s="0"/>
      <c r="FQ1128" s="0"/>
      <c r="FR1128" s="0"/>
      <c r="FS1128" s="0"/>
      <c r="FT1128" s="0"/>
      <c r="FU1128" s="0"/>
      <c r="FV1128" s="0"/>
      <c r="FW1128" s="0"/>
      <c r="FX1128" s="0"/>
      <c r="FY1128" s="0"/>
      <c r="FZ1128" s="0"/>
      <c r="GA1128" s="0"/>
      <c r="GB1128" s="0"/>
      <c r="GC1128" s="0"/>
      <c r="GD1128" s="0"/>
      <c r="GE1128" s="0"/>
      <c r="GF1128" s="0"/>
      <c r="GG1128" s="0"/>
      <c r="GH1128" s="0"/>
      <c r="GI1128" s="0"/>
      <c r="GJ1128" s="0"/>
      <c r="GK1128" s="0"/>
      <c r="GL1128" s="0"/>
      <c r="GM1128" s="0"/>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row>
    <row r="1129" customFormat="false" ht="15" hidden="true" customHeight="false" outlineLevel="0" collapsed="false">
      <c r="A1129" s="150" t="s">
        <v>3241</v>
      </c>
      <c r="B1129" s="151" t="s">
        <v>3242</v>
      </c>
      <c r="C1129" s="116" t="s">
        <v>3243</v>
      </c>
      <c r="D1129" s="117"/>
      <c r="E1129" s="117" t="n">
        <v>0</v>
      </c>
      <c r="F1129" s="118" t="s">
        <v>47</v>
      </c>
      <c r="G1129" s="118" t="s">
        <v>47</v>
      </c>
      <c r="H1129" s="118" t="n">
        <v>1922</v>
      </c>
      <c r="I1129" s="125" t="s">
        <v>2953</v>
      </c>
      <c r="J1129" s="120" t="n">
        <v>10</v>
      </c>
      <c r="K1129" s="121" t="n">
        <v>6</v>
      </c>
      <c r="L1129" s="126"/>
      <c r="M1129" s="123"/>
      <c r="N1129" s="127"/>
      <c r="O1129" s="123"/>
      <c r="P1129" s="127"/>
      <c r="Q1129" s="124"/>
      <c r="R1129" s="0"/>
      <c r="S1129" s="0"/>
      <c r="T1129" s="0"/>
      <c r="U1129" s="0"/>
      <c r="V1129" s="0"/>
      <c r="W1129" s="0"/>
      <c r="X1129" s="0"/>
      <c r="Y1129" s="0"/>
      <c r="Z1129" s="0"/>
      <c r="AA1129" s="0"/>
      <c r="AB1129" s="0"/>
      <c r="AC1129" s="0"/>
      <c r="AD1129" s="0"/>
      <c r="AE1129" s="0"/>
      <c r="AF1129" s="0"/>
      <c r="AG1129" s="0"/>
      <c r="AH1129" s="0"/>
      <c r="AI1129" s="0"/>
      <c r="AJ1129" s="0"/>
      <c r="AK1129" s="0"/>
      <c r="AL1129" s="0"/>
      <c r="AM1129" s="0"/>
      <c r="AN1129" s="0"/>
      <c r="AO1129" s="0"/>
      <c r="AP1129" s="0"/>
      <c r="AQ1129" s="0"/>
      <c r="AR1129" s="0"/>
      <c r="AS1129" s="0"/>
      <c r="AT1129" s="0"/>
      <c r="AU1129" s="0"/>
      <c r="AV1129" s="0"/>
      <c r="AW1129" s="0"/>
      <c r="AX1129" s="0"/>
      <c r="AY1129" s="0"/>
      <c r="AZ1129" s="0"/>
      <c r="BA1129" s="0"/>
      <c r="BB1129" s="0"/>
      <c r="BC1129" s="0"/>
      <c r="BD1129" s="0"/>
      <c r="BE1129" s="0"/>
      <c r="BF1129" s="0"/>
      <c r="BG1129" s="0"/>
      <c r="BH1129" s="0"/>
      <c r="BI1129" s="0"/>
      <c r="BJ1129" s="0"/>
      <c r="BK1129" s="0"/>
      <c r="BL1129" s="0"/>
      <c r="BM1129" s="0"/>
      <c r="BN1129" s="0"/>
      <c r="BO1129" s="0"/>
      <c r="BP1129" s="0"/>
      <c r="BQ1129" s="0"/>
      <c r="BR1129" s="0"/>
      <c r="BS1129" s="0"/>
      <c r="BT1129" s="0"/>
      <c r="BU1129" s="0"/>
      <c r="BV1129" s="0"/>
      <c r="BW1129" s="0"/>
      <c r="BX1129" s="0"/>
      <c r="BY1129" s="0"/>
      <c r="BZ1129" s="0"/>
      <c r="CA1129" s="0"/>
      <c r="CB1129" s="0"/>
      <c r="CC1129" s="0"/>
      <c r="CD1129" s="0"/>
      <c r="CE1129" s="0"/>
      <c r="CF1129" s="0"/>
      <c r="CG1129" s="0"/>
      <c r="CH1129" s="0"/>
      <c r="CI1129" s="0"/>
      <c r="CJ1129" s="0"/>
      <c r="CK1129" s="0"/>
      <c r="CL1129" s="0"/>
      <c r="CM1129" s="0"/>
      <c r="CN1129" s="0"/>
      <c r="CO1129" s="0"/>
      <c r="CP1129" s="0"/>
      <c r="CQ1129" s="0"/>
      <c r="CR1129" s="0"/>
      <c r="CS1129" s="0"/>
      <c r="CT1129" s="0"/>
      <c r="CU1129" s="0"/>
      <c r="CV1129" s="0"/>
      <c r="CW1129" s="0"/>
      <c r="CX1129" s="0"/>
      <c r="CY1129" s="0"/>
      <c r="CZ1129" s="0"/>
      <c r="DA1129" s="0"/>
      <c r="DB1129" s="0"/>
      <c r="DC1129" s="0"/>
      <c r="DD1129" s="0"/>
      <c r="DE1129" s="0"/>
      <c r="DF1129" s="0"/>
      <c r="DG1129" s="0"/>
      <c r="DH1129" s="0"/>
      <c r="DI1129" s="0"/>
      <c r="DJ1129" s="0"/>
      <c r="DK1129" s="0"/>
      <c r="DL1129" s="0"/>
      <c r="DM1129" s="0"/>
      <c r="DN1129" s="0"/>
      <c r="DO1129" s="0"/>
      <c r="DP1129" s="0"/>
      <c r="DQ1129" s="0"/>
      <c r="DR1129" s="0"/>
      <c r="DS1129" s="0"/>
      <c r="DT1129" s="0"/>
      <c r="DU1129" s="0"/>
      <c r="DV1129" s="0"/>
      <c r="DW1129" s="0"/>
      <c r="DX1129" s="0"/>
      <c r="DY1129" s="0"/>
      <c r="DZ1129" s="0"/>
      <c r="EA1129" s="0"/>
      <c r="EB1129" s="0"/>
      <c r="EC1129" s="0"/>
      <c r="ED1129" s="0"/>
      <c r="EE1129" s="0"/>
      <c r="EF1129" s="0"/>
      <c r="EG1129" s="0"/>
      <c r="EH1129" s="0"/>
      <c r="EI1129" s="0"/>
      <c r="EJ1129" s="0"/>
      <c r="EK1129" s="0"/>
      <c r="EL1129" s="0"/>
      <c r="EM1129" s="0"/>
      <c r="EN1129" s="0"/>
      <c r="EO1129" s="0"/>
      <c r="EP1129" s="0"/>
      <c r="EQ1129" s="0"/>
      <c r="ER1129" s="0"/>
      <c r="ES1129" s="0"/>
      <c r="ET1129" s="0"/>
      <c r="EU1129" s="0"/>
      <c r="EV1129" s="0"/>
      <c r="EW1129" s="0"/>
      <c r="EX1129" s="0"/>
      <c r="EY1129" s="0"/>
      <c r="EZ1129" s="0"/>
      <c r="FA1129" s="0"/>
      <c r="FB1129" s="0"/>
      <c r="FC1129" s="0"/>
      <c r="FD1129" s="0"/>
      <c r="FE1129" s="0"/>
      <c r="FF1129" s="0"/>
      <c r="FG1129" s="0"/>
      <c r="FH1129" s="0"/>
      <c r="FI1129" s="0"/>
      <c r="FJ1129" s="0"/>
      <c r="FK1129" s="0"/>
      <c r="FL1129" s="0"/>
      <c r="FM1129" s="0"/>
      <c r="FN1129" s="0"/>
      <c r="FO1129" s="0"/>
      <c r="FP1129" s="0"/>
      <c r="FQ1129" s="0"/>
      <c r="FR1129" s="0"/>
      <c r="FS1129" s="0"/>
      <c r="FT1129" s="0"/>
      <c r="FU1129" s="0"/>
      <c r="FV1129" s="0"/>
      <c r="FW1129" s="0"/>
      <c r="FX1129" s="0"/>
      <c r="FY1129" s="0"/>
      <c r="FZ1129" s="0"/>
      <c r="GA1129" s="0"/>
      <c r="GB1129" s="0"/>
      <c r="GC1129" s="0"/>
      <c r="GD1129" s="0"/>
      <c r="GE1129" s="0"/>
      <c r="GF1129" s="0"/>
      <c r="GG1129" s="0"/>
      <c r="GH1129" s="0"/>
      <c r="GI1129" s="0"/>
      <c r="GJ1129" s="0"/>
      <c r="GK1129" s="0"/>
      <c r="GL1129" s="0"/>
      <c r="GM1129" s="0"/>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row>
    <row r="1130" customFormat="false" ht="15" hidden="true" customHeight="false" outlineLevel="0" collapsed="false">
      <c r="A1130" s="150" t="s">
        <v>3244</v>
      </c>
      <c r="B1130" s="151" t="s">
        <v>3245</v>
      </c>
      <c r="C1130" s="116" t="s">
        <v>122</v>
      </c>
      <c r="D1130" s="117"/>
      <c r="E1130" s="117" t="n">
        <v>0</v>
      </c>
      <c r="F1130" s="118" t="s">
        <v>47</v>
      </c>
      <c r="G1130" s="118" t="s">
        <v>47</v>
      </c>
      <c r="H1130" s="118" t="n">
        <v>29945</v>
      </c>
      <c r="I1130" s="125" t="s">
        <v>2953</v>
      </c>
      <c r="J1130" s="120" t="n">
        <v>10</v>
      </c>
      <c r="K1130" s="121" t="n">
        <v>6</v>
      </c>
      <c r="L1130" s="126"/>
      <c r="M1130" s="123"/>
      <c r="N1130" s="127"/>
      <c r="O1130" s="123"/>
      <c r="P1130" s="127"/>
      <c r="Q1130" s="124"/>
      <c r="R1130" s="0"/>
      <c r="S1130" s="0"/>
      <c r="T1130" s="0"/>
      <c r="U1130" s="0"/>
      <c r="V1130" s="0"/>
      <c r="W1130" s="0"/>
      <c r="X1130" s="0"/>
      <c r="Y1130" s="0"/>
      <c r="Z1130" s="0"/>
      <c r="AA1130" s="0"/>
      <c r="AB1130" s="0"/>
      <c r="AC1130" s="0"/>
      <c r="AD1130" s="0"/>
      <c r="AE1130" s="0"/>
      <c r="AF1130" s="0"/>
      <c r="AG1130" s="0"/>
      <c r="AH1130" s="0"/>
      <c r="AI1130" s="0"/>
      <c r="AJ1130" s="0"/>
      <c r="AK1130" s="0"/>
      <c r="AL1130" s="0"/>
      <c r="AM1130" s="0"/>
      <c r="AN1130" s="0"/>
      <c r="AO1130" s="0"/>
      <c r="AP1130" s="0"/>
      <c r="AQ1130" s="0"/>
      <c r="AR1130" s="0"/>
      <c r="AS1130" s="0"/>
      <c r="AT1130" s="0"/>
      <c r="AU1130" s="0"/>
      <c r="AV1130" s="0"/>
      <c r="AW1130" s="0"/>
      <c r="AX1130" s="0"/>
      <c r="AY1130" s="0"/>
      <c r="AZ1130" s="0"/>
      <c r="BA1130" s="0"/>
      <c r="BB1130" s="0"/>
      <c r="BC1130" s="0"/>
      <c r="BD1130" s="0"/>
      <c r="BE1130" s="0"/>
      <c r="BF1130" s="0"/>
      <c r="BG1130" s="0"/>
      <c r="BH1130" s="0"/>
      <c r="BI1130" s="0"/>
      <c r="BJ1130" s="0"/>
      <c r="BK1130" s="0"/>
      <c r="BL1130" s="0"/>
      <c r="BM1130" s="0"/>
      <c r="BN1130" s="0"/>
      <c r="BO1130" s="0"/>
      <c r="BP1130" s="0"/>
      <c r="BQ1130" s="0"/>
      <c r="BR1130" s="0"/>
      <c r="BS1130" s="0"/>
      <c r="BT1130" s="0"/>
      <c r="BU1130" s="0"/>
      <c r="BV1130" s="0"/>
      <c r="BW1130" s="0"/>
      <c r="BX1130" s="0"/>
      <c r="BY1130" s="0"/>
      <c r="BZ1130" s="0"/>
      <c r="CA1130" s="0"/>
      <c r="CB1130" s="0"/>
      <c r="CC1130" s="0"/>
      <c r="CD1130" s="0"/>
      <c r="CE1130" s="0"/>
      <c r="CF1130" s="0"/>
      <c r="CG1130" s="0"/>
      <c r="CH1130" s="0"/>
      <c r="CI1130" s="0"/>
      <c r="CJ1130" s="0"/>
      <c r="CK1130" s="0"/>
      <c r="CL1130" s="0"/>
      <c r="CM1130" s="0"/>
      <c r="CN1130" s="0"/>
      <c r="CO1130" s="0"/>
      <c r="CP1130" s="0"/>
      <c r="CQ1130" s="0"/>
      <c r="CR1130" s="0"/>
      <c r="CS1130" s="0"/>
      <c r="CT1130" s="0"/>
      <c r="CU1130" s="0"/>
      <c r="CV1130" s="0"/>
      <c r="CW1130" s="0"/>
      <c r="CX1130" s="0"/>
      <c r="CY1130" s="0"/>
      <c r="CZ1130" s="0"/>
      <c r="DA1130" s="0"/>
      <c r="DB1130" s="0"/>
      <c r="DC1130" s="0"/>
      <c r="DD1130" s="0"/>
      <c r="DE1130" s="0"/>
      <c r="DF1130" s="0"/>
      <c r="DG1130" s="0"/>
      <c r="DH1130" s="0"/>
      <c r="DI1130" s="0"/>
      <c r="DJ1130" s="0"/>
      <c r="DK1130" s="0"/>
      <c r="DL1130" s="0"/>
      <c r="DM1130" s="0"/>
      <c r="DN1130" s="0"/>
      <c r="DO1130" s="0"/>
      <c r="DP1130" s="0"/>
      <c r="DQ1130" s="0"/>
      <c r="DR1130" s="0"/>
      <c r="DS1130" s="0"/>
      <c r="DT1130" s="0"/>
      <c r="DU1130" s="0"/>
      <c r="DV1130" s="0"/>
      <c r="DW1130" s="0"/>
      <c r="DX1130" s="0"/>
      <c r="DY1130" s="0"/>
      <c r="DZ1130" s="0"/>
      <c r="EA1130" s="0"/>
      <c r="EB1130" s="0"/>
      <c r="EC1130" s="0"/>
      <c r="ED1130" s="0"/>
      <c r="EE1130" s="0"/>
      <c r="EF1130" s="0"/>
      <c r="EG1130" s="0"/>
      <c r="EH1130" s="0"/>
      <c r="EI1130" s="0"/>
      <c r="EJ1130" s="0"/>
      <c r="EK1130" s="0"/>
      <c r="EL1130" s="0"/>
      <c r="EM1130" s="0"/>
      <c r="EN1130" s="0"/>
      <c r="EO1130" s="0"/>
      <c r="EP1130" s="0"/>
      <c r="EQ1130" s="0"/>
      <c r="ER1130" s="0"/>
      <c r="ES1130" s="0"/>
      <c r="ET1130" s="0"/>
      <c r="EU1130" s="0"/>
      <c r="EV1130" s="0"/>
      <c r="EW1130" s="0"/>
      <c r="EX1130" s="0"/>
      <c r="EY1130" s="0"/>
      <c r="EZ1130" s="0"/>
      <c r="FA1130" s="0"/>
      <c r="FB1130" s="0"/>
      <c r="FC1130" s="0"/>
      <c r="FD1130" s="0"/>
      <c r="FE1130" s="0"/>
      <c r="FF1130" s="0"/>
      <c r="FG1130" s="0"/>
      <c r="FH1130" s="0"/>
      <c r="FI1130" s="0"/>
      <c r="FJ1130" s="0"/>
      <c r="FK1130" s="0"/>
      <c r="FL1130" s="0"/>
      <c r="FM1130" s="0"/>
      <c r="FN1130" s="0"/>
      <c r="FO1130" s="0"/>
      <c r="FP1130" s="0"/>
      <c r="FQ1130" s="0"/>
      <c r="FR1130" s="0"/>
      <c r="FS1130" s="0"/>
      <c r="FT1130" s="0"/>
      <c r="FU1130" s="0"/>
      <c r="FV1130" s="0"/>
      <c r="FW1130" s="0"/>
      <c r="FX1130" s="0"/>
      <c r="FY1130" s="0"/>
      <c r="FZ1130" s="0"/>
      <c r="GA1130" s="0"/>
      <c r="GB1130" s="0"/>
      <c r="GC1130" s="0"/>
      <c r="GD1130" s="0"/>
      <c r="GE1130" s="0"/>
      <c r="GF1130" s="0"/>
      <c r="GG1130" s="0"/>
      <c r="GH1130" s="0"/>
      <c r="GI1130" s="0"/>
      <c r="GJ1130" s="0"/>
      <c r="GK1130" s="0"/>
      <c r="GL1130" s="0"/>
      <c r="GM1130" s="0"/>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row>
    <row r="1131" customFormat="false" ht="15" hidden="true" customHeight="false" outlineLevel="0" collapsed="false">
      <c r="A1131" s="150" t="s">
        <v>3246</v>
      </c>
      <c r="B1131" s="151" t="s">
        <v>3247</v>
      </c>
      <c r="C1131" s="116" t="s">
        <v>122</v>
      </c>
      <c r="D1131" s="117"/>
      <c r="E1131" s="117" t="n">
        <v>0</v>
      </c>
      <c r="F1131" s="118" t="s">
        <v>47</v>
      </c>
      <c r="G1131" s="118" t="s">
        <v>47</v>
      </c>
      <c r="H1131" s="118" t="n">
        <v>1920</v>
      </c>
      <c r="I1131" s="125" t="s">
        <v>2953</v>
      </c>
      <c r="J1131" s="120" t="n">
        <v>10</v>
      </c>
      <c r="K1131" s="121" t="n">
        <v>6</v>
      </c>
      <c r="L1131" s="126"/>
      <c r="M1131" s="123"/>
      <c r="N1131" s="127"/>
      <c r="O1131" s="123"/>
      <c r="P1131" s="127"/>
      <c r="Q1131" s="124"/>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row>
    <row r="1132" customFormat="false" ht="15" hidden="true" customHeight="false" outlineLevel="0" collapsed="false">
      <c r="A1132" s="150" t="s">
        <v>3248</v>
      </c>
      <c r="B1132" s="151" t="s">
        <v>3249</v>
      </c>
      <c r="C1132" s="116" t="s">
        <v>122</v>
      </c>
      <c r="D1132" s="117"/>
      <c r="E1132" s="117" t="n">
        <v>0</v>
      </c>
      <c r="F1132" s="118" t="s">
        <v>47</v>
      </c>
      <c r="G1132" s="118" t="s">
        <v>47</v>
      </c>
      <c r="H1132" s="118" t="n">
        <v>29959</v>
      </c>
      <c r="I1132" s="125" t="s">
        <v>2953</v>
      </c>
      <c r="J1132" s="120" t="n">
        <v>10</v>
      </c>
      <c r="K1132" s="121" t="n">
        <v>6</v>
      </c>
      <c r="L1132" s="126"/>
      <c r="M1132" s="123"/>
      <c r="N1132" s="127"/>
      <c r="O1132" s="123"/>
      <c r="P1132" s="127"/>
      <c r="Q1132" s="124"/>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row>
    <row r="1133" customFormat="false" ht="15" hidden="true" customHeight="false" outlineLevel="0" collapsed="false">
      <c r="A1133" s="150" t="s">
        <v>3250</v>
      </c>
      <c r="B1133" s="151" t="s">
        <v>3251</v>
      </c>
      <c r="C1133" s="116" t="s">
        <v>122</v>
      </c>
      <c r="D1133" s="117"/>
      <c r="E1133" s="117" t="n">
        <v>0</v>
      </c>
      <c r="F1133" s="118" t="s">
        <v>47</v>
      </c>
      <c r="G1133" s="118" t="s">
        <v>47</v>
      </c>
      <c r="H1133" s="118" t="n">
        <v>1910</v>
      </c>
      <c r="I1133" s="125" t="s">
        <v>2953</v>
      </c>
      <c r="J1133" s="120" t="n">
        <v>10</v>
      </c>
      <c r="K1133" s="121" t="n">
        <v>6</v>
      </c>
      <c r="L1133" s="126"/>
      <c r="M1133" s="123"/>
      <c r="N1133" s="127"/>
      <c r="O1133" s="123"/>
      <c r="P1133" s="127"/>
      <c r="Q1133" s="124"/>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row>
    <row r="1134" customFormat="false" ht="15" hidden="true" customHeight="false" outlineLevel="0" collapsed="false">
      <c r="A1134" s="150" t="s">
        <v>3252</v>
      </c>
      <c r="B1134" s="151" t="s">
        <v>3253</v>
      </c>
      <c r="C1134" s="116" t="s">
        <v>2564</v>
      </c>
      <c r="D1134" s="117"/>
      <c r="E1134" s="117" t="n">
        <v>0</v>
      </c>
      <c r="F1134" s="118" t="s">
        <v>47</v>
      </c>
      <c r="G1134" s="118" t="s">
        <v>47</v>
      </c>
      <c r="H1134" s="118" t="n">
        <v>1912</v>
      </c>
      <c r="I1134" s="125" t="s">
        <v>2953</v>
      </c>
      <c r="J1134" s="120" t="n">
        <v>10</v>
      </c>
      <c r="K1134" s="121" t="n">
        <v>6</v>
      </c>
      <c r="L1134" s="126"/>
      <c r="M1134" s="123"/>
      <c r="N1134" s="127"/>
      <c r="O1134" s="123"/>
      <c r="P1134" s="127"/>
      <c r="Q1134" s="124"/>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row>
    <row r="1135" customFormat="false" ht="15" hidden="true" customHeight="false" outlineLevel="0" collapsed="false">
      <c r="A1135" s="150" t="s">
        <v>3254</v>
      </c>
      <c r="B1135" s="151" t="s">
        <v>3255</v>
      </c>
      <c r="C1135" s="116" t="s">
        <v>122</v>
      </c>
      <c r="D1135" s="117"/>
      <c r="E1135" s="117" t="n">
        <v>0</v>
      </c>
      <c r="F1135" s="118" t="s">
        <v>47</v>
      </c>
      <c r="G1135" s="118" t="s">
        <v>47</v>
      </c>
      <c r="H1135" s="118" t="n">
        <v>1896</v>
      </c>
      <c r="I1135" s="125" t="s">
        <v>2953</v>
      </c>
      <c r="J1135" s="120" t="n">
        <v>10</v>
      </c>
      <c r="K1135" s="121" t="n">
        <v>6</v>
      </c>
      <c r="L1135" s="126"/>
      <c r="M1135" s="123"/>
      <c r="N1135" s="127"/>
      <c r="O1135" s="123"/>
      <c r="P1135" s="127"/>
      <c r="Q1135" s="124"/>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row>
    <row r="1136" customFormat="false" ht="15" hidden="true" customHeight="false" outlineLevel="0" collapsed="false">
      <c r="A1136" s="150" t="s">
        <v>3256</v>
      </c>
      <c r="B1136" s="151" t="s">
        <v>3257</v>
      </c>
      <c r="C1136" s="116" t="s">
        <v>3258</v>
      </c>
      <c r="D1136" s="117"/>
      <c r="E1136" s="117" t="n">
        <v>0</v>
      </c>
      <c r="F1136" s="118" t="s">
        <v>47</v>
      </c>
      <c r="G1136" s="118" t="s">
        <v>47</v>
      </c>
      <c r="H1136" s="118" t="n">
        <v>19988</v>
      </c>
      <c r="I1136" s="125" t="s">
        <v>2953</v>
      </c>
      <c r="J1136" s="120" t="n">
        <v>10</v>
      </c>
      <c r="K1136" s="121" t="n">
        <v>6</v>
      </c>
      <c r="L1136" s="126" t="s">
        <v>3259</v>
      </c>
      <c r="M1136" s="123" t="s">
        <v>3260</v>
      </c>
      <c r="N1136" s="127"/>
      <c r="O1136" s="123"/>
      <c r="P1136" s="127"/>
      <c r="Q1136" s="124"/>
      <c r="R1136" s="0"/>
      <c r="S1136" s="0"/>
      <c r="T1136" s="0"/>
      <c r="U1136" s="0"/>
      <c r="V1136" s="0"/>
      <c r="W1136" s="0"/>
      <c r="X1136" s="0"/>
      <c r="Y1136" s="0"/>
      <c r="Z1136" s="0"/>
      <c r="AA1136" s="0"/>
      <c r="AB1136" s="0"/>
      <c r="AC1136" s="0"/>
      <c r="AD1136" s="0"/>
      <c r="AE1136" s="0"/>
      <c r="AF1136" s="0"/>
      <c r="AG1136" s="0"/>
      <c r="AH1136" s="0"/>
      <c r="AI1136" s="0"/>
      <c r="AJ1136" s="0"/>
      <c r="AK1136" s="0"/>
      <c r="AL1136" s="0"/>
      <c r="AM1136" s="0"/>
      <c r="AN1136" s="0"/>
      <c r="AO1136" s="0"/>
      <c r="AP1136" s="0"/>
      <c r="AQ1136" s="0"/>
      <c r="AR1136" s="0"/>
      <c r="AS1136" s="0"/>
      <c r="AT1136" s="0"/>
      <c r="AU1136" s="0"/>
      <c r="AV1136" s="0"/>
      <c r="AW1136" s="0"/>
      <c r="AX1136" s="0"/>
      <c r="AY1136" s="0"/>
      <c r="AZ1136" s="0"/>
      <c r="BA1136" s="0"/>
      <c r="BB1136" s="0"/>
      <c r="BC1136" s="0"/>
      <c r="BD1136" s="0"/>
      <c r="BE1136" s="0"/>
      <c r="BF1136" s="0"/>
      <c r="BG1136" s="0"/>
      <c r="BH1136" s="0"/>
      <c r="BI1136" s="0"/>
      <c r="BJ1136" s="0"/>
      <c r="BK1136" s="0"/>
      <c r="BL1136" s="0"/>
      <c r="BM1136" s="0"/>
      <c r="BN1136" s="0"/>
      <c r="BO1136" s="0"/>
      <c r="BP1136" s="0"/>
      <c r="BQ1136" s="0"/>
      <c r="BR1136" s="0"/>
      <c r="BS1136" s="0"/>
      <c r="BT1136" s="0"/>
      <c r="BU1136" s="0"/>
      <c r="BV1136" s="0"/>
      <c r="BW1136" s="0"/>
      <c r="BX1136" s="0"/>
      <c r="BY1136" s="0"/>
      <c r="BZ1136" s="0"/>
      <c r="CA1136" s="0"/>
      <c r="CB1136" s="0"/>
      <c r="CC1136" s="0"/>
      <c r="CD1136" s="0"/>
      <c r="CE1136" s="0"/>
      <c r="CF1136" s="0"/>
      <c r="CG1136" s="0"/>
      <c r="CH1136" s="0"/>
      <c r="CI1136" s="0"/>
      <c r="CJ1136" s="0"/>
      <c r="CK1136" s="0"/>
      <c r="CL1136" s="0"/>
      <c r="CM1136" s="0"/>
      <c r="CN1136" s="0"/>
      <c r="CO1136" s="0"/>
      <c r="CP1136" s="0"/>
      <c r="CQ1136" s="0"/>
      <c r="CR1136" s="0"/>
      <c r="CS1136" s="0"/>
      <c r="CT1136" s="0"/>
      <c r="CU1136" s="0"/>
      <c r="CV1136" s="0"/>
      <c r="CW1136" s="0"/>
      <c r="CX1136" s="0"/>
      <c r="CY1136" s="0"/>
      <c r="CZ1136" s="0"/>
      <c r="DA1136" s="0"/>
      <c r="DB1136" s="0"/>
      <c r="DC1136" s="0"/>
      <c r="DD1136" s="0"/>
      <c r="DE1136" s="0"/>
      <c r="DF1136" s="0"/>
      <c r="DG1136" s="0"/>
      <c r="DH1136" s="0"/>
      <c r="DI1136" s="0"/>
      <c r="DJ1136" s="0"/>
      <c r="DK1136" s="0"/>
      <c r="DL1136" s="0"/>
      <c r="DM1136" s="0"/>
      <c r="DN1136" s="0"/>
      <c r="DO1136" s="0"/>
      <c r="DP1136" s="0"/>
      <c r="DQ1136" s="0"/>
      <c r="DR1136" s="0"/>
      <c r="DS1136" s="0"/>
      <c r="DT1136" s="0"/>
      <c r="DU1136" s="0"/>
      <c r="DV1136" s="0"/>
      <c r="DW1136" s="0"/>
      <c r="DX1136" s="0"/>
      <c r="DY1136" s="0"/>
      <c r="DZ1136" s="0"/>
      <c r="EA1136" s="0"/>
      <c r="EB1136" s="0"/>
      <c r="EC1136" s="0"/>
      <c r="ED1136" s="0"/>
      <c r="EE1136" s="0"/>
      <c r="EF1136" s="0"/>
      <c r="EG1136" s="0"/>
      <c r="EH1136" s="0"/>
      <c r="EI1136" s="0"/>
      <c r="EJ1136" s="0"/>
      <c r="EK1136" s="0"/>
      <c r="EL1136" s="0"/>
      <c r="EM1136" s="0"/>
      <c r="EN1136" s="0"/>
      <c r="EO1136" s="0"/>
      <c r="EP1136" s="0"/>
      <c r="EQ1136" s="0"/>
      <c r="ER1136" s="0"/>
      <c r="ES1136" s="0"/>
      <c r="ET1136" s="0"/>
      <c r="EU1136" s="0"/>
      <c r="EV1136" s="0"/>
      <c r="EW1136" s="0"/>
      <c r="EX1136" s="0"/>
      <c r="EY1136" s="0"/>
      <c r="EZ1136" s="0"/>
      <c r="FA1136" s="0"/>
      <c r="FB1136" s="0"/>
      <c r="FC1136" s="0"/>
      <c r="FD1136" s="0"/>
      <c r="FE1136" s="0"/>
      <c r="FF1136" s="0"/>
      <c r="FG1136" s="0"/>
      <c r="FH1136" s="0"/>
      <c r="FI1136" s="0"/>
      <c r="FJ1136" s="0"/>
      <c r="FK1136" s="0"/>
      <c r="FL1136" s="0"/>
      <c r="FM1136" s="0"/>
      <c r="FN1136" s="0"/>
      <c r="FO1136" s="0"/>
      <c r="FP1136" s="0"/>
      <c r="FQ1136" s="0"/>
      <c r="FR1136" s="0"/>
      <c r="FS1136" s="0"/>
      <c r="FT1136" s="0"/>
      <c r="FU1136" s="0"/>
      <c r="FV1136" s="0"/>
      <c r="FW1136" s="0"/>
      <c r="FX1136" s="0"/>
      <c r="FY1136" s="0"/>
      <c r="FZ1136" s="0"/>
      <c r="GA1136" s="0"/>
      <c r="GB1136" s="0"/>
      <c r="GC1136" s="0"/>
      <c r="GD1136" s="0"/>
      <c r="GE1136" s="0"/>
      <c r="GF1136" s="0"/>
      <c r="GG1136" s="0"/>
      <c r="GH1136" s="0"/>
      <c r="GI1136" s="0"/>
      <c r="GJ1136" s="0"/>
      <c r="GK1136" s="0"/>
      <c r="GL1136" s="0"/>
      <c r="GM1136" s="0"/>
      <c r="GN1136" s="0"/>
      <c r="GO1136" s="0"/>
      <c r="GP1136" s="0"/>
      <c r="GQ1136" s="0"/>
      <c r="GR1136" s="0"/>
      <c r="GS1136" s="0"/>
      <c r="GT1136" s="0"/>
      <c r="GU1136" s="0"/>
      <c r="GV1136" s="0"/>
      <c r="GW1136" s="0"/>
      <c r="GX1136" s="0"/>
      <c r="GY1136" s="0"/>
      <c r="GZ1136" s="0"/>
      <c r="HA1136" s="0"/>
      <c r="HB1136" s="0"/>
      <c r="HC1136" s="0"/>
      <c r="HD1136" s="0"/>
      <c r="HE1136" s="0"/>
      <c r="HF1136" s="0"/>
      <c r="HG1136" s="0"/>
      <c r="HH1136" s="0"/>
      <c r="HI1136" s="0"/>
      <c r="HJ1136" s="0"/>
      <c r="HK1136" s="0"/>
      <c r="HL1136" s="0"/>
      <c r="HM1136" s="0"/>
      <c r="HN1136" s="0"/>
      <c r="HO1136" s="0"/>
      <c r="HP1136" s="0"/>
      <c r="HQ1136" s="0"/>
      <c r="HR1136" s="0"/>
      <c r="HS1136" s="0"/>
      <c r="HT1136" s="0"/>
      <c r="HU1136" s="0"/>
      <c r="HV1136" s="0"/>
      <c r="HW1136" s="0"/>
      <c r="HX1136" s="0"/>
      <c r="HY1136" s="0"/>
      <c r="HZ1136" s="0"/>
      <c r="IA1136" s="0"/>
      <c r="IB1136" s="0"/>
      <c r="IC1136" s="0"/>
      <c r="ID1136" s="0"/>
      <c r="IE1136" s="0"/>
      <c r="IF1136" s="0"/>
      <c r="IG1136" s="0"/>
      <c r="IH1136" s="0"/>
      <c r="II1136" s="0"/>
      <c r="IJ1136" s="0"/>
      <c r="IK1136" s="0"/>
      <c r="IL1136" s="0"/>
      <c r="IM1136" s="0"/>
      <c r="IN1136" s="0"/>
      <c r="IO1136" s="0"/>
      <c r="IP1136" s="0"/>
      <c r="IQ1136" s="0"/>
      <c r="IR1136" s="0"/>
      <c r="IS1136" s="0"/>
      <c r="IT1136" s="0"/>
      <c r="IU1136" s="0"/>
      <c r="IV1136" s="0"/>
      <c r="IW1136" s="0"/>
    </row>
    <row r="1137" customFormat="false" ht="15" hidden="true" customHeight="false" outlineLevel="0" collapsed="false">
      <c r="A1137" s="150" t="s">
        <v>3261</v>
      </c>
      <c r="B1137" s="151" t="s">
        <v>3262</v>
      </c>
      <c r="C1137" s="116" t="s">
        <v>122</v>
      </c>
      <c r="D1137" s="117"/>
      <c r="E1137" s="117" t="n">
        <v>0</v>
      </c>
      <c r="F1137" s="118" t="s">
        <v>47</v>
      </c>
      <c r="G1137" s="118" t="s">
        <v>47</v>
      </c>
      <c r="H1137" s="118" t="n">
        <v>19997</v>
      </c>
      <c r="I1137" s="125" t="s">
        <v>2953</v>
      </c>
      <c r="J1137" s="120" t="n">
        <v>10</v>
      </c>
      <c r="K1137" s="121" t="n">
        <v>6</v>
      </c>
      <c r="L1137" s="126"/>
      <c r="M1137" s="123"/>
      <c r="N1137" s="127"/>
      <c r="O1137" s="123"/>
      <c r="P1137" s="127"/>
      <c r="Q1137" s="124"/>
      <c r="R1137" s="0"/>
      <c r="S1137" s="0"/>
      <c r="T1137" s="0"/>
      <c r="U1137" s="0"/>
      <c r="V1137" s="0"/>
      <c r="W1137" s="0"/>
      <c r="X1137" s="0"/>
      <c r="Y1137" s="0"/>
      <c r="Z1137" s="0"/>
      <c r="AA1137" s="0"/>
      <c r="AB1137" s="0"/>
      <c r="AC1137" s="0"/>
      <c r="AD1137" s="0"/>
      <c r="AE1137" s="0"/>
      <c r="AF1137" s="0"/>
      <c r="AG1137" s="0"/>
      <c r="AH1137" s="0"/>
      <c r="AI1137" s="0"/>
      <c r="AJ1137" s="0"/>
      <c r="AK1137" s="0"/>
      <c r="AL1137" s="0"/>
      <c r="AM1137" s="0"/>
      <c r="AN1137" s="0"/>
      <c r="AO1137" s="0"/>
      <c r="AP1137" s="0"/>
      <c r="AQ1137" s="0"/>
      <c r="AR1137" s="0"/>
      <c r="AS1137" s="0"/>
      <c r="AT1137" s="0"/>
      <c r="AU1137" s="0"/>
      <c r="AV1137" s="0"/>
      <c r="AW1137" s="0"/>
      <c r="AX1137" s="0"/>
      <c r="AY1137" s="0"/>
      <c r="AZ1137" s="0"/>
      <c r="BA1137" s="0"/>
      <c r="BB1137" s="0"/>
      <c r="BC1137" s="0"/>
      <c r="BD1137" s="0"/>
      <c r="BE1137" s="0"/>
      <c r="BF1137" s="0"/>
      <c r="BG1137" s="0"/>
      <c r="BH1137" s="0"/>
      <c r="BI1137" s="0"/>
      <c r="BJ1137" s="0"/>
      <c r="BK1137" s="0"/>
      <c r="BL1137" s="0"/>
      <c r="BM1137" s="0"/>
      <c r="BN1137" s="0"/>
      <c r="BO1137" s="0"/>
      <c r="BP1137" s="0"/>
      <c r="BQ1137" s="0"/>
      <c r="BR1137" s="0"/>
      <c r="BS1137" s="0"/>
      <c r="BT1137" s="0"/>
      <c r="BU1137" s="0"/>
      <c r="BV1137" s="0"/>
      <c r="BW1137" s="0"/>
      <c r="BX1137" s="0"/>
      <c r="BY1137" s="0"/>
      <c r="BZ1137" s="0"/>
      <c r="CA1137" s="0"/>
      <c r="CB1137" s="0"/>
      <c r="CC1137" s="0"/>
      <c r="CD1137" s="0"/>
      <c r="CE1137" s="0"/>
      <c r="CF1137" s="0"/>
      <c r="CG1137" s="0"/>
      <c r="CH1137" s="0"/>
      <c r="CI1137" s="0"/>
      <c r="CJ1137" s="0"/>
      <c r="CK1137" s="0"/>
      <c r="CL1137" s="0"/>
      <c r="CM1137" s="0"/>
      <c r="CN1137" s="0"/>
      <c r="CO1137" s="0"/>
      <c r="CP1137" s="0"/>
      <c r="CQ1137" s="0"/>
      <c r="CR1137" s="0"/>
      <c r="CS1137" s="0"/>
      <c r="CT1137" s="0"/>
      <c r="CU1137" s="0"/>
      <c r="CV1137" s="0"/>
      <c r="CW1137" s="0"/>
      <c r="CX1137" s="0"/>
      <c r="CY1137" s="0"/>
      <c r="CZ1137" s="0"/>
      <c r="DA1137" s="0"/>
      <c r="DB1137" s="0"/>
      <c r="DC1137" s="0"/>
      <c r="DD1137" s="0"/>
      <c r="DE1137" s="0"/>
      <c r="DF1137" s="0"/>
      <c r="DG1137" s="0"/>
      <c r="DH1137" s="0"/>
      <c r="DI1137" s="0"/>
      <c r="DJ1137" s="0"/>
      <c r="DK1137" s="0"/>
      <c r="DL1137" s="0"/>
      <c r="DM1137" s="0"/>
      <c r="DN1137" s="0"/>
      <c r="DO1137" s="0"/>
      <c r="DP1137" s="0"/>
      <c r="DQ1137" s="0"/>
      <c r="DR1137" s="0"/>
      <c r="DS1137" s="0"/>
      <c r="DT1137" s="0"/>
      <c r="DU1137" s="0"/>
      <c r="DV1137" s="0"/>
      <c r="DW1137" s="0"/>
      <c r="DX1137" s="0"/>
      <c r="DY1137" s="0"/>
      <c r="DZ1137" s="0"/>
      <c r="EA1137" s="0"/>
      <c r="EB1137" s="0"/>
      <c r="EC1137" s="0"/>
      <c r="ED1137" s="0"/>
      <c r="EE1137" s="0"/>
      <c r="EF1137" s="0"/>
      <c r="EG1137" s="0"/>
      <c r="EH1137" s="0"/>
      <c r="EI1137" s="0"/>
      <c r="EJ1137" s="0"/>
      <c r="EK1137" s="0"/>
      <c r="EL1137" s="0"/>
      <c r="EM1137" s="0"/>
      <c r="EN1137" s="0"/>
      <c r="EO1137" s="0"/>
      <c r="EP1137" s="0"/>
      <c r="EQ1137" s="0"/>
      <c r="ER1137" s="0"/>
      <c r="ES1137" s="0"/>
      <c r="ET1137" s="0"/>
      <c r="EU1137" s="0"/>
      <c r="EV1137" s="0"/>
      <c r="EW1137" s="0"/>
      <c r="EX1137" s="0"/>
      <c r="EY1137" s="0"/>
      <c r="EZ1137" s="0"/>
      <c r="FA1137" s="0"/>
      <c r="FB1137" s="0"/>
      <c r="FC1137" s="0"/>
      <c r="FD1137" s="0"/>
      <c r="FE1137" s="0"/>
      <c r="FF1137" s="0"/>
      <c r="FG1137" s="0"/>
      <c r="FH1137" s="0"/>
      <c r="FI1137" s="0"/>
      <c r="FJ1137" s="0"/>
      <c r="FK1137" s="0"/>
      <c r="FL1137" s="0"/>
      <c r="FM1137" s="0"/>
      <c r="FN1137" s="0"/>
      <c r="FO1137" s="0"/>
      <c r="FP1137" s="0"/>
      <c r="FQ1137" s="0"/>
      <c r="FR1137" s="0"/>
      <c r="FS1137" s="0"/>
      <c r="FT1137" s="0"/>
      <c r="FU1137" s="0"/>
      <c r="FV1137" s="0"/>
      <c r="FW1137" s="0"/>
      <c r="FX1137" s="0"/>
      <c r="FY1137" s="0"/>
      <c r="FZ1137" s="0"/>
      <c r="GA1137" s="0"/>
      <c r="GB1137" s="0"/>
      <c r="GC1137" s="0"/>
      <c r="GD1137" s="0"/>
      <c r="GE1137" s="0"/>
      <c r="GF1137" s="0"/>
      <c r="GG1137" s="0"/>
      <c r="GH1137" s="0"/>
      <c r="GI1137" s="0"/>
      <c r="GJ1137" s="0"/>
      <c r="GK1137" s="0"/>
      <c r="GL1137" s="0"/>
      <c r="GM1137" s="0"/>
      <c r="GN1137" s="0"/>
      <c r="GO1137" s="0"/>
      <c r="GP1137" s="0"/>
      <c r="GQ1137" s="0"/>
      <c r="GR1137" s="0"/>
      <c r="GS1137" s="0"/>
      <c r="GT1137" s="0"/>
      <c r="GU1137" s="0"/>
      <c r="GV1137" s="0"/>
      <c r="GW1137" s="0"/>
      <c r="GX1137" s="0"/>
      <c r="GY1137" s="0"/>
      <c r="GZ1137" s="0"/>
      <c r="HA1137" s="0"/>
      <c r="HB1137" s="0"/>
      <c r="HC1137" s="0"/>
      <c r="HD1137" s="0"/>
      <c r="HE1137" s="0"/>
      <c r="HF1137" s="0"/>
      <c r="HG1137" s="0"/>
      <c r="HH1137" s="0"/>
      <c r="HI1137" s="0"/>
      <c r="HJ1137" s="0"/>
      <c r="HK1137" s="0"/>
      <c r="HL1137" s="0"/>
      <c r="HM1137" s="0"/>
      <c r="HN1137" s="0"/>
      <c r="HO1137" s="0"/>
      <c r="HP1137" s="0"/>
      <c r="HQ1137" s="0"/>
      <c r="HR1137" s="0"/>
      <c r="HS1137" s="0"/>
      <c r="HT1137" s="0"/>
      <c r="HU1137" s="0"/>
      <c r="HV1137" s="0"/>
      <c r="HW1137" s="0"/>
      <c r="HX1137" s="0"/>
      <c r="HY1137" s="0"/>
      <c r="HZ1137" s="0"/>
      <c r="IA1137" s="0"/>
      <c r="IB1137" s="0"/>
      <c r="IC1137" s="0"/>
      <c r="ID1137" s="0"/>
      <c r="IE1137" s="0"/>
      <c r="IF1137" s="0"/>
      <c r="IG1137" s="0"/>
      <c r="IH1137" s="0"/>
      <c r="II1137" s="0"/>
      <c r="IJ1137" s="0"/>
      <c r="IK1137" s="0"/>
      <c r="IL1137" s="0"/>
      <c r="IM1137" s="0"/>
      <c r="IN1137" s="0"/>
      <c r="IO1137" s="0"/>
      <c r="IP1137" s="0"/>
      <c r="IQ1137" s="0"/>
      <c r="IR1137" s="0"/>
      <c r="IS1137" s="0"/>
      <c r="IT1137" s="0"/>
      <c r="IU1137" s="0"/>
      <c r="IV1137" s="0"/>
      <c r="IW1137" s="0"/>
    </row>
    <row r="1138" customFormat="false" ht="15" hidden="true" customHeight="false" outlineLevel="0" collapsed="false">
      <c r="A1138" s="150" t="s">
        <v>3263</v>
      </c>
      <c r="B1138" s="151" t="s">
        <v>3264</v>
      </c>
      <c r="C1138" s="116" t="s">
        <v>3265</v>
      </c>
      <c r="D1138" s="117"/>
      <c r="E1138" s="117" t="n">
        <v>0</v>
      </c>
      <c r="F1138" s="118" t="s">
        <v>47</v>
      </c>
      <c r="G1138" s="118" t="s">
        <v>47</v>
      </c>
      <c r="H1138" s="118" t="n">
        <v>32215</v>
      </c>
      <c r="I1138" s="125" t="s">
        <v>2953</v>
      </c>
      <c r="J1138" s="120" t="n">
        <v>10</v>
      </c>
      <c r="K1138" s="121" t="n">
        <v>6</v>
      </c>
      <c r="L1138" s="126" t="s">
        <v>3266</v>
      </c>
      <c r="M1138" s="123" t="s">
        <v>3267</v>
      </c>
      <c r="N1138" s="127"/>
      <c r="O1138" s="123"/>
      <c r="P1138" s="127"/>
      <c r="Q1138" s="124"/>
      <c r="R1138" s="0"/>
      <c r="S1138" s="0"/>
      <c r="T1138" s="0"/>
      <c r="U1138" s="0"/>
      <c r="V1138" s="0"/>
      <c r="W1138" s="0"/>
      <c r="X1138" s="0"/>
      <c r="Y1138" s="0"/>
      <c r="Z1138" s="0"/>
      <c r="AA1138" s="0"/>
      <c r="AB1138" s="0"/>
      <c r="AC1138" s="0"/>
      <c r="AD1138" s="0"/>
      <c r="AE1138" s="0"/>
      <c r="AF1138" s="0"/>
      <c r="AG1138" s="0"/>
      <c r="AH1138" s="0"/>
      <c r="AI1138" s="0"/>
      <c r="AJ1138" s="0"/>
      <c r="AK1138" s="0"/>
      <c r="AL1138" s="0"/>
      <c r="AM1138" s="0"/>
      <c r="AN1138" s="0"/>
      <c r="AO1138" s="0"/>
      <c r="AP1138" s="0"/>
      <c r="AQ1138" s="0"/>
      <c r="AR1138" s="0"/>
      <c r="AS1138" s="0"/>
      <c r="AT1138" s="0"/>
      <c r="AU1138" s="0"/>
      <c r="AV1138" s="0"/>
      <c r="AW1138" s="0"/>
      <c r="AX1138" s="0"/>
      <c r="AY1138" s="0"/>
      <c r="AZ1138" s="0"/>
      <c r="BA1138" s="0"/>
      <c r="BB1138" s="0"/>
      <c r="BC1138" s="0"/>
      <c r="BD1138" s="0"/>
      <c r="BE1138" s="0"/>
      <c r="BF1138" s="0"/>
      <c r="BG1138" s="0"/>
      <c r="BH1138" s="0"/>
      <c r="BI1138" s="0"/>
      <c r="BJ1138" s="0"/>
      <c r="BK1138" s="0"/>
      <c r="BL1138" s="0"/>
      <c r="BM1138" s="0"/>
      <c r="BN1138" s="0"/>
      <c r="BO1138" s="0"/>
      <c r="BP1138" s="0"/>
      <c r="BQ1138" s="0"/>
      <c r="BR1138" s="0"/>
      <c r="BS1138" s="0"/>
      <c r="BT1138" s="0"/>
      <c r="BU1138" s="0"/>
      <c r="BV1138" s="0"/>
      <c r="BW1138" s="0"/>
      <c r="BX1138" s="0"/>
      <c r="BY1138" s="0"/>
      <c r="BZ1138" s="0"/>
      <c r="CA1138" s="0"/>
      <c r="CB1138" s="0"/>
      <c r="CC1138" s="0"/>
      <c r="CD1138" s="0"/>
      <c r="CE1138" s="0"/>
      <c r="CF1138" s="0"/>
      <c r="CG1138" s="0"/>
      <c r="CH1138" s="0"/>
      <c r="CI1138" s="0"/>
      <c r="CJ1138" s="0"/>
      <c r="CK1138" s="0"/>
      <c r="CL1138" s="0"/>
      <c r="CM1138" s="0"/>
      <c r="CN1138" s="0"/>
      <c r="CO1138" s="0"/>
      <c r="CP1138" s="0"/>
      <c r="CQ1138" s="0"/>
      <c r="CR1138" s="0"/>
      <c r="CS1138" s="0"/>
      <c r="CT1138" s="0"/>
      <c r="CU1138" s="0"/>
      <c r="CV1138" s="0"/>
      <c r="CW1138" s="0"/>
      <c r="CX1138" s="0"/>
      <c r="CY1138" s="0"/>
      <c r="CZ1138" s="0"/>
      <c r="DA1138" s="0"/>
      <c r="DB1138" s="0"/>
      <c r="DC1138" s="0"/>
      <c r="DD1138" s="0"/>
      <c r="DE1138" s="0"/>
      <c r="DF1138" s="0"/>
      <c r="DG1138" s="0"/>
      <c r="DH1138" s="0"/>
      <c r="DI1138" s="0"/>
      <c r="DJ1138" s="0"/>
      <c r="DK1138" s="0"/>
      <c r="DL1138" s="0"/>
      <c r="DM1138" s="0"/>
      <c r="DN1138" s="0"/>
      <c r="DO1138" s="0"/>
      <c r="DP1138" s="0"/>
      <c r="DQ1138" s="0"/>
      <c r="DR1138" s="0"/>
      <c r="DS1138" s="0"/>
      <c r="DT1138" s="0"/>
      <c r="DU1138" s="0"/>
      <c r="DV1138" s="0"/>
      <c r="DW1138" s="0"/>
      <c r="DX1138" s="0"/>
      <c r="DY1138" s="0"/>
      <c r="DZ1138" s="0"/>
      <c r="EA1138" s="0"/>
      <c r="EB1138" s="0"/>
      <c r="EC1138" s="0"/>
      <c r="ED1138" s="0"/>
      <c r="EE1138" s="0"/>
      <c r="EF1138" s="0"/>
      <c r="EG1138" s="0"/>
      <c r="EH1138" s="0"/>
      <c r="EI1138" s="0"/>
      <c r="EJ1138" s="0"/>
      <c r="EK1138" s="0"/>
      <c r="EL1138" s="0"/>
      <c r="EM1138" s="0"/>
      <c r="EN1138" s="0"/>
      <c r="EO1138" s="0"/>
      <c r="EP1138" s="0"/>
      <c r="EQ1138" s="0"/>
      <c r="ER1138" s="0"/>
      <c r="ES1138" s="0"/>
      <c r="ET1138" s="0"/>
      <c r="EU1138" s="0"/>
      <c r="EV1138" s="0"/>
      <c r="EW1138" s="0"/>
      <c r="EX1138" s="0"/>
      <c r="EY1138" s="0"/>
      <c r="EZ1138" s="0"/>
      <c r="FA1138" s="0"/>
      <c r="FB1138" s="0"/>
      <c r="FC1138" s="0"/>
      <c r="FD1138" s="0"/>
      <c r="FE1138" s="0"/>
      <c r="FF1138" s="0"/>
      <c r="FG1138" s="0"/>
      <c r="FH1138" s="0"/>
      <c r="FI1138" s="0"/>
      <c r="FJ1138" s="0"/>
      <c r="FK1138" s="0"/>
      <c r="FL1138" s="0"/>
      <c r="FM1138" s="0"/>
      <c r="FN1138" s="0"/>
      <c r="FO1138" s="0"/>
      <c r="FP1138" s="0"/>
      <c r="FQ1138" s="0"/>
      <c r="FR1138" s="0"/>
      <c r="FS1138" s="0"/>
      <c r="FT1138" s="0"/>
      <c r="FU1138" s="0"/>
      <c r="FV1138" s="0"/>
      <c r="FW1138" s="0"/>
      <c r="FX1138" s="0"/>
      <c r="FY1138" s="0"/>
      <c r="FZ1138" s="0"/>
      <c r="GA1138" s="0"/>
      <c r="GB1138" s="0"/>
      <c r="GC1138" s="0"/>
      <c r="GD1138" s="0"/>
      <c r="GE1138" s="0"/>
      <c r="GF1138" s="0"/>
      <c r="GG1138" s="0"/>
      <c r="GH1138" s="0"/>
      <c r="GI1138" s="0"/>
      <c r="GJ1138" s="0"/>
      <c r="GK1138" s="0"/>
      <c r="GL1138" s="0"/>
      <c r="GM1138" s="0"/>
      <c r="GN1138" s="0"/>
      <c r="GO1138" s="0"/>
      <c r="GP1138" s="0"/>
      <c r="GQ1138" s="0"/>
      <c r="GR1138" s="0"/>
      <c r="GS1138" s="0"/>
      <c r="GT1138" s="0"/>
      <c r="GU1138" s="0"/>
      <c r="GV1138" s="0"/>
      <c r="GW1138" s="0"/>
      <c r="GX1138" s="0"/>
      <c r="GY1138" s="0"/>
      <c r="GZ1138" s="0"/>
      <c r="HA1138" s="0"/>
      <c r="HB1138" s="0"/>
      <c r="HC1138" s="0"/>
      <c r="HD1138" s="0"/>
      <c r="HE1138" s="0"/>
      <c r="HF1138" s="0"/>
      <c r="HG1138" s="0"/>
      <c r="HH1138" s="0"/>
      <c r="HI1138" s="0"/>
      <c r="HJ1138" s="0"/>
      <c r="HK1138" s="0"/>
      <c r="HL1138" s="0"/>
      <c r="HM1138" s="0"/>
      <c r="HN1138" s="0"/>
      <c r="HO1138" s="0"/>
      <c r="HP1138" s="0"/>
      <c r="HQ1138" s="0"/>
      <c r="HR1138" s="0"/>
      <c r="HS1138" s="0"/>
      <c r="HT1138" s="0"/>
      <c r="HU1138" s="0"/>
      <c r="HV1138" s="0"/>
      <c r="HW1138" s="0"/>
      <c r="HX1138" s="0"/>
      <c r="HY1138" s="0"/>
      <c r="HZ1138" s="0"/>
      <c r="IA1138" s="0"/>
      <c r="IB1138" s="0"/>
      <c r="IC1138" s="0"/>
      <c r="ID1138" s="0"/>
      <c r="IE1138" s="0"/>
      <c r="IF1138" s="0"/>
      <c r="IG1138" s="0"/>
      <c r="IH1138" s="0"/>
      <c r="II1138" s="0"/>
      <c r="IJ1138" s="0"/>
      <c r="IK1138" s="0"/>
      <c r="IL1138" s="0"/>
      <c r="IM1138" s="0"/>
      <c r="IN1138" s="0"/>
      <c r="IO1138" s="0"/>
      <c r="IP1138" s="0"/>
      <c r="IQ1138" s="0"/>
      <c r="IR1138" s="0"/>
      <c r="IS1138" s="0"/>
      <c r="IT1138" s="0"/>
      <c r="IU1138" s="0"/>
      <c r="IV1138" s="0"/>
      <c r="IW1138" s="0"/>
    </row>
    <row r="1139" customFormat="false" ht="15" hidden="true" customHeight="false" outlineLevel="0" collapsed="false">
      <c r="A1139" s="150" t="s">
        <v>3268</v>
      </c>
      <c r="B1139" s="151" t="s">
        <v>3269</v>
      </c>
      <c r="C1139" s="116" t="s">
        <v>3265</v>
      </c>
      <c r="D1139" s="117"/>
      <c r="E1139" s="117" t="n">
        <v>0</v>
      </c>
      <c r="F1139" s="118" t="s">
        <v>47</v>
      </c>
      <c r="G1139" s="118" t="s">
        <v>47</v>
      </c>
      <c r="H1139" s="118" t="n">
        <v>31586</v>
      </c>
      <c r="I1139" s="125" t="s">
        <v>2953</v>
      </c>
      <c r="J1139" s="120" t="n">
        <v>10</v>
      </c>
      <c r="K1139" s="121" t="n">
        <v>6</v>
      </c>
      <c r="L1139" s="126" t="s">
        <v>3270</v>
      </c>
      <c r="M1139" s="123" t="s">
        <v>3271</v>
      </c>
      <c r="N1139" s="127"/>
      <c r="O1139" s="123"/>
      <c r="P1139" s="127"/>
      <c r="Q1139" s="124"/>
      <c r="R1139" s="0"/>
      <c r="S1139" s="0"/>
      <c r="T1139" s="0"/>
      <c r="U1139" s="0"/>
      <c r="V1139" s="0"/>
      <c r="W1139" s="0"/>
      <c r="X1139" s="0"/>
      <c r="Y1139" s="0"/>
      <c r="Z1139" s="0"/>
      <c r="AA1139" s="0"/>
      <c r="AB1139" s="0"/>
      <c r="AC1139" s="0"/>
      <c r="AD1139" s="0"/>
      <c r="AE1139" s="0"/>
      <c r="AF1139" s="0"/>
      <c r="AG1139" s="0"/>
      <c r="AH1139" s="0"/>
      <c r="AI1139" s="0"/>
      <c r="AJ1139" s="0"/>
      <c r="AK1139" s="0"/>
      <c r="AL1139" s="0"/>
      <c r="AM1139" s="0"/>
      <c r="AN1139" s="0"/>
      <c r="AO1139" s="0"/>
      <c r="AP1139" s="0"/>
      <c r="AQ1139" s="0"/>
      <c r="AR1139" s="0"/>
      <c r="AS1139" s="0"/>
      <c r="AT1139" s="0"/>
      <c r="AU1139" s="0"/>
      <c r="AV1139" s="0"/>
      <c r="AW1139" s="0"/>
      <c r="AX1139" s="0"/>
      <c r="AY1139" s="0"/>
      <c r="AZ1139" s="0"/>
      <c r="BA1139" s="0"/>
      <c r="BB1139" s="0"/>
      <c r="BC1139" s="0"/>
      <c r="BD1139" s="0"/>
      <c r="BE1139" s="0"/>
      <c r="BF1139" s="0"/>
      <c r="BG1139" s="0"/>
      <c r="BH1139" s="0"/>
      <c r="BI1139" s="0"/>
      <c r="BJ1139" s="0"/>
      <c r="BK1139" s="0"/>
      <c r="BL1139" s="0"/>
      <c r="BM1139" s="0"/>
      <c r="BN1139" s="0"/>
      <c r="BO1139" s="0"/>
      <c r="BP1139" s="0"/>
      <c r="BQ1139" s="0"/>
      <c r="BR1139" s="0"/>
      <c r="BS1139" s="0"/>
      <c r="BT1139" s="0"/>
      <c r="BU1139" s="0"/>
      <c r="BV1139" s="0"/>
      <c r="BW1139" s="0"/>
      <c r="BX1139" s="0"/>
      <c r="BY1139" s="0"/>
      <c r="BZ1139" s="0"/>
      <c r="CA1139" s="0"/>
      <c r="CB1139" s="0"/>
      <c r="CC1139" s="0"/>
      <c r="CD1139" s="0"/>
      <c r="CE1139" s="0"/>
      <c r="CF1139" s="0"/>
      <c r="CG1139" s="0"/>
      <c r="CH1139" s="0"/>
      <c r="CI1139" s="0"/>
      <c r="CJ1139" s="0"/>
      <c r="CK1139" s="0"/>
      <c r="CL1139" s="0"/>
      <c r="CM1139" s="0"/>
      <c r="CN1139" s="0"/>
      <c r="CO1139" s="0"/>
      <c r="CP1139" s="0"/>
      <c r="CQ1139" s="0"/>
      <c r="CR1139" s="0"/>
      <c r="CS1139" s="0"/>
      <c r="CT1139" s="0"/>
      <c r="CU1139" s="0"/>
      <c r="CV1139" s="0"/>
      <c r="CW1139" s="0"/>
      <c r="CX1139" s="0"/>
      <c r="CY1139" s="0"/>
      <c r="CZ1139" s="0"/>
      <c r="DA1139" s="0"/>
      <c r="DB1139" s="0"/>
      <c r="DC1139" s="0"/>
      <c r="DD1139" s="0"/>
      <c r="DE1139" s="0"/>
      <c r="DF1139" s="0"/>
      <c r="DG1139" s="0"/>
      <c r="DH1139" s="0"/>
      <c r="DI1139" s="0"/>
      <c r="DJ1139" s="0"/>
      <c r="DK1139" s="0"/>
      <c r="DL1139" s="0"/>
      <c r="DM1139" s="0"/>
      <c r="DN1139" s="0"/>
      <c r="DO1139" s="0"/>
      <c r="DP1139" s="0"/>
      <c r="DQ1139" s="0"/>
      <c r="DR1139" s="0"/>
      <c r="DS1139" s="0"/>
      <c r="DT1139" s="0"/>
      <c r="DU1139" s="0"/>
      <c r="DV1139" s="0"/>
      <c r="DW1139" s="0"/>
      <c r="DX1139" s="0"/>
      <c r="DY1139" s="0"/>
      <c r="DZ1139" s="0"/>
      <c r="EA1139" s="0"/>
      <c r="EB1139" s="0"/>
      <c r="EC1139" s="0"/>
      <c r="ED1139" s="0"/>
      <c r="EE1139" s="0"/>
      <c r="EF1139" s="0"/>
      <c r="EG1139" s="0"/>
      <c r="EH1139" s="0"/>
      <c r="EI1139" s="0"/>
      <c r="EJ1139" s="0"/>
      <c r="EK1139" s="0"/>
      <c r="EL1139" s="0"/>
      <c r="EM1139" s="0"/>
      <c r="EN1139" s="0"/>
      <c r="EO1139" s="0"/>
      <c r="EP1139" s="0"/>
      <c r="EQ1139" s="0"/>
      <c r="ER1139" s="0"/>
      <c r="ES1139" s="0"/>
      <c r="ET1139" s="0"/>
      <c r="EU1139" s="0"/>
      <c r="EV1139" s="0"/>
      <c r="EW1139" s="0"/>
      <c r="EX1139" s="0"/>
      <c r="EY1139" s="0"/>
      <c r="EZ1139" s="0"/>
      <c r="FA1139" s="0"/>
      <c r="FB1139" s="0"/>
      <c r="FC1139" s="0"/>
      <c r="FD1139" s="0"/>
      <c r="FE1139" s="0"/>
      <c r="FF1139" s="0"/>
      <c r="FG1139" s="0"/>
      <c r="FH1139" s="0"/>
      <c r="FI1139" s="0"/>
      <c r="FJ1139" s="0"/>
      <c r="FK1139" s="0"/>
      <c r="FL1139" s="0"/>
      <c r="FM1139" s="0"/>
      <c r="FN1139" s="0"/>
      <c r="FO1139" s="0"/>
      <c r="FP1139" s="0"/>
      <c r="FQ1139" s="0"/>
      <c r="FR1139" s="0"/>
      <c r="FS1139" s="0"/>
      <c r="FT1139" s="0"/>
      <c r="FU1139" s="0"/>
      <c r="FV1139" s="0"/>
      <c r="FW1139" s="0"/>
      <c r="FX1139" s="0"/>
      <c r="FY1139" s="0"/>
      <c r="FZ1139" s="0"/>
      <c r="GA1139" s="0"/>
      <c r="GB1139" s="0"/>
      <c r="GC1139" s="0"/>
      <c r="GD1139" s="0"/>
      <c r="GE1139" s="0"/>
      <c r="GF1139" s="0"/>
      <c r="GG1139" s="0"/>
      <c r="GH1139" s="0"/>
      <c r="GI1139" s="0"/>
      <c r="GJ1139" s="0"/>
      <c r="GK1139" s="0"/>
      <c r="GL1139" s="0"/>
      <c r="GM1139" s="0"/>
      <c r="GN1139" s="0"/>
      <c r="GO1139" s="0"/>
      <c r="GP1139" s="0"/>
      <c r="GQ1139" s="0"/>
      <c r="GR1139" s="0"/>
      <c r="GS1139" s="0"/>
      <c r="GT1139" s="0"/>
      <c r="GU1139" s="0"/>
      <c r="GV1139" s="0"/>
      <c r="GW1139" s="0"/>
      <c r="GX1139" s="0"/>
      <c r="GY1139" s="0"/>
      <c r="GZ1139" s="0"/>
      <c r="HA1139" s="0"/>
      <c r="HB1139" s="0"/>
      <c r="HC1139" s="0"/>
      <c r="HD1139" s="0"/>
      <c r="HE1139" s="0"/>
      <c r="HF1139" s="0"/>
      <c r="HG1139" s="0"/>
      <c r="HH1139" s="0"/>
      <c r="HI1139" s="0"/>
      <c r="HJ1139" s="0"/>
      <c r="HK1139" s="0"/>
      <c r="HL1139" s="0"/>
      <c r="HM1139" s="0"/>
      <c r="HN1139" s="0"/>
      <c r="HO1139" s="0"/>
      <c r="HP1139" s="0"/>
      <c r="HQ1139" s="0"/>
      <c r="HR1139" s="0"/>
      <c r="HS1139" s="0"/>
      <c r="HT1139" s="0"/>
      <c r="HU1139" s="0"/>
      <c r="HV1139" s="0"/>
      <c r="HW1139" s="0"/>
      <c r="HX1139" s="0"/>
      <c r="HY1139" s="0"/>
      <c r="HZ1139" s="0"/>
      <c r="IA1139" s="0"/>
      <c r="IB1139" s="0"/>
      <c r="IC1139" s="0"/>
      <c r="ID1139" s="0"/>
      <c r="IE1139" s="0"/>
      <c r="IF1139" s="0"/>
      <c r="IG1139" s="0"/>
      <c r="IH1139" s="0"/>
      <c r="II1139" s="0"/>
      <c r="IJ1139" s="0"/>
      <c r="IK1139" s="0"/>
      <c r="IL1139" s="0"/>
      <c r="IM1139" s="0"/>
      <c r="IN1139" s="0"/>
      <c r="IO1139" s="0"/>
      <c r="IP1139" s="0"/>
      <c r="IQ1139" s="0"/>
      <c r="IR1139" s="0"/>
      <c r="IS1139" s="0"/>
      <c r="IT1139" s="0"/>
      <c r="IU1139" s="0"/>
      <c r="IV1139" s="0"/>
      <c r="IW1139" s="0"/>
    </row>
    <row r="1140" customFormat="false" ht="15" hidden="true" customHeight="false" outlineLevel="0" collapsed="false">
      <c r="A1140" s="150" t="s">
        <v>3272</v>
      </c>
      <c r="B1140" s="151" t="s">
        <v>3273</v>
      </c>
      <c r="C1140" s="116" t="s">
        <v>1416</v>
      </c>
      <c r="D1140" s="117"/>
      <c r="E1140" s="117" t="n">
        <v>0</v>
      </c>
      <c r="F1140" s="118" t="s">
        <v>47</v>
      </c>
      <c r="G1140" s="118" t="s">
        <v>47</v>
      </c>
      <c r="H1140" s="118" t="n">
        <v>1764</v>
      </c>
      <c r="I1140" s="125" t="s">
        <v>2953</v>
      </c>
      <c r="J1140" s="120" t="n">
        <v>10</v>
      </c>
      <c r="K1140" s="121" t="n">
        <v>6</v>
      </c>
      <c r="L1140" s="126"/>
      <c r="M1140" s="123"/>
      <c r="N1140" s="127"/>
      <c r="O1140" s="123"/>
      <c r="P1140" s="127"/>
      <c r="Q1140" s="124"/>
      <c r="R1140" s="0"/>
      <c r="S1140" s="0"/>
      <c r="T1140" s="0"/>
      <c r="U1140" s="0"/>
      <c r="V1140" s="0"/>
      <c r="W1140" s="0"/>
      <c r="X1140" s="0"/>
      <c r="Y1140" s="0"/>
      <c r="Z1140" s="0"/>
      <c r="AA1140" s="0"/>
      <c r="AB1140" s="0"/>
      <c r="AC1140" s="0"/>
      <c r="AD1140" s="0"/>
      <c r="AE1140" s="0"/>
      <c r="AF1140" s="0"/>
      <c r="AG1140" s="0"/>
      <c r="AH1140" s="0"/>
      <c r="AI1140" s="0"/>
      <c r="AJ1140" s="0"/>
      <c r="AK1140" s="0"/>
      <c r="AL1140" s="0"/>
      <c r="AM1140" s="0"/>
      <c r="AN1140" s="0"/>
      <c r="AO1140" s="0"/>
      <c r="AP1140" s="0"/>
      <c r="AQ1140" s="0"/>
      <c r="AR1140" s="0"/>
      <c r="AS1140" s="0"/>
      <c r="AT1140" s="0"/>
      <c r="AU1140" s="0"/>
      <c r="AV1140" s="0"/>
      <c r="AW1140" s="0"/>
      <c r="AX1140" s="0"/>
      <c r="AY1140" s="0"/>
      <c r="AZ1140" s="0"/>
      <c r="BA1140" s="0"/>
      <c r="BB1140" s="0"/>
      <c r="BC1140" s="0"/>
      <c r="BD1140" s="0"/>
      <c r="BE1140" s="0"/>
      <c r="BF1140" s="0"/>
      <c r="BG1140" s="0"/>
      <c r="BH1140" s="0"/>
      <c r="BI1140" s="0"/>
      <c r="BJ1140" s="0"/>
      <c r="BK1140" s="0"/>
      <c r="BL1140" s="0"/>
      <c r="BM1140" s="0"/>
      <c r="BN1140" s="0"/>
      <c r="BO1140" s="0"/>
      <c r="BP1140" s="0"/>
      <c r="BQ1140" s="0"/>
      <c r="BR1140" s="0"/>
      <c r="BS1140" s="0"/>
      <c r="BT1140" s="0"/>
      <c r="BU1140" s="0"/>
      <c r="BV1140" s="0"/>
      <c r="BW1140" s="0"/>
      <c r="BX1140" s="0"/>
      <c r="BY1140" s="0"/>
      <c r="BZ1140" s="0"/>
      <c r="CA1140" s="0"/>
      <c r="CB1140" s="0"/>
      <c r="CC1140" s="0"/>
      <c r="CD1140" s="0"/>
      <c r="CE1140" s="0"/>
      <c r="CF1140" s="0"/>
      <c r="CG1140" s="0"/>
      <c r="CH1140" s="0"/>
      <c r="CI1140" s="0"/>
      <c r="CJ1140" s="0"/>
      <c r="CK1140" s="0"/>
      <c r="CL1140" s="0"/>
      <c r="CM1140" s="0"/>
      <c r="CN1140" s="0"/>
      <c r="CO1140" s="0"/>
      <c r="CP1140" s="0"/>
      <c r="CQ1140" s="0"/>
      <c r="CR1140" s="0"/>
      <c r="CS1140" s="0"/>
      <c r="CT1140" s="0"/>
      <c r="CU1140" s="0"/>
      <c r="CV1140" s="0"/>
      <c r="CW1140" s="0"/>
      <c r="CX1140" s="0"/>
      <c r="CY1140" s="0"/>
      <c r="CZ1140" s="0"/>
      <c r="DA1140" s="0"/>
      <c r="DB1140" s="0"/>
      <c r="DC1140" s="0"/>
      <c r="DD1140" s="0"/>
      <c r="DE1140" s="0"/>
      <c r="DF1140" s="0"/>
      <c r="DG1140" s="0"/>
      <c r="DH1140" s="0"/>
      <c r="DI1140" s="0"/>
      <c r="DJ1140" s="0"/>
      <c r="DK1140" s="0"/>
      <c r="DL1140" s="0"/>
      <c r="DM1140" s="0"/>
      <c r="DN1140" s="0"/>
      <c r="DO1140" s="0"/>
      <c r="DP1140" s="0"/>
      <c r="DQ1140" s="0"/>
      <c r="DR1140" s="0"/>
      <c r="DS1140" s="0"/>
      <c r="DT1140" s="0"/>
      <c r="DU1140" s="0"/>
      <c r="DV1140" s="0"/>
      <c r="DW1140" s="0"/>
      <c r="DX1140" s="0"/>
      <c r="DY1140" s="0"/>
      <c r="DZ1140" s="0"/>
      <c r="EA1140" s="0"/>
      <c r="EB1140" s="0"/>
      <c r="EC1140" s="0"/>
      <c r="ED1140" s="0"/>
      <c r="EE1140" s="0"/>
      <c r="EF1140" s="0"/>
      <c r="EG1140" s="0"/>
      <c r="EH1140" s="0"/>
      <c r="EI1140" s="0"/>
      <c r="EJ1140" s="0"/>
      <c r="EK1140" s="0"/>
      <c r="EL1140" s="0"/>
      <c r="EM1140" s="0"/>
      <c r="EN1140" s="0"/>
      <c r="EO1140" s="0"/>
      <c r="EP1140" s="0"/>
      <c r="EQ1140" s="0"/>
      <c r="ER1140" s="0"/>
      <c r="ES1140" s="0"/>
      <c r="ET1140" s="0"/>
      <c r="EU1140" s="0"/>
      <c r="EV1140" s="0"/>
      <c r="EW1140" s="0"/>
      <c r="EX1140" s="0"/>
      <c r="EY1140" s="0"/>
      <c r="EZ1140" s="0"/>
      <c r="FA1140" s="0"/>
      <c r="FB1140" s="0"/>
      <c r="FC1140" s="0"/>
      <c r="FD1140" s="0"/>
      <c r="FE1140" s="0"/>
      <c r="FF1140" s="0"/>
      <c r="FG1140" s="0"/>
      <c r="FH1140" s="0"/>
      <c r="FI1140" s="0"/>
      <c r="FJ1140" s="0"/>
      <c r="FK1140" s="0"/>
      <c r="FL1140" s="0"/>
      <c r="FM1140" s="0"/>
      <c r="FN1140" s="0"/>
      <c r="FO1140" s="0"/>
      <c r="FP1140" s="0"/>
      <c r="FQ1140" s="0"/>
      <c r="FR1140" s="0"/>
      <c r="FS1140" s="0"/>
      <c r="FT1140" s="0"/>
      <c r="FU1140" s="0"/>
      <c r="FV1140" s="0"/>
      <c r="FW1140" s="0"/>
      <c r="FX1140" s="0"/>
      <c r="FY1140" s="0"/>
      <c r="FZ1140" s="0"/>
      <c r="GA1140" s="0"/>
      <c r="GB1140" s="0"/>
      <c r="GC1140" s="0"/>
      <c r="GD1140" s="0"/>
      <c r="GE1140" s="0"/>
      <c r="GF1140" s="0"/>
      <c r="GG1140" s="0"/>
      <c r="GH1140" s="0"/>
      <c r="GI1140" s="0"/>
      <c r="GJ1140" s="0"/>
      <c r="GK1140" s="0"/>
      <c r="GL1140" s="0"/>
      <c r="GM1140" s="0"/>
      <c r="GN1140" s="0"/>
      <c r="GO1140" s="0"/>
      <c r="GP1140" s="0"/>
      <c r="GQ1140" s="0"/>
      <c r="GR1140" s="0"/>
      <c r="GS1140" s="0"/>
      <c r="GT1140" s="0"/>
      <c r="GU1140" s="0"/>
      <c r="GV1140" s="0"/>
      <c r="GW1140" s="0"/>
      <c r="GX1140" s="0"/>
      <c r="GY1140" s="0"/>
      <c r="GZ1140" s="0"/>
      <c r="HA1140" s="0"/>
      <c r="HB1140" s="0"/>
      <c r="HC1140" s="0"/>
      <c r="HD1140" s="0"/>
      <c r="HE1140" s="0"/>
      <c r="HF1140" s="0"/>
      <c r="HG1140" s="0"/>
      <c r="HH1140" s="0"/>
      <c r="HI1140" s="0"/>
      <c r="HJ1140" s="0"/>
      <c r="HK1140" s="0"/>
      <c r="HL1140" s="0"/>
      <c r="HM1140" s="0"/>
      <c r="HN1140" s="0"/>
      <c r="HO1140" s="0"/>
      <c r="HP1140" s="0"/>
      <c r="HQ1140" s="0"/>
      <c r="HR1140" s="0"/>
      <c r="HS1140" s="0"/>
      <c r="HT1140" s="0"/>
      <c r="HU1140" s="0"/>
      <c r="HV1140" s="0"/>
      <c r="HW1140" s="0"/>
      <c r="HX1140" s="0"/>
      <c r="HY1140" s="0"/>
      <c r="HZ1140" s="0"/>
      <c r="IA1140" s="0"/>
      <c r="IB1140" s="0"/>
      <c r="IC1140" s="0"/>
      <c r="ID1140" s="0"/>
      <c r="IE1140" s="0"/>
      <c r="IF1140" s="0"/>
      <c r="IG1140" s="0"/>
      <c r="IH1140" s="0"/>
      <c r="II1140" s="0"/>
      <c r="IJ1140" s="0"/>
      <c r="IK1140" s="0"/>
      <c r="IL1140" s="0"/>
      <c r="IM1140" s="0"/>
      <c r="IN1140" s="0"/>
      <c r="IO1140" s="0"/>
      <c r="IP1140" s="0"/>
      <c r="IQ1140" s="0"/>
      <c r="IR1140" s="0"/>
      <c r="IS1140" s="0"/>
      <c r="IT1140" s="0"/>
      <c r="IU1140" s="0"/>
      <c r="IV1140" s="0"/>
      <c r="IW1140" s="0"/>
    </row>
    <row r="1141" customFormat="false" ht="15" hidden="true" customHeight="false" outlineLevel="0" collapsed="false">
      <c r="A1141" s="150" t="s">
        <v>3274</v>
      </c>
      <c r="B1141" s="151" t="s">
        <v>3275</v>
      </c>
      <c r="C1141" s="116" t="s">
        <v>122</v>
      </c>
      <c r="D1141" s="117"/>
      <c r="E1141" s="117" t="n">
        <v>0</v>
      </c>
      <c r="F1141" s="118" t="s">
        <v>47</v>
      </c>
      <c r="G1141" s="118" t="s">
        <v>47</v>
      </c>
      <c r="H1141" s="118" t="n">
        <v>29984</v>
      </c>
      <c r="I1141" s="125" t="s">
        <v>2953</v>
      </c>
      <c r="J1141" s="120" t="n">
        <v>10</v>
      </c>
      <c r="K1141" s="121" t="n">
        <v>6</v>
      </c>
      <c r="L1141" s="126" t="s">
        <v>3276</v>
      </c>
      <c r="M1141" s="123" t="s">
        <v>3277</v>
      </c>
      <c r="N1141" s="127"/>
      <c r="O1141" s="123"/>
      <c r="P1141" s="127"/>
      <c r="Q1141" s="124"/>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CB1141" s="0"/>
      <c r="CC1141" s="0"/>
      <c r="CD1141" s="0"/>
      <c r="CE1141" s="0"/>
      <c r="CF1141" s="0"/>
      <c r="CG1141" s="0"/>
      <c r="CH1141" s="0"/>
      <c r="CI1141" s="0"/>
      <c r="CJ1141" s="0"/>
      <c r="CK1141" s="0"/>
      <c r="CL1141" s="0"/>
      <c r="CM1141" s="0"/>
      <c r="CN1141" s="0"/>
      <c r="CO1141" s="0"/>
      <c r="CP1141" s="0"/>
      <c r="CQ1141" s="0"/>
      <c r="CR1141" s="0"/>
      <c r="CS1141" s="0"/>
      <c r="CT1141" s="0"/>
      <c r="CU1141" s="0"/>
      <c r="CV1141" s="0"/>
      <c r="CW1141" s="0"/>
      <c r="CX1141" s="0"/>
      <c r="CY1141" s="0"/>
      <c r="CZ1141" s="0"/>
      <c r="DA1141" s="0"/>
      <c r="DB1141" s="0"/>
      <c r="DC1141" s="0"/>
      <c r="DD1141" s="0"/>
      <c r="DE1141" s="0"/>
      <c r="DF1141" s="0"/>
      <c r="DG1141" s="0"/>
      <c r="DH1141" s="0"/>
      <c r="DI1141" s="0"/>
      <c r="DJ1141" s="0"/>
      <c r="DK1141" s="0"/>
      <c r="DL1141" s="0"/>
      <c r="DM1141" s="0"/>
      <c r="DN1141" s="0"/>
      <c r="DO1141" s="0"/>
      <c r="DP1141" s="0"/>
      <c r="DQ1141" s="0"/>
      <c r="DR1141" s="0"/>
      <c r="DS1141" s="0"/>
      <c r="DT1141" s="0"/>
      <c r="DU1141" s="0"/>
      <c r="DV1141" s="0"/>
      <c r="DW1141" s="0"/>
      <c r="DX1141" s="0"/>
      <c r="DY1141" s="0"/>
      <c r="DZ1141" s="0"/>
      <c r="EA1141" s="0"/>
      <c r="EB1141" s="0"/>
      <c r="EC1141" s="0"/>
      <c r="ED1141" s="0"/>
      <c r="EE1141" s="0"/>
      <c r="EF1141" s="0"/>
      <c r="EG1141" s="0"/>
      <c r="EH1141" s="0"/>
      <c r="EI1141" s="0"/>
      <c r="EJ1141" s="0"/>
      <c r="EK1141" s="0"/>
      <c r="EL1141" s="0"/>
      <c r="EM1141" s="0"/>
      <c r="EN1141" s="0"/>
      <c r="EO1141" s="0"/>
      <c r="EP1141" s="0"/>
      <c r="EQ1141" s="0"/>
      <c r="ER1141" s="0"/>
      <c r="ES1141" s="0"/>
      <c r="ET1141" s="0"/>
      <c r="EU1141" s="0"/>
      <c r="EV1141" s="0"/>
      <c r="EW1141" s="0"/>
      <c r="EX1141" s="0"/>
      <c r="EY1141" s="0"/>
      <c r="EZ1141" s="0"/>
      <c r="FA1141" s="0"/>
      <c r="FB1141" s="0"/>
      <c r="FC1141" s="0"/>
      <c r="FD1141" s="0"/>
      <c r="FE1141" s="0"/>
      <c r="FF1141" s="0"/>
      <c r="FG1141" s="0"/>
      <c r="FH1141" s="0"/>
      <c r="FI1141" s="0"/>
      <c r="FJ1141" s="0"/>
      <c r="FK1141" s="0"/>
      <c r="FL1141" s="0"/>
      <c r="FM1141" s="0"/>
      <c r="FN1141" s="0"/>
      <c r="FO1141" s="0"/>
      <c r="FP1141" s="0"/>
      <c r="FQ1141" s="0"/>
      <c r="FR1141" s="0"/>
      <c r="FS1141" s="0"/>
      <c r="FT1141" s="0"/>
      <c r="FU1141" s="0"/>
      <c r="FV1141" s="0"/>
      <c r="FW1141" s="0"/>
      <c r="FX1141" s="0"/>
      <c r="FY1141" s="0"/>
      <c r="FZ1141" s="0"/>
      <c r="GA1141" s="0"/>
      <c r="GB1141" s="0"/>
      <c r="GC1141" s="0"/>
      <c r="GD1141" s="0"/>
      <c r="GE1141" s="0"/>
      <c r="GF1141" s="0"/>
      <c r="GG1141" s="0"/>
      <c r="GH1141" s="0"/>
      <c r="GI1141" s="0"/>
      <c r="GJ1141" s="0"/>
      <c r="GK1141" s="0"/>
      <c r="GL1141" s="0"/>
      <c r="GM1141" s="0"/>
      <c r="GN1141" s="0"/>
      <c r="GO1141" s="0"/>
      <c r="GP1141" s="0"/>
      <c r="GQ1141" s="0"/>
      <c r="GR1141" s="0"/>
      <c r="GS1141" s="0"/>
      <c r="GT1141" s="0"/>
      <c r="GU1141" s="0"/>
      <c r="GV1141" s="0"/>
      <c r="GW1141" s="0"/>
      <c r="GX1141" s="0"/>
      <c r="GY1141" s="0"/>
      <c r="GZ1141" s="0"/>
      <c r="HA1141" s="0"/>
      <c r="HB1141" s="0"/>
      <c r="HC1141" s="0"/>
      <c r="HD1141" s="0"/>
      <c r="HE1141" s="0"/>
      <c r="HF1141" s="0"/>
      <c r="HG1141" s="0"/>
      <c r="HH1141" s="0"/>
      <c r="HI1141" s="0"/>
      <c r="HJ1141" s="0"/>
      <c r="HK1141" s="0"/>
      <c r="HL1141" s="0"/>
      <c r="HM1141" s="0"/>
      <c r="HN1141" s="0"/>
      <c r="HO1141" s="0"/>
      <c r="HP1141" s="0"/>
      <c r="HQ1141" s="0"/>
      <c r="HR1141" s="0"/>
      <c r="HS1141" s="0"/>
      <c r="HT1141" s="0"/>
      <c r="HU1141" s="0"/>
      <c r="HV1141" s="0"/>
      <c r="HW1141" s="0"/>
      <c r="HX1141" s="0"/>
      <c r="HY1141" s="0"/>
      <c r="HZ1141" s="0"/>
      <c r="IA1141" s="0"/>
      <c r="IB1141" s="0"/>
      <c r="IC1141" s="0"/>
      <c r="ID1141" s="0"/>
      <c r="IE1141" s="0"/>
      <c r="IF1141" s="0"/>
      <c r="IG1141" s="0"/>
      <c r="IH1141" s="0"/>
      <c r="II1141" s="0"/>
      <c r="IJ1141" s="0"/>
      <c r="IK1141" s="0"/>
      <c r="IL1141" s="0"/>
      <c r="IM1141" s="0"/>
      <c r="IN1141" s="0"/>
      <c r="IO1141" s="0"/>
      <c r="IP1141" s="0"/>
      <c r="IQ1141" s="0"/>
      <c r="IR1141" s="0"/>
      <c r="IS1141" s="0"/>
      <c r="IT1141" s="0"/>
      <c r="IU1141" s="0"/>
      <c r="IV1141" s="0"/>
      <c r="IW1141" s="0"/>
    </row>
    <row r="1142" customFormat="false" ht="15" hidden="true" customHeight="false" outlineLevel="0" collapsed="false">
      <c r="A1142" s="150" t="s">
        <v>3278</v>
      </c>
      <c r="B1142" s="151" t="s">
        <v>3279</v>
      </c>
      <c r="C1142" s="116" t="s">
        <v>3280</v>
      </c>
      <c r="D1142" s="117"/>
      <c r="E1142" s="117" t="n">
        <v>0</v>
      </c>
      <c r="F1142" s="118" t="s">
        <v>47</v>
      </c>
      <c r="G1142" s="118" t="s">
        <v>47</v>
      </c>
      <c r="H1142" s="118" t="n">
        <v>34601</v>
      </c>
      <c r="I1142" s="125" t="s">
        <v>2953</v>
      </c>
      <c r="J1142" s="120" t="n">
        <v>10</v>
      </c>
      <c r="K1142" s="121" t="n">
        <v>6</v>
      </c>
      <c r="L1142" s="126"/>
      <c r="M1142" s="123"/>
      <c r="N1142" s="127"/>
      <c r="O1142" s="123"/>
      <c r="P1142" s="127"/>
      <c r="Q1142" s="124"/>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CB1142" s="0"/>
      <c r="CC1142" s="0"/>
      <c r="CD1142" s="0"/>
      <c r="CE1142" s="0"/>
      <c r="CF1142" s="0"/>
      <c r="CG1142" s="0"/>
      <c r="CH1142" s="0"/>
      <c r="CI1142" s="0"/>
      <c r="CJ1142" s="0"/>
      <c r="CK1142" s="0"/>
      <c r="CL1142" s="0"/>
      <c r="CM1142" s="0"/>
      <c r="CN1142" s="0"/>
      <c r="CO1142" s="0"/>
      <c r="CP1142" s="0"/>
      <c r="CQ1142" s="0"/>
      <c r="CR1142" s="0"/>
      <c r="CS1142" s="0"/>
      <c r="CT1142" s="0"/>
      <c r="CU1142" s="0"/>
      <c r="CV1142" s="0"/>
      <c r="CW1142" s="0"/>
      <c r="CX1142" s="0"/>
      <c r="CY1142" s="0"/>
      <c r="CZ1142" s="0"/>
      <c r="DA1142" s="0"/>
      <c r="DB1142" s="0"/>
      <c r="DC1142" s="0"/>
      <c r="DD1142" s="0"/>
      <c r="DE1142" s="0"/>
      <c r="DF1142" s="0"/>
      <c r="DG1142" s="0"/>
      <c r="DH1142" s="0"/>
      <c r="DI1142" s="0"/>
      <c r="DJ1142" s="0"/>
      <c r="DK1142" s="0"/>
      <c r="DL1142" s="0"/>
      <c r="DM1142" s="0"/>
      <c r="DN1142" s="0"/>
      <c r="DO1142" s="0"/>
      <c r="DP1142" s="0"/>
      <c r="DQ1142" s="0"/>
      <c r="DR1142" s="0"/>
      <c r="DS1142" s="0"/>
      <c r="DT1142" s="0"/>
      <c r="DU1142" s="0"/>
      <c r="DV1142" s="0"/>
      <c r="DW1142" s="0"/>
      <c r="DX1142" s="0"/>
      <c r="DY1142" s="0"/>
      <c r="DZ1142" s="0"/>
      <c r="EA1142" s="0"/>
      <c r="EB1142" s="0"/>
      <c r="EC1142" s="0"/>
      <c r="ED1142" s="0"/>
      <c r="EE1142" s="0"/>
      <c r="EF1142" s="0"/>
      <c r="EG1142" s="0"/>
      <c r="EH1142" s="0"/>
      <c r="EI1142" s="0"/>
      <c r="EJ1142" s="0"/>
      <c r="EK1142" s="0"/>
      <c r="EL1142" s="0"/>
      <c r="EM1142" s="0"/>
      <c r="EN1142" s="0"/>
      <c r="EO1142" s="0"/>
      <c r="EP1142" s="0"/>
      <c r="EQ1142" s="0"/>
      <c r="ER1142" s="0"/>
      <c r="ES1142" s="0"/>
      <c r="ET1142" s="0"/>
      <c r="EU1142" s="0"/>
      <c r="EV1142" s="0"/>
      <c r="EW1142" s="0"/>
      <c r="EX1142" s="0"/>
      <c r="EY1142" s="0"/>
      <c r="EZ1142" s="0"/>
      <c r="FA1142" s="0"/>
      <c r="FB1142" s="0"/>
      <c r="FC1142" s="0"/>
      <c r="FD1142" s="0"/>
      <c r="FE1142" s="0"/>
      <c r="FF1142" s="0"/>
      <c r="FG1142" s="0"/>
      <c r="FH1142" s="0"/>
      <c r="FI1142" s="0"/>
      <c r="FJ1142" s="0"/>
      <c r="FK1142" s="0"/>
      <c r="FL1142" s="0"/>
      <c r="FM1142" s="0"/>
      <c r="FN1142" s="0"/>
      <c r="FO1142" s="0"/>
      <c r="FP1142" s="0"/>
      <c r="FQ1142" s="0"/>
      <c r="FR1142" s="0"/>
      <c r="FS1142" s="0"/>
      <c r="FT1142" s="0"/>
      <c r="FU1142" s="0"/>
      <c r="FV1142" s="0"/>
      <c r="FW1142" s="0"/>
      <c r="FX1142" s="0"/>
      <c r="FY1142" s="0"/>
      <c r="FZ1142" s="0"/>
      <c r="GA1142" s="0"/>
      <c r="GB1142" s="0"/>
      <c r="GC1142" s="0"/>
      <c r="GD1142" s="0"/>
      <c r="GE1142" s="0"/>
      <c r="GF1142" s="0"/>
      <c r="GG1142" s="0"/>
      <c r="GH1142" s="0"/>
      <c r="GI1142" s="0"/>
      <c r="GJ1142" s="0"/>
      <c r="GK1142" s="0"/>
      <c r="GL1142" s="0"/>
      <c r="GM1142" s="0"/>
      <c r="GN1142" s="0"/>
      <c r="GO1142" s="0"/>
      <c r="GP1142" s="0"/>
      <c r="GQ1142" s="0"/>
      <c r="GR1142" s="0"/>
      <c r="GS1142" s="0"/>
      <c r="GT1142" s="0"/>
      <c r="GU1142" s="0"/>
      <c r="GV1142" s="0"/>
      <c r="GW1142" s="0"/>
      <c r="GX1142" s="0"/>
      <c r="GY1142" s="0"/>
      <c r="GZ1142" s="0"/>
      <c r="HA1142" s="0"/>
      <c r="HB1142" s="0"/>
      <c r="HC1142" s="0"/>
      <c r="HD1142" s="0"/>
      <c r="HE1142" s="0"/>
      <c r="HF1142" s="0"/>
      <c r="HG1142" s="0"/>
      <c r="HH1142" s="0"/>
      <c r="HI1142" s="0"/>
      <c r="HJ1142" s="0"/>
      <c r="HK1142" s="0"/>
      <c r="HL1142" s="0"/>
      <c r="HM1142" s="0"/>
      <c r="HN1142" s="0"/>
      <c r="HO1142" s="0"/>
      <c r="HP1142" s="0"/>
      <c r="HQ1142" s="0"/>
      <c r="HR1142" s="0"/>
      <c r="HS1142" s="0"/>
      <c r="HT1142" s="0"/>
      <c r="HU1142" s="0"/>
      <c r="HV1142" s="0"/>
      <c r="HW1142" s="0"/>
      <c r="HX1142" s="0"/>
      <c r="HY1142" s="0"/>
      <c r="HZ1142" s="0"/>
      <c r="IA1142" s="0"/>
      <c r="IB1142" s="0"/>
      <c r="IC1142" s="0"/>
      <c r="ID1142" s="0"/>
      <c r="IE1142" s="0"/>
      <c r="IF1142" s="0"/>
      <c r="IG1142" s="0"/>
      <c r="IH1142" s="0"/>
      <c r="II1142" s="0"/>
      <c r="IJ1142" s="0"/>
      <c r="IK1142" s="0"/>
      <c r="IL1142" s="0"/>
      <c r="IM1142" s="0"/>
      <c r="IN1142" s="0"/>
      <c r="IO1142" s="0"/>
      <c r="IP1142" s="0"/>
      <c r="IQ1142" s="0"/>
      <c r="IR1142" s="0"/>
      <c r="IS1142" s="0"/>
      <c r="IT1142" s="0"/>
      <c r="IU1142" s="0"/>
      <c r="IV1142" s="0"/>
      <c r="IW1142" s="0"/>
    </row>
    <row r="1143" customFormat="false" ht="15" hidden="true" customHeight="false" outlineLevel="0" collapsed="false">
      <c r="A1143" s="150" t="s">
        <v>3281</v>
      </c>
      <c r="B1143" s="151" t="s">
        <v>3282</v>
      </c>
      <c r="C1143" s="116" t="s">
        <v>122</v>
      </c>
      <c r="D1143" s="117"/>
      <c r="E1143" s="117" t="n">
        <v>0</v>
      </c>
      <c r="F1143" s="118" t="s">
        <v>47</v>
      </c>
      <c r="G1143" s="118" t="s">
        <v>47</v>
      </c>
      <c r="H1143" s="118" t="n">
        <v>29937</v>
      </c>
      <c r="I1143" s="125" t="s">
        <v>2953</v>
      </c>
      <c r="J1143" s="120" t="n">
        <v>10</v>
      </c>
      <c r="K1143" s="121" t="n">
        <v>6</v>
      </c>
      <c r="L1143" s="126"/>
      <c r="M1143" s="123"/>
      <c r="N1143" s="127"/>
      <c r="O1143" s="123"/>
      <c r="P1143" s="127"/>
      <c r="Q1143" s="124"/>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CB1143" s="0"/>
      <c r="CC1143" s="0"/>
      <c r="CD1143" s="0"/>
      <c r="CE1143" s="0"/>
      <c r="CF1143" s="0"/>
      <c r="CG1143" s="0"/>
      <c r="CH1143" s="0"/>
      <c r="CI1143" s="0"/>
      <c r="CJ1143" s="0"/>
      <c r="CK1143" s="0"/>
      <c r="CL1143" s="0"/>
      <c r="CM1143" s="0"/>
      <c r="CN1143" s="0"/>
      <c r="CO1143" s="0"/>
      <c r="CP1143" s="0"/>
      <c r="CQ1143" s="0"/>
      <c r="CR1143" s="0"/>
      <c r="CS1143" s="0"/>
      <c r="CT1143" s="0"/>
      <c r="CU1143" s="0"/>
      <c r="CV1143" s="0"/>
      <c r="CW1143" s="0"/>
      <c r="CX1143" s="0"/>
      <c r="CY1143" s="0"/>
      <c r="CZ1143" s="0"/>
      <c r="DA1143" s="0"/>
      <c r="DB1143" s="0"/>
      <c r="DC1143" s="0"/>
      <c r="DD1143" s="0"/>
      <c r="DE1143" s="0"/>
      <c r="DF1143" s="0"/>
      <c r="DG1143" s="0"/>
      <c r="DH1143" s="0"/>
      <c r="DI1143" s="0"/>
      <c r="DJ1143" s="0"/>
      <c r="DK1143" s="0"/>
      <c r="DL1143" s="0"/>
      <c r="DM1143" s="0"/>
      <c r="DN1143" s="0"/>
      <c r="DO1143" s="0"/>
      <c r="DP1143" s="0"/>
      <c r="DQ1143" s="0"/>
      <c r="DR1143" s="0"/>
      <c r="DS1143" s="0"/>
      <c r="DT1143" s="0"/>
      <c r="DU1143" s="0"/>
      <c r="DV1143" s="0"/>
      <c r="DW1143" s="0"/>
      <c r="DX1143" s="0"/>
      <c r="DY1143" s="0"/>
      <c r="DZ1143" s="0"/>
      <c r="EA1143" s="0"/>
      <c r="EB1143" s="0"/>
      <c r="EC1143" s="0"/>
      <c r="ED1143" s="0"/>
      <c r="EE1143" s="0"/>
      <c r="EF1143" s="0"/>
      <c r="EG1143" s="0"/>
      <c r="EH1143" s="0"/>
      <c r="EI1143" s="0"/>
      <c r="EJ1143" s="0"/>
      <c r="EK1143" s="0"/>
      <c r="EL1143" s="0"/>
      <c r="EM1143" s="0"/>
      <c r="EN1143" s="0"/>
      <c r="EO1143" s="0"/>
      <c r="EP1143" s="0"/>
      <c r="EQ1143" s="0"/>
      <c r="ER1143" s="0"/>
      <c r="ES1143" s="0"/>
      <c r="ET1143" s="0"/>
      <c r="EU1143" s="0"/>
      <c r="EV1143" s="0"/>
      <c r="EW1143" s="0"/>
      <c r="EX1143" s="0"/>
      <c r="EY1143" s="0"/>
      <c r="EZ1143" s="0"/>
      <c r="FA1143" s="0"/>
      <c r="FB1143" s="0"/>
      <c r="FC1143" s="0"/>
      <c r="FD1143" s="0"/>
      <c r="FE1143" s="0"/>
      <c r="FF1143" s="0"/>
      <c r="FG1143" s="0"/>
      <c r="FH1143" s="0"/>
      <c r="FI1143" s="0"/>
      <c r="FJ1143" s="0"/>
      <c r="FK1143" s="0"/>
      <c r="FL1143" s="0"/>
      <c r="FM1143" s="0"/>
      <c r="FN1143" s="0"/>
      <c r="FO1143" s="0"/>
      <c r="FP1143" s="0"/>
      <c r="FQ1143" s="0"/>
      <c r="FR1143" s="0"/>
      <c r="FS1143" s="0"/>
      <c r="FT1143" s="0"/>
      <c r="FU1143" s="0"/>
      <c r="FV1143" s="0"/>
      <c r="FW1143" s="0"/>
      <c r="FX1143" s="0"/>
      <c r="FY1143" s="0"/>
      <c r="FZ1143" s="0"/>
      <c r="GA1143" s="0"/>
      <c r="GB1143" s="0"/>
      <c r="GC1143" s="0"/>
      <c r="GD1143" s="0"/>
      <c r="GE1143" s="0"/>
      <c r="GF1143" s="0"/>
      <c r="GG1143" s="0"/>
      <c r="GH1143" s="0"/>
      <c r="GI1143" s="0"/>
      <c r="GJ1143" s="0"/>
      <c r="GK1143" s="0"/>
      <c r="GL1143" s="0"/>
      <c r="GM1143" s="0"/>
      <c r="GN1143" s="0"/>
      <c r="GO1143" s="0"/>
      <c r="GP1143" s="0"/>
      <c r="GQ1143" s="0"/>
      <c r="GR1143" s="0"/>
      <c r="GS1143" s="0"/>
      <c r="GT1143" s="0"/>
      <c r="GU1143" s="0"/>
      <c r="GV1143" s="0"/>
      <c r="GW1143" s="0"/>
      <c r="GX1143" s="0"/>
      <c r="GY1143" s="0"/>
      <c r="GZ1143" s="0"/>
      <c r="HA1143" s="0"/>
      <c r="HB1143" s="0"/>
      <c r="HC1143" s="0"/>
      <c r="HD1143" s="0"/>
      <c r="HE1143" s="0"/>
      <c r="HF1143" s="0"/>
      <c r="HG1143" s="0"/>
      <c r="HH1143" s="0"/>
      <c r="HI1143" s="0"/>
      <c r="HJ1143" s="0"/>
      <c r="HK1143" s="0"/>
      <c r="HL1143" s="0"/>
      <c r="HM1143" s="0"/>
      <c r="HN1143" s="0"/>
      <c r="HO1143" s="0"/>
      <c r="HP1143" s="0"/>
      <c r="HQ1143" s="0"/>
      <c r="HR1143" s="0"/>
      <c r="HS1143" s="0"/>
      <c r="HT1143" s="0"/>
      <c r="HU1143" s="0"/>
      <c r="HV1143" s="0"/>
      <c r="HW1143" s="0"/>
      <c r="HX1143" s="0"/>
      <c r="HY1143" s="0"/>
      <c r="HZ1143" s="0"/>
      <c r="IA1143" s="0"/>
      <c r="IB1143" s="0"/>
      <c r="IC1143" s="0"/>
      <c r="ID1143" s="0"/>
      <c r="IE1143" s="0"/>
      <c r="IF1143" s="0"/>
      <c r="IG1143" s="0"/>
      <c r="IH1143" s="0"/>
      <c r="II1143" s="0"/>
      <c r="IJ1143" s="0"/>
      <c r="IK1143" s="0"/>
      <c r="IL1143" s="0"/>
      <c r="IM1143" s="0"/>
      <c r="IN1143" s="0"/>
      <c r="IO1143" s="0"/>
      <c r="IP1143" s="0"/>
      <c r="IQ1143" s="0"/>
      <c r="IR1143" s="0"/>
      <c r="IS1143" s="0"/>
      <c r="IT1143" s="0"/>
      <c r="IU1143" s="0"/>
      <c r="IV1143" s="0"/>
      <c r="IW1143" s="0"/>
    </row>
    <row r="1144" customFormat="false" ht="15" hidden="true" customHeight="false" outlineLevel="0" collapsed="false">
      <c r="A1144" s="150" t="s">
        <v>3283</v>
      </c>
      <c r="B1144" s="151" t="s">
        <v>3284</v>
      </c>
      <c r="C1144" s="116" t="s">
        <v>122</v>
      </c>
      <c r="D1144" s="117"/>
      <c r="E1144" s="117" t="n">
        <v>0</v>
      </c>
      <c r="F1144" s="118" t="s">
        <v>47</v>
      </c>
      <c r="G1144" s="118" t="s">
        <v>47</v>
      </c>
      <c r="H1144" s="118" t="n">
        <v>1872</v>
      </c>
      <c r="I1144" s="125" t="s">
        <v>2953</v>
      </c>
      <c r="J1144" s="120" t="n">
        <v>10</v>
      </c>
      <c r="K1144" s="121" t="n">
        <v>6</v>
      </c>
      <c r="L1144" s="126"/>
      <c r="M1144" s="123"/>
      <c r="N1144" s="127"/>
      <c r="O1144" s="123"/>
      <c r="P1144" s="127"/>
      <c r="Q1144" s="124"/>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CB1144" s="0"/>
      <c r="CC1144" s="0"/>
      <c r="CD1144" s="0"/>
      <c r="CE1144" s="0"/>
      <c r="CF1144" s="0"/>
      <c r="CG1144" s="0"/>
      <c r="CH1144" s="0"/>
      <c r="CI1144" s="0"/>
      <c r="CJ1144" s="0"/>
      <c r="CK1144" s="0"/>
      <c r="CL1144" s="0"/>
      <c r="CM1144" s="0"/>
      <c r="CN1144" s="0"/>
      <c r="CO1144" s="0"/>
      <c r="CP1144" s="0"/>
      <c r="CQ1144" s="0"/>
      <c r="CR1144" s="0"/>
      <c r="CS1144" s="0"/>
      <c r="CT1144" s="0"/>
      <c r="CU1144" s="0"/>
      <c r="CV1144" s="0"/>
      <c r="CW1144" s="0"/>
      <c r="CX1144" s="0"/>
      <c r="CY1144" s="0"/>
      <c r="CZ1144" s="0"/>
      <c r="DA1144" s="0"/>
      <c r="DB1144" s="0"/>
      <c r="DC1144" s="0"/>
      <c r="DD1144" s="0"/>
      <c r="DE1144" s="0"/>
      <c r="DF1144" s="0"/>
      <c r="DG1144" s="0"/>
      <c r="DH1144" s="0"/>
      <c r="DI1144" s="0"/>
      <c r="DJ1144" s="0"/>
      <c r="DK1144" s="0"/>
      <c r="DL1144" s="0"/>
      <c r="DM1144" s="0"/>
      <c r="DN1144" s="0"/>
      <c r="DO1144" s="0"/>
      <c r="DP1144" s="0"/>
      <c r="DQ1144" s="0"/>
      <c r="DR1144" s="0"/>
      <c r="DS1144" s="0"/>
      <c r="DT1144" s="0"/>
      <c r="DU1144" s="0"/>
      <c r="DV1144" s="0"/>
      <c r="DW1144" s="0"/>
      <c r="DX1144" s="0"/>
      <c r="DY1144" s="0"/>
      <c r="DZ1144" s="0"/>
      <c r="EA1144" s="0"/>
      <c r="EB1144" s="0"/>
      <c r="EC1144" s="0"/>
      <c r="ED1144" s="0"/>
      <c r="EE1144" s="0"/>
      <c r="EF1144" s="0"/>
      <c r="EG1144" s="0"/>
      <c r="EH1144" s="0"/>
      <c r="EI1144" s="0"/>
      <c r="EJ1144" s="0"/>
      <c r="EK1144" s="0"/>
      <c r="EL1144" s="0"/>
      <c r="EM1144" s="0"/>
      <c r="EN1144" s="0"/>
      <c r="EO1144" s="0"/>
      <c r="EP1144" s="0"/>
      <c r="EQ1144" s="0"/>
      <c r="ER1144" s="0"/>
      <c r="ES1144" s="0"/>
      <c r="ET1144" s="0"/>
      <c r="EU1144" s="0"/>
      <c r="EV1144" s="0"/>
      <c r="EW1144" s="0"/>
      <c r="EX1144" s="0"/>
      <c r="EY1144" s="0"/>
      <c r="EZ1144" s="0"/>
      <c r="FA1144" s="0"/>
      <c r="FB1144" s="0"/>
      <c r="FC1144" s="0"/>
      <c r="FD1144" s="0"/>
      <c r="FE1144" s="0"/>
      <c r="FF1144" s="0"/>
      <c r="FG1144" s="0"/>
      <c r="FH1144" s="0"/>
      <c r="FI1144" s="0"/>
      <c r="FJ1144" s="0"/>
      <c r="FK1144" s="0"/>
      <c r="FL1144" s="0"/>
      <c r="FM1144" s="0"/>
      <c r="FN1144" s="0"/>
      <c r="FO1144" s="0"/>
      <c r="FP1144" s="0"/>
      <c r="FQ1144" s="0"/>
      <c r="FR1144" s="0"/>
      <c r="FS1144" s="0"/>
      <c r="FT1144" s="0"/>
      <c r="FU1144" s="0"/>
      <c r="FV1144" s="0"/>
      <c r="FW1144" s="0"/>
      <c r="FX1144" s="0"/>
      <c r="FY1144" s="0"/>
      <c r="FZ1144" s="0"/>
      <c r="GA1144" s="0"/>
      <c r="GB1144" s="0"/>
      <c r="GC1144" s="0"/>
      <c r="GD1144" s="0"/>
      <c r="GE1144" s="0"/>
      <c r="GF1144" s="0"/>
      <c r="GG1144" s="0"/>
      <c r="GH1144" s="0"/>
      <c r="GI1144" s="0"/>
      <c r="GJ1144" s="0"/>
      <c r="GK1144" s="0"/>
      <c r="GL1144" s="0"/>
      <c r="GM1144" s="0"/>
      <c r="GN1144" s="0"/>
      <c r="GO1144" s="0"/>
      <c r="GP1144" s="0"/>
      <c r="GQ1144" s="0"/>
      <c r="GR1144" s="0"/>
      <c r="GS1144" s="0"/>
      <c r="GT1144" s="0"/>
      <c r="GU1144" s="0"/>
      <c r="GV1144" s="0"/>
      <c r="GW1144" s="0"/>
      <c r="GX1144" s="0"/>
      <c r="GY1144" s="0"/>
      <c r="GZ1144" s="0"/>
      <c r="HA1144" s="0"/>
      <c r="HB1144" s="0"/>
      <c r="HC1144" s="0"/>
      <c r="HD1144" s="0"/>
      <c r="HE1144" s="0"/>
      <c r="HF1144" s="0"/>
      <c r="HG1144" s="0"/>
      <c r="HH1144" s="0"/>
      <c r="HI1144" s="0"/>
      <c r="HJ1144" s="0"/>
      <c r="HK1144" s="0"/>
      <c r="HL1144" s="0"/>
      <c r="HM1144" s="0"/>
      <c r="HN1144" s="0"/>
      <c r="HO1144" s="0"/>
      <c r="HP1144" s="0"/>
      <c r="HQ1144" s="0"/>
      <c r="HR1144" s="0"/>
      <c r="HS1144" s="0"/>
      <c r="HT1144" s="0"/>
      <c r="HU1144" s="0"/>
      <c r="HV1144" s="0"/>
      <c r="HW1144" s="0"/>
      <c r="HX1144" s="0"/>
      <c r="HY1144" s="0"/>
      <c r="HZ1144" s="0"/>
      <c r="IA1144" s="0"/>
      <c r="IB1144" s="0"/>
      <c r="IC1144" s="0"/>
      <c r="ID1144" s="0"/>
      <c r="IE1144" s="0"/>
      <c r="IF1144" s="0"/>
      <c r="IG1144" s="0"/>
      <c r="IH1144" s="0"/>
      <c r="II1144" s="0"/>
      <c r="IJ1144" s="0"/>
      <c r="IK1144" s="0"/>
      <c r="IL1144" s="0"/>
      <c r="IM1144" s="0"/>
      <c r="IN1144" s="0"/>
      <c r="IO1144" s="0"/>
      <c r="IP1144" s="0"/>
      <c r="IQ1144" s="0"/>
      <c r="IR1144" s="0"/>
      <c r="IS1144" s="0"/>
      <c r="IT1144" s="0"/>
      <c r="IU1144" s="0"/>
      <c r="IV1144" s="0"/>
      <c r="IW1144" s="0"/>
    </row>
    <row r="1145" customFormat="false" ht="15" hidden="true" customHeight="false" outlineLevel="0" collapsed="false">
      <c r="A1145" s="150" t="s">
        <v>3285</v>
      </c>
      <c r="B1145" s="151" t="s">
        <v>3286</v>
      </c>
      <c r="C1145" s="116" t="s">
        <v>122</v>
      </c>
      <c r="D1145" s="117"/>
      <c r="E1145" s="117" t="n">
        <v>0</v>
      </c>
      <c r="F1145" s="118" t="s">
        <v>47</v>
      </c>
      <c r="G1145" s="118" t="s">
        <v>47</v>
      </c>
      <c r="H1145" s="118" t="n">
        <v>1875</v>
      </c>
      <c r="I1145" s="125" t="s">
        <v>2953</v>
      </c>
      <c r="J1145" s="120" t="n">
        <v>10</v>
      </c>
      <c r="K1145" s="121" t="n">
        <v>6</v>
      </c>
      <c r="L1145" s="126"/>
      <c r="M1145" s="123"/>
      <c r="N1145" s="127"/>
      <c r="O1145" s="123"/>
      <c r="P1145" s="127"/>
      <c r="Q1145" s="124"/>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CB1145" s="0"/>
      <c r="CC1145" s="0"/>
      <c r="CD1145" s="0"/>
      <c r="CE1145" s="0"/>
      <c r="CF1145" s="0"/>
      <c r="CG1145" s="0"/>
      <c r="CH1145" s="0"/>
      <c r="CI1145" s="0"/>
      <c r="CJ1145" s="0"/>
      <c r="CK1145" s="0"/>
      <c r="CL1145" s="0"/>
      <c r="CM1145" s="0"/>
      <c r="CN1145" s="0"/>
      <c r="CO1145" s="0"/>
      <c r="CP1145" s="0"/>
      <c r="CQ1145" s="0"/>
      <c r="CR1145" s="0"/>
      <c r="CS1145" s="0"/>
      <c r="CT1145" s="0"/>
      <c r="CU1145" s="0"/>
      <c r="CV1145" s="0"/>
      <c r="CW1145" s="0"/>
      <c r="CX1145" s="0"/>
      <c r="CY1145" s="0"/>
      <c r="CZ1145" s="0"/>
      <c r="DA1145" s="0"/>
      <c r="DB1145" s="0"/>
      <c r="DC1145" s="0"/>
      <c r="DD1145" s="0"/>
      <c r="DE1145" s="0"/>
      <c r="DF1145" s="0"/>
      <c r="DG1145" s="0"/>
      <c r="DH1145" s="0"/>
      <c r="DI1145" s="0"/>
      <c r="DJ1145" s="0"/>
      <c r="DK1145" s="0"/>
      <c r="DL1145" s="0"/>
      <c r="DM1145" s="0"/>
      <c r="DN1145" s="0"/>
      <c r="DO1145" s="0"/>
      <c r="DP1145" s="0"/>
      <c r="DQ1145" s="0"/>
      <c r="DR1145" s="0"/>
      <c r="DS1145" s="0"/>
      <c r="DT1145" s="0"/>
      <c r="DU1145" s="0"/>
      <c r="DV1145" s="0"/>
      <c r="DW1145" s="0"/>
      <c r="DX1145" s="0"/>
      <c r="DY1145" s="0"/>
      <c r="DZ1145" s="0"/>
      <c r="EA1145" s="0"/>
      <c r="EB1145" s="0"/>
      <c r="EC1145" s="0"/>
      <c r="ED1145" s="0"/>
      <c r="EE1145" s="0"/>
      <c r="EF1145" s="0"/>
      <c r="EG1145" s="0"/>
      <c r="EH1145" s="0"/>
      <c r="EI1145" s="0"/>
      <c r="EJ1145" s="0"/>
      <c r="EK1145" s="0"/>
      <c r="EL1145" s="0"/>
      <c r="EM1145" s="0"/>
      <c r="EN1145" s="0"/>
      <c r="EO1145" s="0"/>
      <c r="EP1145" s="0"/>
      <c r="EQ1145" s="0"/>
      <c r="ER1145" s="0"/>
      <c r="ES1145" s="0"/>
      <c r="ET1145" s="0"/>
      <c r="EU1145" s="0"/>
      <c r="EV1145" s="0"/>
      <c r="EW1145" s="0"/>
      <c r="EX1145" s="0"/>
      <c r="EY1145" s="0"/>
      <c r="EZ1145" s="0"/>
      <c r="FA1145" s="0"/>
      <c r="FB1145" s="0"/>
      <c r="FC1145" s="0"/>
      <c r="FD1145" s="0"/>
      <c r="FE1145" s="0"/>
      <c r="FF1145" s="0"/>
      <c r="FG1145" s="0"/>
      <c r="FH1145" s="0"/>
      <c r="FI1145" s="0"/>
      <c r="FJ1145" s="0"/>
      <c r="FK1145" s="0"/>
      <c r="FL1145" s="0"/>
      <c r="FM1145" s="0"/>
      <c r="FN1145" s="0"/>
      <c r="FO1145" s="0"/>
      <c r="FP1145" s="0"/>
      <c r="FQ1145" s="0"/>
      <c r="FR1145" s="0"/>
      <c r="FS1145" s="0"/>
      <c r="FT1145" s="0"/>
      <c r="FU1145" s="0"/>
      <c r="FV1145" s="0"/>
      <c r="FW1145" s="0"/>
      <c r="FX1145" s="0"/>
      <c r="FY1145" s="0"/>
      <c r="FZ1145" s="0"/>
      <c r="GA1145" s="0"/>
      <c r="GB1145" s="0"/>
      <c r="GC1145" s="0"/>
      <c r="GD1145" s="0"/>
      <c r="GE1145" s="0"/>
      <c r="GF1145" s="0"/>
      <c r="GG1145" s="0"/>
      <c r="GH1145" s="0"/>
      <c r="GI1145" s="0"/>
      <c r="GJ1145" s="0"/>
      <c r="GK1145" s="0"/>
      <c r="GL1145" s="0"/>
      <c r="GM1145" s="0"/>
      <c r="GN1145" s="0"/>
      <c r="GO1145" s="0"/>
      <c r="GP1145" s="0"/>
      <c r="GQ1145" s="0"/>
      <c r="GR1145" s="0"/>
      <c r="GS1145" s="0"/>
      <c r="GT1145" s="0"/>
      <c r="GU1145" s="0"/>
      <c r="GV1145" s="0"/>
      <c r="GW1145" s="0"/>
      <c r="GX1145" s="0"/>
      <c r="GY1145" s="0"/>
      <c r="GZ1145" s="0"/>
      <c r="HA1145" s="0"/>
      <c r="HB1145" s="0"/>
      <c r="HC1145" s="0"/>
      <c r="HD1145" s="0"/>
      <c r="HE1145" s="0"/>
      <c r="HF1145" s="0"/>
      <c r="HG1145" s="0"/>
      <c r="HH1145" s="0"/>
      <c r="HI1145" s="0"/>
      <c r="HJ1145" s="0"/>
      <c r="HK1145" s="0"/>
      <c r="HL1145" s="0"/>
      <c r="HM1145" s="0"/>
      <c r="HN1145" s="0"/>
      <c r="HO1145" s="0"/>
      <c r="HP1145" s="0"/>
      <c r="HQ1145" s="0"/>
      <c r="HR1145" s="0"/>
      <c r="HS1145" s="0"/>
      <c r="HT1145" s="0"/>
      <c r="HU1145" s="0"/>
      <c r="HV1145" s="0"/>
      <c r="HW1145" s="0"/>
      <c r="HX1145" s="0"/>
      <c r="HY1145" s="0"/>
      <c r="HZ1145" s="0"/>
      <c r="IA1145" s="0"/>
      <c r="IB1145" s="0"/>
      <c r="IC1145" s="0"/>
      <c r="ID1145" s="0"/>
      <c r="IE1145" s="0"/>
      <c r="IF1145" s="0"/>
      <c r="IG1145" s="0"/>
      <c r="IH1145" s="0"/>
      <c r="II1145" s="0"/>
      <c r="IJ1145" s="0"/>
      <c r="IK1145" s="0"/>
      <c r="IL1145" s="0"/>
      <c r="IM1145" s="0"/>
      <c r="IN1145" s="0"/>
      <c r="IO1145" s="0"/>
      <c r="IP1145" s="0"/>
      <c r="IQ1145" s="0"/>
      <c r="IR1145" s="0"/>
      <c r="IS1145" s="0"/>
      <c r="IT1145" s="0"/>
      <c r="IU1145" s="0"/>
      <c r="IV1145" s="0"/>
      <c r="IW1145" s="0"/>
    </row>
    <row r="1146" customFormat="false" ht="15" hidden="true" customHeight="false" outlineLevel="0" collapsed="false">
      <c r="A1146" s="150" t="s">
        <v>3287</v>
      </c>
      <c r="B1146" s="151" t="s">
        <v>3288</v>
      </c>
      <c r="C1146" s="116" t="s">
        <v>122</v>
      </c>
      <c r="D1146" s="117"/>
      <c r="E1146" s="117" t="n">
        <v>0</v>
      </c>
      <c r="F1146" s="118" t="s">
        <v>47</v>
      </c>
      <c r="G1146" s="118" t="s">
        <v>47</v>
      </c>
      <c r="H1146" s="118" t="n">
        <v>1870</v>
      </c>
      <c r="I1146" s="125" t="s">
        <v>2953</v>
      </c>
      <c r="J1146" s="120" t="n">
        <v>10</v>
      </c>
      <c r="K1146" s="121" t="n">
        <v>6</v>
      </c>
      <c r="L1146" s="126"/>
      <c r="M1146" s="123"/>
      <c r="N1146" s="127"/>
      <c r="O1146" s="123"/>
      <c r="P1146" s="127"/>
      <c r="Q1146" s="124"/>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CB1146" s="0"/>
      <c r="CC1146" s="0"/>
      <c r="CD1146" s="0"/>
      <c r="CE1146" s="0"/>
      <c r="CF1146" s="0"/>
      <c r="CG1146" s="0"/>
      <c r="CH1146" s="0"/>
      <c r="CI1146" s="0"/>
      <c r="CJ1146" s="0"/>
      <c r="CK1146" s="0"/>
      <c r="CL1146" s="0"/>
      <c r="CM1146" s="0"/>
      <c r="CN1146" s="0"/>
      <c r="CO1146" s="0"/>
      <c r="CP1146" s="0"/>
      <c r="CQ1146" s="0"/>
      <c r="CR1146" s="0"/>
      <c r="CS1146" s="0"/>
      <c r="CT1146" s="0"/>
      <c r="CU1146" s="0"/>
      <c r="CV1146" s="0"/>
      <c r="CW1146" s="0"/>
      <c r="CX1146" s="0"/>
      <c r="CY1146" s="0"/>
      <c r="CZ1146" s="0"/>
      <c r="DA1146" s="0"/>
      <c r="DB1146" s="0"/>
      <c r="DC1146" s="0"/>
      <c r="DD1146" s="0"/>
      <c r="DE1146" s="0"/>
      <c r="DF1146" s="0"/>
      <c r="DG1146" s="0"/>
      <c r="DH1146" s="0"/>
      <c r="DI1146" s="0"/>
      <c r="DJ1146" s="0"/>
      <c r="DK1146" s="0"/>
      <c r="DL1146" s="0"/>
      <c r="DM1146" s="0"/>
      <c r="DN1146" s="0"/>
      <c r="DO1146" s="0"/>
      <c r="DP1146" s="0"/>
      <c r="DQ1146" s="0"/>
      <c r="DR1146" s="0"/>
      <c r="DS1146" s="0"/>
      <c r="DT1146" s="0"/>
      <c r="DU1146" s="0"/>
      <c r="DV1146" s="0"/>
      <c r="DW1146" s="0"/>
      <c r="DX1146" s="0"/>
      <c r="DY1146" s="0"/>
      <c r="DZ1146" s="0"/>
      <c r="EA1146" s="0"/>
      <c r="EB1146" s="0"/>
      <c r="EC1146" s="0"/>
      <c r="ED1146" s="0"/>
      <c r="EE1146" s="0"/>
      <c r="EF1146" s="0"/>
      <c r="EG1146" s="0"/>
      <c r="EH1146" s="0"/>
      <c r="EI1146" s="0"/>
      <c r="EJ1146" s="0"/>
      <c r="EK1146" s="0"/>
      <c r="EL1146" s="0"/>
      <c r="EM1146" s="0"/>
      <c r="EN1146" s="0"/>
      <c r="EO1146" s="0"/>
      <c r="EP1146" s="0"/>
      <c r="EQ1146" s="0"/>
      <c r="ER1146" s="0"/>
      <c r="ES1146" s="0"/>
      <c r="ET1146" s="0"/>
      <c r="EU1146" s="0"/>
      <c r="EV1146" s="0"/>
      <c r="EW1146" s="0"/>
      <c r="EX1146" s="0"/>
      <c r="EY1146" s="0"/>
      <c r="EZ1146" s="0"/>
      <c r="FA1146" s="0"/>
      <c r="FB1146" s="0"/>
      <c r="FC1146" s="0"/>
      <c r="FD1146" s="0"/>
      <c r="FE1146" s="0"/>
      <c r="FF1146" s="0"/>
      <c r="FG1146" s="0"/>
      <c r="FH1146" s="0"/>
      <c r="FI1146" s="0"/>
      <c r="FJ1146" s="0"/>
      <c r="FK1146" s="0"/>
      <c r="FL1146" s="0"/>
      <c r="FM1146" s="0"/>
      <c r="FN1146" s="0"/>
      <c r="FO1146" s="0"/>
      <c r="FP1146" s="0"/>
      <c r="FQ1146" s="0"/>
      <c r="FR1146" s="0"/>
      <c r="FS1146" s="0"/>
      <c r="FT1146" s="0"/>
      <c r="FU1146" s="0"/>
      <c r="FV1146" s="0"/>
      <c r="FW1146" s="0"/>
      <c r="FX1146" s="0"/>
      <c r="FY1146" s="0"/>
      <c r="FZ1146" s="0"/>
      <c r="GA1146" s="0"/>
      <c r="GB1146" s="0"/>
      <c r="GC1146" s="0"/>
      <c r="GD1146" s="0"/>
      <c r="GE1146" s="0"/>
      <c r="GF1146" s="0"/>
      <c r="GG1146" s="0"/>
      <c r="GH1146" s="0"/>
      <c r="GI1146" s="0"/>
      <c r="GJ1146" s="0"/>
      <c r="GK1146" s="0"/>
      <c r="GL1146" s="0"/>
      <c r="GM1146" s="0"/>
      <c r="GN1146" s="0"/>
      <c r="GO1146" s="0"/>
      <c r="GP1146" s="0"/>
      <c r="GQ1146" s="0"/>
      <c r="GR1146" s="0"/>
      <c r="GS1146" s="0"/>
      <c r="GT1146" s="0"/>
      <c r="GU1146" s="0"/>
      <c r="GV1146" s="0"/>
      <c r="GW1146" s="0"/>
      <c r="GX1146" s="0"/>
      <c r="GY1146" s="0"/>
      <c r="GZ1146" s="0"/>
      <c r="HA1146" s="0"/>
      <c r="HB1146" s="0"/>
      <c r="HC1146" s="0"/>
      <c r="HD1146" s="0"/>
      <c r="HE1146" s="0"/>
      <c r="HF1146" s="0"/>
      <c r="HG1146" s="0"/>
      <c r="HH1146" s="0"/>
      <c r="HI1146" s="0"/>
      <c r="HJ1146" s="0"/>
      <c r="HK1146" s="0"/>
      <c r="HL1146" s="0"/>
      <c r="HM1146" s="0"/>
      <c r="HN1146" s="0"/>
      <c r="HO1146" s="0"/>
      <c r="HP1146" s="0"/>
      <c r="HQ1146" s="0"/>
      <c r="HR1146" s="0"/>
      <c r="HS1146" s="0"/>
      <c r="HT1146" s="0"/>
      <c r="HU1146" s="0"/>
      <c r="HV1146" s="0"/>
      <c r="HW1146" s="0"/>
      <c r="HX1146" s="0"/>
      <c r="HY1146" s="0"/>
      <c r="HZ1146" s="0"/>
      <c r="IA1146" s="0"/>
      <c r="IB1146" s="0"/>
      <c r="IC1146" s="0"/>
      <c r="ID1146" s="0"/>
      <c r="IE1146" s="0"/>
      <c r="IF1146" s="0"/>
      <c r="IG1146" s="0"/>
      <c r="IH1146" s="0"/>
      <c r="II1146" s="0"/>
      <c r="IJ1146" s="0"/>
      <c r="IK1146" s="0"/>
      <c r="IL1146" s="0"/>
      <c r="IM1146" s="0"/>
      <c r="IN1146" s="0"/>
      <c r="IO1146" s="0"/>
      <c r="IP1146" s="0"/>
      <c r="IQ1146" s="0"/>
      <c r="IR1146" s="0"/>
      <c r="IS1146" s="0"/>
      <c r="IT1146" s="0"/>
      <c r="IU1146" s="0"/>
      <c r="IV1146" s="0"/>
      <c r="IW1146" s="0"/>
    </row>
    <row r="1147" customFormat="false" ht="15" hidden="true" customHeight="false" outlineLevel="0" collapsed="false">
      <c r="A1147" s="150" t="s">
        <v>3289</v>
      </c>
      <c r="B1147" s="151" t="s">
        <v>3290</v>
      </c>
      <c r="C1147" s="116" t="s">
        <v>122</v>
      </c>
      <c r="D1147" s="117"/>
      <c r="E1147" s="117" t="n">
        <v>0</v>
      </c>
      <c r="F1147" s="118" t="s">
        <v>47</v>
      </c>
      <c r="G1147" s="118" t="s">
        <v>47</v>
      </c>
      <c r="H1147" s="118" t="n">
        <v>1712</v>
      </c>
      <c r="I1147" s="125" t="s">
        <v>2953</v>
      </c>
      <c r="J1147" s="120" t="n">
        <v>10</v>
      </c>
      <c r="K1147" s="121" t="n">
        <v>6</v>
      </c>
      <c r="L1147" s="126"/>
      <c r="M1147" s="123"/>
      <c r="N1147" s="127"/>
      <c r="O1147" s="123"/>
      <c r="P1147" s="127"/>
      <c r="Q1147" s="124"/>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CB1147" s="0"/>
      <c r="CC1147" s="0"/>
      <c r="CD1147" s="0"/>
      <c r="CE1147" s="0"/>
      <c r="CF1147" s="0"/>
      <c r="CG1147" s="0"/>
      <c r="CH1147" s="0"/>
      <c r="CI1147" s="0"/>
      <c r="CJ1147" s="0"/>
      <c r="CK1147" s="0"/>
      <c r="CL1147" s="0"/>
      <c r="CM1147" s="0"/>
      <c r="CN1147" s="0"/>
      <c r="CO1147" s="0"/>
      <c r="CP1147" s="0"/>
      <c r="CQ1147" s="0"/>
      <c r="CR1147" s="0"/>
      <c r="CS1147" s="0"/>
      <c r="CT1147" s="0"/>
      <c r="CU1147" s="0"/>
      <c r="CV1147" s="0"/>
      <c r="CW1147" s="0"/>
      <c r="CX1147" s="0"/>
      <c r="CY1147" s="0"/>
      <c r="CZ1147" s="0"/>
      <c r="DA1147" s="0"/>
      <c r="DB1147" s="0"/>
      <c r="DC1147" s="0"/>
      <c r="DD1147" s="0"/>
      <c r="DE1147" s="0"/>
      <c r="DF1147" s="0"/>
      <c r="DG1147" s="0"/>
      <c r="DH1147" s="0"/>
      <c r="DI1147" s="0"/>
      <c r="DJ1147" s="0"/>
      <c r="DK1147" s="0"/>
      <c r="DL1147" s="0"/>
      <c r="DM1147" s="0"/>
      <c r="DN1147" s="0"/>
      <c r="DO1147" s="0"/>
      <c r="DP1147" s="0"/>
      <c r="DQ1147" s="0"/>
      <c r="DR1147" s="0"/>
      <c r="DS1147" s="0"/>
      <c r="DT1147" s="0"/>
      <c r="DU1147" s="0"/>
      <c r="DV1147" s="0"/>
      <c r="DW1147" s="0"/>
      <c r="DX1147" s="0"/>
      <c r="DY1147" s="0"/>
      <c r="DZ1147" s="0"/>
      <c r="EA1147" s="0"/>
      <c r="EB1147" s="0"/>
      <c r="EC1147" s="0"/>
      <c r="ED1147" s="0"/>
      <c r="EE1147" s="0"/>
      <c r="EF1147" s="0"/>
      <c r="EG1147" s="0"/>
      <c r="EH1147" s="0"/>
      <c r="EI1147" s="0"/>
      <c r="EJ1147" s="0"/>
      <c r="EK1147" s="0"/>
      <c r="EL1147" s="0"/>
      <c r="EM1147" s="0"/>
      <c r="EN1147" s="0"/>
      <c r="EO1147" s="0"/>
      <c r="EP1147" s="0"/>
      <c r="EQ1147" s="0"/>
      <c r="ER1147" s="0"/>
      <c r="ES1147" s="0"/>
      <c r="ET1147" s="0"/>
      <c r="EU1147" s="0"/>
      <c r="EV1147" s="0"/>
      <c r="EW1147" s="0"/>
      <c r="EX1147" s="0"/>
      <c r="EY1147" s="0"/>
      <c r="EZ1147" s="0"/>
      <c r="FA1147" s="0"/>
      <c r="FB1147" s="0"/>
      <c r="FC1147" s="0"/>
      <c r="FD1147" s="0"/>
      <c r="FE1147" s="0"/>
      <c r="FF1147" s="0"/>
      <c r="FG1147" s="0"/>
      <c r="FH1147" s="0"/>
      <c r="FI1147" s="0"/>
      <c r="FJ1147" s="0"/>
      <c r="FK1147" s="0"/>
      <c r="FL1147" s="0"/>
      <c r="FM1147" s="0"/>
      <c r="FN1147" s="0"/>
      <c r="FO1147" s="0"/>
      <c r="FP1147" s="0"/>
      <c r="FQ1147" s="0"/>
      <c r="FR1147" s="0"/>
      <c r="FS1147" s="0"/>
      <c r="FT1147" s="0"/>
      <c r="FU1147" s="0"/>
      <c r="FV1147" s="0"/>
      <c r="FW1147" s="0"/>
      <c r="FX1147" s="0"/>
      <c r="FY1147" s="0"/>
      <c r="FZ1147" s="0"/>
      <c r="GA1147" s="0"/>
      <c r="GB1147" s="0"/>
      <c r="GC1147" s="0"/>
      <c r="GD1147" s="0"/>
      <c r="GE1147" s="0"/>
      <c r="GF1147" s="0"/>
      <c r="GG1147" s="0"/>
      <c r="GH1147" s="0"/>
      <c r="GI1147" s="0"/>
      <c r="GJ1147" s="0"/>
      <c r="GK1147" s="0"/>
      <c r="GL1147" s="0"/>
      <c r="GM1147" s="0"/>
      <c r="GN1147" s="0"/>
      <c r="GO1147" s="0"/>
      <c r="GP1147" s="0"/>
      <c r="GQ1147" s="0"/>
      <c r="GR1147" s="0"/>
      <c r="GS1147" s="0"/>
      <c r="GT1147" s="0"/>
      <c r="GU1147" s="0"/>
      <c r="GV1147" s="0"/>
      <c r="GW1147" s="0"/>
      <c r="GX1147" s="0"/>
      <c r="GY1147" s="0"/>
      <c r="GZ1147" s="0"/>
      <c r="HA1147" s="0"/>
      <c r="HB1147" s="0"/>
      <c r="HC1147" s="0"/>
      <c r="HD1147" s="0"/>
      <c r="HE1147" s="0"/>
      <c r="HF1147" s="0"/>
      <c r="HG1147" s="0"/>
      <c r="HH1147" s="0"/>
      <c r="HI1147" s="0"/>
      <c r="HJ1147" s="0"/>
      <c r="HK1147" s="0"/>
      <c r="HL1147" s="0"/>
      <c r="HM1147" s="0"/>
      <c r="HN1147" s="0"/>
      <c r="HO1147" s="0"/>
      <c r="HP1147" s="0"/>
      <c r="HQ1147" s="0"/>
      <c r="HR1147" s="0"/>
      <c r="HS1147" s="0"/>
      <c r="HT1147" s="0"/>
      <c r="HU1147" s="0"/>
      <c r="HV1147" s="0"/>
      <c r="HW1147" s="0"/>
      <c r="HX1147" s="0"/>
      <c r="HY1147" s="0"/>
      <c r="HZ1147" s="0"/>
      <c r="IA1147" s="0"/>
      <c r="IB1147" s="0"/>
      <c r="IC1147" s="0"/>
      <c r="ID1147" s="0"/>
      <c r="IE1147" s="0"/>
      <c r="IF1147" s="0"/>
      <c r="IG1147" s="0"/>
      <c r="IH1147" s="0"/>
      <c r="II1147" s="0"/>
      <c r="IJ1147" s="0"/>
      <c r="IK1147" s="0"/>
      <c r="IL1147" s="0"/>
      <c r="IM1147" s="0"/>
      <c r="IN1147" s="0"/>
      <c r="IO1147" s="0"/>
      <c r="IP1147" s="0"/>
      <c r="IQ1147" s="0"/>
      <c r="IR1147" s="0"/>
      <c r="IS1147" s="0"/>
      <c r="IT1147" s="0"/>
      <c r="IU1147" s="0"/>
      <c r="IV1147" s="0"/>
      <c r="IW1147" s="0"/>
    </row>
    <row r="1148" customFormat="false" ht="15" hidden="true" customHeight="false" outlineLevel="0" collapsed="false">
      <c r="A1148" s="150" t="s">
        <v>3291</v>
      </c>
      <c r="B1148" s="151" t="s">
        <v>3292</v>
      </c>
      <c r="C1148" s="116" t="s">
        <v>122</v>
      </c>
      <c r="D1148" s="117"/>
      <c r="E1148" s="117" t="n">
        <v>0</v>
      </c>
      <c r="F1148" s="118" t="s">
        <v>47</v>
      </c>
      <c r="G1148" s="118" t="s">
        <v>47</v>
      </c>
      <c r="H1148" s="118" t="n">
        <v>34447</v>
      </c>
      <c r="I1148" s="125" t="s">
        <v>2953</v>
      </c>
      <c r="J1148" s="120" t="n">
        <v>10</v>
      </c>
      <c r="K1148" s="121" t="n">
        <v>6</v>
      </c>
      <c r="L1148" s="126"/>
      <c r="M1148" s="123"/>
      <c r="N1148" s="127"/>
      <c r="O1148" s="123"/>
      <c r="P1148" s="127"/>
      <c r="Q1148" s="124"/>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CB1148" s="0"/>
      <c r="CC1148" s="0"/>
      <c r="CD1148" s="0"/>
      <c r="CE1148" s="0"/>
      <c r="CF1148" s="0"/>
      <c r="CG1148" s="0"/>
      <c r="CH1148" s="0"/>
      <c r="CI1148" s="0"/>
      <c r="CJ1148" s="0"/>
      <c r="CK1148" s="0"/>
      <c r="CL1148" s="0"/>
      <c r="CM1148" s="0"/>
      <c r="CN1148" s="0"/>
      <c r="CO1148" s="0"/>
      <c r="CP1148" s="0"/>
      <c r="CQ1148" s="0"/>
      <c r="CR1148" s="0"/>
      <c r="CS1148" s="0"/>
      <c r="CT1148" s="0"/>
      <c r="CU1148" s="0"/>
      <c r="CV1148" s="0"/>
      <c r="CW1148" s="0"/>
      <c r="CX1148" s="0"/>
      <c r="CY1148" s="0"/>
      <c r="CZ1148" s="0"/>
      <c r="DA1148" s="0"/>
      <c r="DB1148" s="0"/>
      <c r="DC1148" s="0"/>
      <c r="DD1148" s="0"/>
      <c r="DE1148" s="0"/>
      <c r="DF1148" s="0"/>
      <c r="DG1148" s="0"/>
      <c r="DH1148" s="0"/>
      <c r="DI1148" s="0"/>
      <c r="DJ1148" s="0"/>
      <c r="DK1148" s="0"/>
      <c r="DL1148" s="0"/>
      <c r="DM1148" s="0"/>
      <c r="DN1148" s="0"/>
      <c r="DO1148" s="0"/>
      <c r="DP1148" s="0"/>
      <c r="DQ1148" s="0"/>
      <c r="DR1148" s="0"/>
      <c r="DS1148" s="0"/>
      <c r="DT1148" s="0"/>
      <c r="DU1148" s="0"/>
      <c r="DV1148" s="0"/>
      <c r="DW1148" s="0"/>
      <c r="DX1148" s="0"/>
      <c r="DY1148" s="0"/>
      <c r="DZ1148" s="0"/>
      <c r="EA1148" s="0"/>
      <c r="EB1148" s="0"/>
      <c r="EC1148" s="0"/>
      <c r="ED1148" s="0"/>
      <c r="EE1148" s="0"/>
      <c r="EF1148" s="0"/>
      <c r="EG1148" s="0"/>
      <c r="EH1148" s="0"/>
      <c r="EI1148" s="0"/>
      <c r="EJ1148" s="0"/>
      <c r="EK1148" s="0"/>
      <c r="EL1148" s="0"/>
      <c r="EM1148" s="0"/>
      <c r="EN1148" s="0"/>
      <c r="EO1148" s="0"/>
      <c r="EP1148" s="0"/>
      <c r="EQ1148" s="0"/>
      <c r="ER1148" s="0"/>
      <c r="ES1148" s="0"/>
      <c r="ET1148" s="0"/>
      <c r="EU1148" s="0"/>
      <c r="EV1148" s="0"/>
      <c r="EW1148" s="0"/>
      <c r="EX1148" s="0"/>
      <c r="EY1148" s="0"/>
      <c r="EZ1148" s="0"/>
      <c r="FA1148" s="0"/>
      <c r="FB1148" s="0"/>
      <c r="FC1148" s="0"/>
      <c r="FD1148" s="0"/>
      <c r="FE1148" s="0"/>
      <c r="FF1148" s="0"/>
      <c r="FG1148" s="0"/>
      <c r="FH1148" s="0"/>
      <c r="FI1148" s="0"/>
      <c r="FJ1148" s="0"/>
      <c r="FK1148" s="0"/>
      <c r="FL1148" s="0"/>
      <c r="FM1148" s="0"/>
      <c r="FN1148" s="0"/>
      <c r="FO1148" s="0"/>
      <c r="FP1148" s="0"/>
      <c r="FQ1148" s="0"/>
      <c r="FR1148" s="0"/>
      <c r="FS1148" s="0"/>
      <c r="FT1148" s="0"/>
      <c r="FU1148" s="0"/>
      <c r="FV1148" s="0"/>
      <c r="FW1148" s="0"/>
      <c r="FX1148" s="0"/>
      <c r="FY1148" s="0"/>
      <c r="FZ1148" s="0"/>
      <c r="GA1148" s="0"/>
      <c r="GB1148" s="0"/>
      <c r="GC1148" s="0"/>
      <c r="GD1148" s="0"/>
      <c r="GE1148" s="0"/>
      <c r="GF1148" s="0"/>
      <c r="GG1148" s="0"/>
      <c r="GH1148" s="0"/>
      <c r="GI1148" s="0"/>
      <c r="GJ1148" s="0"/>
      <c r="GK1148" s="0"/>
      <c r="GL1148" s="0"/>
      <c r="GM1148" s="0"/>
      <c r="GN1148" s="0"/>
      <c r="GO1148" s="0"/>
      <c r="GP1148" s="0"/>
      <c r="GQ1148" s="0"/>
      <c r="GR1148" s="0"/>
      <c r="GS1148" s="0"/>
      <c r="GT1148" s="0"/>
      <c r="GU1148" s="0"/>
      <c r="GV1148" s="0"/>
      <c r="GW1148" s="0"/>
      <c r="GX1148" s="0"/>
      <c r="GY1148" s="0"/>
      <c r="GZ1148" s="0"/>
      <c r="HA1148" s="0"/>
      <c r="HB1148" s="0"/>
      <c r="HC1148" s="0"/>
      <c r="HD1148" s="0"/>
      <c r="HE1148" s="0"/>
      <c r="HF1148" s="0"/>
      <c r="HG1148" s="0"/>
      <c r="HH1148" s="0"/>
      <c r="HI1148" s="0"/>
      <c r="HJ1148" s="0"/>
      <c r="HK1148" s="0"/>
      <c r="HL1148" s="0"/>
      <c r="HM1148" s="0"/>
      <c r="HN1148" s="0"/>
      <c r="HO1148" s="0"/>
      <c r="HP1148" s="0"/>
      <c r="HQ1148" s="0"/>
      <c r="HR1148" s="0"/>
      <c r="HS1148" s="0"/>
      <c r="HT1148" s="0"/>
      <c r="HU1148" s="0"/>
      <c r="HV1148" s="0"/>
      <c r="HW1148" s="0"/>
      <c r="HX1148" s="0"/>
      <c r="HY1148" s="0"/>
      <c r="HZ1148" s="0"/>
      <c r="IA1148" s="0"/>
      <c r="IB1148" s="0"/>
      <c r="IC1148" s="0"/>
      <c r="ID1148" s="0"/>
      <c r="IE1148" s="0"/>
      <c r="IF1148" s="0"/>
      <c r="IG1148" s="0"/>
      <c r="IH1148" s="0"/>
      <c r="II1148" s="0"/>
      <c r="IJ1148" s="0"/>
      <c r="IK1148" s="0"/>
      <c r="IL1148" s="0"/>
      <c r="IM1148" s="0"/>
      <c r="IN1148" s="0"/>
      <c r="IO1148" s="0"/>
      <c r="IP1148" s="0"/>
      <c r="IQ1148" s="0"/>
      <c r="IR1148" s="0"/>
      <c r="IS1148" s="0"/>
      <c r="IT1148" s="0"/>
      <c r="IU1148" s="0"/>
      <c r="IV1148" s="0"/>
      <c r="IW1148" s="0"/>
    </row>
    <row r="1149" customFormat="false" ht="15" hidden="true" customHeight="false" outlineLevel="0" collapsed="false">
      <c r="A1149" s="150" t="s">
        <v>3293</v>
      </c>
      <c r="B1149" s="151" t="s">
        <v>3294</v>
      </c>
      <c r="C1149" s="116" t="s">
        <v>122</v>
      </c>
      <c r="D1149" s="117"/>
      <c r="E1149" s="117" t="n">
        <v>0</v>
      </c>
      <c r="F1149" s="118" t="s">
        <v>47</v>
      </c>
      <c r="G1149" s="118" t="s">
        <v>47</v>
      </c>
      <c r="H1149" s="118" t="n">
        <v>1949</v>
      </c>
      <c r="I1149" s="125" t="s">
        <v>2953</v>
      </c>
      <c r="J1149" s="120" t="n">
        <v>10</v>
      </c>
      <c r="K1149" s="121" t="n">
        <v>6</v>
      </c>
      <c r="L1149" s="126"/>
      <c r="M1149" s="123"/>
      <c r="N1149" s="127"/>
      <c r="O1149" s="123"/>
      <c r="P1149" s="127"/>
      <c r="Q1149" s="124"/>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CB1149" s="0"/>
      <c r="CC1149" s="0"/>
      <c r="CD1149" s="0"/>
      <c r="CE1149" s="0"/>
      <c r="CF1149" s="0"/>
      <c r="CG1149" s="0"/>
      <c r="CH1149" s="0"/>
      <c r="CI1149" s="0"/>
      <c r="CJ1149" s="0"/>
      <c r="CK1149" s="0"/>
      <c r="CL1149" s="0"/>
      <c r="CM1149" s="0"/>
      <c r="CN1149" s="0"/>
      <c r="CO1149" s="0"/>
      <c r="CP1149" s="0"/>
      <c r="CQ1149" s="0"/>
      <c r="CR1149" s="0"/>
      <c r="CS1149" s="0"/>
      <c r="CT1149" s="0"/>
      <c r="CU1149" s="0"/>
      <c r="CV1149" s="0"/>
      <c r="CW1149" s="0"/>
      <c r="CX1149" s="0"/>
      <c r="CY1149" s="0"/>
      <c r="CZ1149" s="0"/>
      <c r="DA1149" s="0"/>
      <c r="DB1149" s="0"/>
      <c r="DC1149" s="0"/>
      <c r="DD1149" s="0"/>
      <c r="DE1149" s="0"/>
      <c r="DF1149" s="0"/>
      <c r="DG1149" s="0"/>
      <c r="DH1149" s="0"/>
      <c r="DI1149" s="0"/>
      <c r="DJ1149" s="0"/>
      <c r="DK1149" s="0"/>
      <c r="DL1149" s="0"/>
      <c r="DM1149" s="0"/>
      <c r="DN1149" s="0"/>
      <c r="DO1149" s="0"/>
      <c r="DP1149" s="0"/>
      <c r="DQ1149" s="0"/>
      <c r="DR1149" s="0"/>
      <c r="DS1149" s="0"/>
      <c r="DT1149" s="0"/>
      <c r="DU1149" s="0"/>
      <c r="DV1149" s="0"/>
      <c r="DW1149" s="0"/>
      <c r="DX1149" s="0"/>
      <c r="DY1149" s="0"/>
      <c r="DZ1149" s="0"/>
      <c r="EA1149" s="0"/>
      <c r="EB1149" s="0"/>
      <c r="EC1149" s="0"/>
      <c r="ED1149" s="0"/>
      <c r="EE1149" s="0"/>
      <c r="EF1149" s="0"/>
      <c r="EG1149" s="0"/>
      <c r="EH1149" s="0"/>
      <c r="EI1149" s="0"/>
      <c r="EJ1149" s="0"/>
      <c r="EK1149" s="0"/>
      <c r="EL1149" s="0"/>
      <c r="EM1149" s="0"/>
      <c r="EN1149" s="0"/>
      <c r="EO1149" s="0"/>
      <c r="EP1149" s="0"/>
      <c r="EQ1149" s="0"/>
      <c r="ER1149" s="0"/>
      <c r="ES1149" s="0"/>
      <c r="ET1149" s="0"/>
      <c r="EU1149" s="0"/>
      <c r="EV1149" s="0"/>
      <c r="EW1149" s="0"/>
      <c r="EX1149" s="0"/>
      <c r="EY1149" s="0"/>
      <c r="EZ1149" s="0"/>
      <c r="FA1149" s="0"/>
      <c r="FB1149" s="0"/>
      <c r="FC1149" s="0"/>
      <c r="FD1149" s="0"/>
      <c r="FE1149" s="0"/>
      <c r="FF1149" s="0"/>
      <c r="FG1149" s="0"/>
      <c r="FH1149" s="0"/>
      <c r="FI1149" s="0"/>
      <c r="FJ1149" s="0"/>
      <c r="FK1149" s="0"/>
      <c r="FL1149" s="0"/>
      <c r="FM1149" s="0"/>
      <c r="FN1149" s="0"/>
      <c r="FO1149" s="0"/>
      <c r="FP1149" s="0"/>
      <c r="FQ1149" s="0"/>
      <c r="FR1149" s="0"/>
      <c r="FS1149" s="0"/>
      <c r="FT1149" s="0"/>
      <c r="FU1149" s="0"/>
      <c r="FV1149" s="0"/>
      <c r="FW1149" s="0"/>
      <c r="FX1149" s="0"/>
      <c r="FY1149" s="0"/>
      <c r="FZ1149" s="0"/>
      <c r="GA1149" s="0"/>
      <c r="GB1149" s="0"/>
      <c r="GC1149" s="0"/>
      <c r="GD1149" s="0"/>
      <c r="GE1149" s="0"/>
      <c r="GF1149" s="0"/>
      <c r="GG1149" s="0"/>
      <c r="GH1149" s="0"/>
      <c r="GI1149" s="0"/>
      <c r="GJ1149" s="0"/>
      <c r="GK1149" s="0"/>
      <c r="GL1149" s="0"/>
      <c r="GM1149" s="0"/>
      <c r="GN1149" s="0"/>
      <c r="GO1149" s="0"/>
      <c r="GP1149" s="0"/>
      <c r="GQ1149" s="0"/>
      <c r="GR1149" s="0"/>
      <c r="GS1149" s="0"/>
      <c r="GT1149" s="0"/>
      <c r="GU1149" s="0"/>
      <c r="GV1149" s="0"/>
      <c r="GW1149" s="0"/>
      <c r="GX1149" s="0"/>
      <c r="GY1149" s="0"/>
      <c r="GZ1149" s="0"/>
      <c r="HA1149" s="0"/>
      <c r="HB1149" s="0"/>
      <c r="HC1149" s="0"/>
      <c r="HD1149" s="0"/>
      <c r="HE1149" s="0"/>
      <c r="HF1149" s="0"/>
      <c r="HG1149" s="0"/>
      <c r="HH1149" s="0"/>
      <c r="HI1149" s="0"/>
      <c r="HJ1149" s="0"/>
      <c r="HK1149" s="0"/>
      <c r="HL1149" s="0"/>
      <c r="HM1149" s="0"/>
      <c r="HN1149" s="0"/>
      <c r="HO1149" s="0"/>
      <c r="HP1149" s="0"/>
      <c r="HQ1149" s="0"/>
      <c r="HR1149" s="0"/>
      <c r="HS1149" s="0"/>
      <c r="HT1149" s="0"/>
      <c r="HU1149" s="0"/>
      <c r="HV1149" s="0"/>
      <c r="HW1149" s="0"/>
      <c r="HX1149" s="0"/>
      <c r="HY1149" s="0"/>
      <c r="HZ1149" s="0"/>
      <c r="IA1149" s="0"/>
      <c r="IB1149" s="0"/>
      <c r="IC1149" s="0"/>
      <c r="ID1149" s="0"/>
      <c r="IE1149" s="0"/>
      <c r="IF1149" s="0"/>
      <c r="IG1149" s="0"/>
      <c r="IH1149" s="0"/>
      <c r="II1149" s="0"/>
      <c r="IJ1149" s="0"/>
      <c r="IK1149" s="0"/>
      <c r="IL1149" s="0"/>
      <c r="IM1149" s="0"/>
      <c r="IN1149" s="0"/>
      <c r="IO1149" s="0"/>
      <c r="IP1149" s="0"/>
      <c r="IQ1149" s="0"/>
      <c r="IR1149" s="0"/>
      <c r="IS1149" s="0"/>
      <c r="IT1149" s="0"/>
      <c r="IU1149" s="0"/>
      <c r="IV1149" s="0"/>
      <c r="IW1149" s="0"/>
    </row>
    <row r="1150" customFormat="false" ht="15" hidden="true" customHeight="false" outlineLevel="0" collapsed="false">
      <c r="A1150" s="150" t="s">
        <v>3295</v>
      </c>
      <c r="B1150" s="151" t="s">
        <v>3296</v>
      </c>
      <c r="C1150" s="116" t="s">
        <v>122</v>
      </c>
      <c r="D1150" s="117"/>
      <c r="E1150" s="117" t="n">
        <v>0</v>
      </c>
      <c r="F1150" s="118" t="s">
        <v>47</v>
      </c>
      <c r="G1150" s="118" t="s">
        <v>47</v>
      </c>
      <c r="H1150" s="118" t="n">
        <v>1749</v>
      </c>
      <c r="I1150" s="125" t="s">
        <v>2953</v>
      </c>
      <c r="J1150" s="120" t="n">
        <v>10</v>
      </c>
      <c r="K1150" s="121" t="n">
        <v>6</v>
      </c>
      <c r="L1150" s="126"/>
      <c r="M1150" s="123"/>
      <c r="N1150" s="127"/>
      <c r="O1150" s="123"/>
      <c r="P1150" s="127"/>
      <c r="Q1150" s="124"/>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CB1150" s="0"/>
      <c r="CC1150" s="0"/>
      <c r="CD1150" s="0"/>
      <c r="CE1150" s="0"/>
      <c r="CF1150" s="0"/>
      <c r="CG1150" s="0"/>
      <c r="CH1150" s="0"/>
      <c r="CI1150" s="0"/>
      <c r="CJ1150" s="0"/>
      <c r="CK1150" s="0"/>
      <c r="CL1150" s="0"/>
      <c r="CM1150" s="0"/>
      <c r="CN1150" s="0"/>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0"/>
      <c r="DT1150" s="0"/>
      <c r="DU1150" s="0"/>
      <c r="DV1150" s="0"/>
      <c r="DW1150" s="0"/>
      <c r="DX1150" s="0"/>
      <c r="DY1150" s="0"/>
      <c r="DZ1150" s="0"/>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row>
    <row r="1151" customFormat="false" ht="15" hidden="true" customHeight="false" outlineLevel="0" collapsed="false">
      <c r="A1151" s="150" t="s">
        <v>3297</v>
      </c>
      <c r="B1151" s="151" t="s">
        <v>3298</v>
      </c>
      <c r="C1151" s="116" t="s">
        <v>122</v>
      </c>
      <c r="D1151" s="117"/>
      <c r="E1151" s="117" t="n">
        <v>0</v>
      </c>
      <c r="F1151" s="118" t="s">
        <v>47</v>
      </c>
      <c r="G1151" s="118" t="s">
        <v>47</v>
      </c>
      <c r="H1151" s="118" t="n">
        <v>29931</v>
      </c>
      <c r="I1151" s="125" t="s">
        <v>2953</v>
      </c>
      <c r="J1151" s="120" t="n">
        <v>10</v>
      </c>
      <c r="K1151" s="121" t="n">
        <v>6</v>
      </c>
      <c r="L1151" s="126"/>
      <c r="M1151" s="123"/>
      <c r="N1151" s="127"/>
      <c r="O1151" s="123"/>
      <c r="P1151" s="127"/>
      <c r="Q1151" s="124"/>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CB1151" s="0"/>
      <c r="CC1151" s="0"/>
      <c r="CD1151" s="0"/>
      <c r="CE1151" s="0"/>
      <c r="CF1151" s="0"/>
      <c r="CG1151" s="0"/>
      <c r="CH1151" s="0"/>
      <c r="CI1151" s="0"/>
      <c r="CJ1151" s="0"/>
      <c r="CK1151" s="0"/>
      <c r="CL1151" s="0"/>
      <c r="CM1151" s="0"/>
      <c r="CN1151" s="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0"/>
      <c r="DT1151" s="0"/>
      <c r="DU1151" s="0"/>
      <c r="DV1151" s="0"/>
      <c r="DW1151" s="0"/>
      <c r="DX1151" s="0"/>
      <c r="DY1151" s="0"/>
      <c r="DZ1151" s="0"/>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row>
    <row r="1152" customFormat="false" ht="15" hidden="true" customHeight="false" outlineLevel="0" collapsed="false">
      <c r="A1152" s="150" t="s">
        <v>3299</v>
      </c>
      <c r="B1152" s="151" t="s">
        <v>3300</v>
      </c>
      <c r="C1152" s="116" t="s">
        <v>122</v>
      </c>
      <c r="D1152" s="117"/>
      <c r="E1152" s="117" t="n">
        <v>0</v>
      </c>
      <c r="F1152" s="118" t="s">
        <v>47</v>
      </c>
      <c r="G1152" s="118" t="s">
        <v>47</v>
      </c>
      <c r="H1152" s="118" t="n">
        <v>32035</v>
      </c>
      <c r="I1152" s="125" t="s">
        <v>2953</v>
      </c>
      <c r="J1152" s="120" t="n">
        <v>10</v>
      </c>
      <c r="K1152" s="121" t="n">
        <v>6</v>
      </c>
      <c r="L1152" s="126"/>
      <c r="M1152" s="123"/>
      <c r="N1152" s="127"/>
      <c r="O1152" s="123"/>
      <c r="P1152" s="127"/>
      <c r="Q1152" s="124"/>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CB1152" s="0"/>
      <c r="CC1152" s="0"/>
      <c r="CD1152" s="0"/>
      <c r="CE1152" s="0"/>
      <c r="CF1152" s="0"/>
      <c r="CG1152" s="0"/>
      <c r="CH1152" s="0"/>
      <c r="CI1152" s="0"/>
      <c r="CJ1152" s="0"/>
      <c r="CK1152" s="0"/>
      <c r="CL1152" s="0"/>
      <c r="CM1152" s="0"/>
      <c r="CN1152" s="0"/>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row>
    <row r="1153" customFormat="false" ht="15" hidden="true" customHeight="false" outlineLevel="0" collapsed="false">
      <c r="A1153" s="150" t="s">
        <v>3301</v>
      </c>
      <c r="B1153" s="151" t="s">
        <v>3302</v>
      </c>
      <c r="C1153" s="116" t="s">
        <v>122</v>
      </c>
      <c r="D1153" s="117"/>
      <c r="E1153" s="117" t="n">
        <v>0</v>
      </c>
      <c r="F1153" s="118" t="s">
        <v>47</v>
      </c>
      <c r="G1153" s="118" t="s">
        <v>47</v>
      </c>
      <c r="H1153" s="118" t="n">
        <v>30106</v>
      </c>
      <c r="I1153" s="125" t="s">
        <v>2953</v>
      </c>
      <c r="J1153" s="120" t="n">
        <v>10</v>
      </c>
      <c r="K1153" s="121" t="n">
        <v>6</v>
      </c>
      <c r="L1153" s="126"/>
      <c r="M1153" s="123"/>
      <c r="N1153" s="127"/>
      <c r="O1153" s="123"/>
      <c r="P1153" s="127"/>
      <c r="Q1153" s="124"/>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D1153" s="0"/>
      <c r="CE1153" s="0"/>
      <c r="CF1153" s="0"/>
      <c r="CG1153" s="0"/>
      <c r="CH1153" s="0"/>
      <c r="CI1153" s="0"/>
      <c r="CJ1153" s="0"/>
      <c r="CK1153" s="0"/>
      <c r="CL1153" s="0"/>
      <c r="CM1153" s="0"/>
      <c r="CN1153" s="0"/>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row>
    <row r="1154" customFormat="false" ht="15" hidden="true" customHeight="false" outlineLevel="0" collapsed="false">
      <c r="A1154" s="150" t="s">
        <v>3303</v>
      </c>
      <c r="B1154" s="151" t="s">
        <v>3304</v>
      </c>
      <c r="C1154" s="116" t="s">
        <v>122</v>
      </c>
      <c r="D1154" s="117"/>
      <c r="E1154" s="117" t="n">
        <v>0</v>
      </c>
      <c r="F1154" s="118" t="s">
        <v>47</v>
      </c>
      <c r="G1154" s="118" t="s">
        <v>47</v>
      </c>
      <c r="H1154" s="118" t="n">
        <v>1995</v>
      </c>
      <c r="I1154" s="125" t="s">
        <v>2953</v>
      </c>
      <c r="J1154" s="120" t="n">
        <v>10</v>
      </c>
      <c r="K1154" s="121" t="n">
        <v>6</v>
      </c>
      <c r="L1154" s="126"/>
      <c r="M1154" s="123"/>
      <c r="N1154" s="127"/>
      <c r="O1154" s="123"/>
      <c r="P1154" s="127"/>
      <c r="Q1154" s="124"/>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CB1154" s="0"/>
      <c r="CC1154" s="0"/>
      <c r="CD1154" s="0"/>
      <c r="CE1154" s="0"/>
      <c r="CF1154" s="0"/>
      <c r="CG1154" s="0"/>
      <c r="CH1154" s="0"/>
      <c r="CI1154" s="0"/>
      <c r="CJ1154" s="0"/>
      <c r="CK1154" s="0"/>
      <c r="CL1154" s="0"/>
      <c r="CM1154" s="0"/>
      <c r="CN1154" s="0"/>
      <c r="CO1154" s="0"/>
      <c r="CP1154" s="0"/>
      <c r="CQ1154" s="0"/>
      <c r="CR1154" s="0"/>
      <c r="CS1154" s="0"/>
      <c r="CT1154" s="0"/>
      <c r="CU1154" s="0"/>
      <c r="CV1154" s="0"/>
      <c r="CW1154" s="0"/>
      <c r="CX1154" s="0"/>
      <c r="CY1154" s="0"/>
      <c r="CZ1154" s="0"/>
      <c r="DA1154" s="0"/>
      <c r="DB1154" s="0"/>
      <c r="DC1154" s="0"/>
      <c r="DD1154" s="0"/>
      <c r="DE1154" s="0"/>
      <c r="DF1154" s="0"/>
      <c r="DG1154" s="0"/>
      <c r="DH1154" s="0"/>
      <c r="DI1154" s="0"/>
      <c r="DJ1154" s="0"/>
      <c r="DK1154" s="0"/>
      <c r="DL1154" s="0"/>
      <c r="DM1154" s="0"/>
      <c r="DN1154" s="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row>
    <row r="1155" customFormat="false" ht="15" hidden="true" customHeight="false" outlineLevel="0" collapsed="false">
      <c r="A1155" s="150" t="s">
        <v>3305</v>
      </c>
      <c r="B1155" s="151" t="s">
        <v>3306</v>
      </c>
      <c r="C1155" s="116" t="s">
        <v>122</v>
      </c>
      <c r="D1155" s="117"/>
      <c r="E1155" s="117" t="n">
        <v>0</v>
      </c>
      <c r="F1155" s="118" t="s">
        <v>47</v>
      </c>
      <c r="G1155" s="118" t="s">
        <v>47</v>
      </c>
      <c r="H1155" s="118" t="n">
        <v>1963</v>
      </c>
      <c r="I1155" s="125" t="s">
        <v>2953</v>
      </c>
      <c r="J1155" s="120" t="n">
        <v>10</v>
      </c>
      <c r="K1155" s="121" t="n">
        <v>6</v>
      </c>
      <c r="L1155" s="126"/>
      <c r="M1155" s="123"/>
      <c r="N1155" s="127"/>
      <c r="O1155" s="123"/>
      <c r="P1155" s="127"/>
      <c r="Q1155" s="124"/>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CB1155" s="0"/>
      <c r="CC1155" s="0"/>
      <c r="CD1155" s="0"/>
      <c r="CE1155" s="0"/>
      <c r="CF1155" s="0"/>
      <c r="CG1155" s="0"/>
      <c r="CH1155" s="0"/>
      <c r="CI1155" s="0"/>
      <c r="CJ1155" s="0"/>
      <c r="CK1155" s="0"/>
      <c r="CL1155" s="0"/>
      <c r="CM1155" s="0"/>
      <c r="CN1155" s="0"/>
      <c r="CO1155" s="0"/>
      <c r="CP1155" s="0"/>
      <c r="CQ1155" s="0"/>
      <c r="CR1155" s="0"/>
      <c r="CS1155" s="0"/>
      <c r="CT1155" s="0"/>
      <c r="CU1155" s="0"/>
      <c r="CV1155" s="0"/>
      <c r="CW1155" s="0"/>
      <c r="CX1155" s="0"/>
      <c r="CY1155" s="0"/>
      <c r="CZ1155" s="0"/>
      <c r="DA1155" s="0"/>
      <c r="DB1155" s="0"/>
      <c r="DC1155" s="0"/>
      <c r="DD1155" s="0"/>
      <c r="DE1155" s="0"/>
      <c r="DF1155" s="0"/>
      <c r="DG1155" s="0"/>
      <c r="DH1155" s="0"/>
      <c r="DI1155" s="0"/>
      <c r="DJ1155" s="0"/>
      <c r="DK1155" s="0"/>
      <c r="DL1155" s="0"/>
      <c r="DM1155" s="0"/>
      <c r="DN1155" s="0"/>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row>
    <row r="1156" customFormat="false" ht="15" hidden="true" customHeight="false" outlineLevel="0" collapsed="false">
      <c r="A1156" s="150" t="s">
        <v>3307</v>
      </c>
      <c r="B1156" s="151" t="s">
        <v>3308</v>
      </c>
      <c r="C1156" s="116" t="s">
        <v>122</v>
      </c>
      <c r="D1156" s="117"/>
      <c r="E1156" s="117" t="n">
        <v>0</v>
      </c>
      <c r="F1156" s="118" t="s">
        <v>47</v>
      </c>
      <c r="G1156" s="118" t="s">
        <v>47</v>
      </c>
      <c r="H1156" s="118" t="n">
        <v>29929</v>
      </c>
      <c r="I1156" s="125" t="s">
        <v>2953</v>
      </c>
      <c r="J1156" s="120" t="n">
        <v>10</v>
      </c>
      <c r="K1156" s="121" t="n">
        <v>6</v>
      </c>
      <c r="L1156" s="126"/>
      <c r="M1156" s="123"/>
      <c r="N1156" s="127"/>
      <c r="O1156" s="123"/>
      <c r="P1156" s="127"/>
      <c r="Q1156" s="124"/>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CB1156" s="0"/>
      <c r="CC1156" s="0"/>
      <c r="CD1156" s="0"/>
      <c r="CE1156" s="0"/>
      <c r="CF1156" s="0"/>
      <c r="CG1156" s="0"/>
      <c r="CH1156" s="0"/>
      <c r="CI1156" s="0"/>
      <c r="CJ1156" s="0"/>
      <c r="CK1156" s="0"/>
      <c r="CL1156" s="0"/>
      <c r="CM1156" s="0"/>
      <c r="CN1156" s="0"/>
      <c r="CO1156" s="0"/>
      <c r="CP1156" s="0"/>
      <c r="CQ1156" s="0"/>
      <c r="CR1156" s="0"/>
      <c r="CS1156" s="0"/>
      <c r="CT1156" s="0"/>
      <c r="CU1156" s="0"/>
      <c r="CV1156" s="0"/>
      <c r="CW1156" s="0"/>
      <c r="CX1156" s="0"/>
      <c r="CY1156" s="0"/>
      <c r="CZ1156" s="0"/>
      <c r="DA1156" s="0"/>
      <c r="DB1156" s="0"/>
      <c r="DC1156" s="0"/>
      <c r="DD1156" s="0"/>
      <c r="DE1156" s="0"/>
      <c r="DF1156" s="0"/>
      <c r="DG1156" s="0"/>
      <c r="DH1156" s="0"/>
      <c r="DI1156" s="0"/>
      <c r="DJ1156" s="0"/>
      <c r="DK1156" s="0"/>
      <c r="DL1156" s="0"/>
      <c r="DM1156" s="0"/>
      <c r="DN1156" s="0"/>
      <c r="DO1156" s="0"/>
      <c r="DP1156" s="0"/>
      <c r="DQ1156" s="0"/>
      <c r="DR1156" s="0"/>
      <c r="DS1156" s="0"/>
      <c r="DT1156" s="0"/>
      <c r="DU1156" s="0"/>
      <c r="DV1156" s="0"/>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row>
    <row r="1157" customFormat="false" ht="15" hidden="true" customHeight="false" outlineLevel="0" collapsed="false">
      <c r="A1157" s="150" t="s">
        <v>3309</v>
      </c>
      <c r="B1157" s="151" t="s">
        <v>3310</v>
      </c>
      <c r="C1157" s="116" t="s">
        <v>122</v>
      </c>
      <c r="D1157" s="117"/>
      <c r="E1157" s="117" t="n">
        <v>0</v>
      </c>
      <c r="F1157" s="118" t="s">
        <v>47</v>
      </c>
      <c r="G1157" s="118" t="s">
        <v>47</v>
      </c>
      <c r="H1157" s="118" t="n">
        <v>29985</v>
      </c>
      <c r="I1157" s="125" t="s">
        <v>2953</v>
      </c>
      <c r="J1157" s="120" t="n">
        <v>10</v>
      </c>
      <c r="K1157" s="121" t="n">
        <v>6</v>
      </c>
      <c r="L1157" s="126"/>
      <c r="M1157" s="123"/>
      <c r="N1157" s="127"/>
      <c r="O1157" s="123"/>
      <c r="P1157" s="127"/>
      <c r="Q1157" s="124"/>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CB1157" s="0"/>
      <c r="CC1157" s="0"/>
      <c r="CD1157" s="0"/>
      <c r="CE1157" s="0"/>
      <c r="CF1157" s="0"/>
      <c r="CG1157" s="0"/>
      <c r="CH1157" s="0"/>
      <c r="CI1157" s="0"/>
      <c r="CJ1157" s="0"/>
      <c r="CK1157" s="0"/>
      <c r="CL1157" s="0"/>
      <c r="CM1157" s="0"/>
      <c r="CN1157" s="0"/>
      <c r="CO1157" s="0"/>
      <c r="CP1157" s="0"/>
      <c r="CQ1157" s="0"/>
      <c r="CR1157" s="0"/>
      <c r="CS1157" s="0"/>
      <c r="CT1157" s="0"/>
      <c r="CU1157" s="0"/>
      <c r="CV1157" s="0"/>
      <c r="CW1157" s="0"/>
      <c r="CX1157" s="0"/>
      <c r="CY1157" s="0"/>
      <c r="CZ1157" s="0"/>
      <c r="DA1157" s="0"/>
      <c r="DB1157" s="0"/>
      <c r="DC1157" s="0"/>
      <c r="DD1157" s="0"/>
      <c r="DE1157" s="0"/>
      <c r="DF1157" s="0"/>
      <c r="DG1157" s="0"/>
      <c r="DH1157" s="0"/>
      <c r="DI1157" s="0"/>
      <c r="DJ1157" s="0"/>
      <c r="DK1157" s="0"/>
      <c r="DL1157" s="0"/>
      <c r="DM1157" s="0"/>
      <c r="DN1157" s="0"/>
      <c r="DO1157" s="0"/>
      <c r="DP1157" s="0"/>
      <c r="DQ1157" s="0"/>
      <c r="DR1157" s="0"/>
      <c r="DS1157" s="0"/>
      <c r="DT1157" s="0"/>
      <c r="DU1157" s="0"/>
      <c r="DV1157" s="0"/>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row>
    <row r="1158" customFormat="false" ht="15" hidden="true" customHeight="false" outlineLevel="0" collapsed="false">
      <c r="A1158" s="150" t="s">
        <v>3311</v>
      </c>
      <c r="B1158" s="151" t="s">
        <v>3312</v>
      </c>
      <c r="C1158" s="116" t="s">
        <v>122</v>
      </c>
      <c r="D1158" s="117"/>
      <c r="E1158" s="117" t="n">
        <v>0</v>
      </c>
      <c r="F1158" s="118" t="s">
        <v>47</v>
      </c>
      <c r="G1158" s="118" t="s">
        <v>47</v>
      </c>
      <c r="H1158" s="118" t="n">
        <v>1798</v>
      </c>
      <c r="I1158" s="125" t="s">
        <v>2953</v>
      </c>
      <c r="J1158" s="120" t="n">
        <v>10</v>
      </c>
      <c r="K1158" s="121" t="n">
        <v>6</v>
      </c>
      <c r="L1158" s="126"/>
      <c r="M1158" s="123"/>
      <c r="N1158" s="127"/>
      <c r="O1158" s="123"/>
      <c r="P1158" s="127"/>
      <c r="Q1158" s="124"/>
      <c r="R1158" s="0"/>
      <c r="S1158" s="0"/>
      <c r="T1158" s="0"/>
      <c r="U1158" s="0"/>
      <c r="V1158" s="0"/>
      <c r="W1158" s="0"/>
      <c r="X1158" s="0"/>
      <c r="Y1158" s="0"/>
      <c r="Z1158" s="0"/>
      <c r="AA1158" s="0"/>
      <c r="AB1158" s="0"/>
      <c r="AC1158" s="0"/>
      <c r="AD1158" s="0"/>
      <c r="AE1158" s="0"/>
      <c r="AF1158" s="0"/>
      <c r="AG1158" s="0"/>
      <c r="AH1158" s="0"/>
      <c r="AI1158" s="0"/>
      <c r="AJ1158" s="0"/>
      <c r="AK1158" s="0"/>
      <c r="AL1158" s="0"/>
      <c r="AM1158" s="0"/>
      <c r="AN1158" s="0"/>
      <c r="AO1158" s="0"/>
      <c r="AP1158" s="0"/>
      <c r="AQ1158" s="0"/>
      <c r="AR1158" s="0"/>
      <c r="AS1158" s="0"/>
      <c r="AT1158" s="0"/>
      <c r="AU1158" s="0"/>
      <c r="AV1158" s="0"/>
      <c r="AW1158" s="0"/>
      <c r="AX1158" s="0"/>
      <c r="AY1158" s="0"/>
      <c r="AZ1158" s="0"/>
      <c r="BA1158" s="0"/>
      <c r="BB1158" s="0"/>
      <c r="BC1158" s="0"/>
      <c r="BD1158" s="0"/>
      <c r="BE1158" s="0"/>
      <c r="BF1158" s="0"/>
      <c r="BG1158" s="0"/>
      <c r="BH1158" s="0"/>
      <c r="BI1158" s="0"/>
      <c r="BJ1158" s="0"/>
      <c r="BK1158" s="0"/>
      <c r="BL1158" s="0"/>
      <c r="BM1158" s="0"/>
      <c r="BN1158" s="0"/>
      <c r="BO1158" s="0"/>
      <c r="BP1158" s="0"/>
      <c r="BQ1158" s="0"/>
      <c r="BR1158" s="0"/>
      <c r="BS1158" s="0"/>
      <c r="BT1158" s="0"/>
      <c r="BU1158" s="0"/>
      <c r="BV1158" s="0"/>
      <c r="BW1158" s="0"/>
      <c r="BX1158" s="0"/>
      <c r="BY1158" s="0"/>
      <c r="BZ1158" s="0"/>
      <c r="CA1158" s="0"/>
      <c r="CB1158" s="0"/>
      <c r="CC1158" s="0"/>
      <c r="CD1158" s="0"/>
      <c r="CE1158" s="0"/>
      <c r="CF1158" s="0"/>
      <c r="CG1158" s="0"/>
      <c r="CH1158" s="0"/>
      <c r="CI1158" s="0"/>
      <c r="CJ1158" s="0"/>
      <c r="CK1158" s="0"/>
      <c r="CL1158" s="0"/>
      <c r="CM1158" s="0"/>
      <c r="CN1158" s="0"/>
      <c r="CO1158" s="0"/>
      <c r="CP1158" s="0"/>
      <c r="CQ1158" s="0"/>
      <c r="CR1158" s="0"/>
      <c r="CS1158" s="0"/>
      <c r="CT1158" s="0"/>
      <c r="CU1158" s="0"/>
      <c r="CV1158" s="0"/>
      <c r="CW1158" s="0"/>
      <c r="CX1158" s="0"/>
      <c r="CY1158" s="0"/>
      <c r="CZ1158" s="0"/>
      <c r="DA1158" s="0"/>
      <c r="DB1158" s="0"/>
      <c r="DC1158" s="0"/>
      <c r="DD1158" s="0"/>
      <c r="DE1158" s="0"/>
      <c r="DF1158" s="0"/>
      <c r="DG1158" s="0"/>
      <c r="DH1158" s="0"/>
      <c r="DI1158" s="0"/>
      <c r="DJ1158" s="0"/>
      <c r="DK1158" s="0"/>
      <c r="DL1158" s="0"/>
      <c r="DM1158" s="0"/>
      <c r="DN1158" s="0"/>
      <c r="DO1158" s="0"/>
      <c r="DP1158" s="0"/>
      <c r="DQ1158" s="0"/>
      <c r="DR1158" s="0"/>
      <c r="DS1158" s="0"/>
      <c r="DT1158" s="0"/>
      <c r="DU1158" s="0"/>
      <c r="DV1158" s="0"/>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row>
    <row r="1159" customFormat="false" ht="15" hidden="true" customHeight="false" outlineLevel="0" collapsed="false">
      <c r="A1159" s="150" t="s">
        <v>3313</v>
      </c>
      <c r="B1159" s="151" t="s">
        <v>3314</v>
      </c>
      <c r="C1159" s="116" t="s">
        <v>122</v>
      </c>
      <c r="D1159" s="117"/>
      <c r="E1159" s="117" t="n">
        <v>0</v>
      </c>
      <c r="F1159" s="118" t="s">
        <v>47</v>
      </c>
      <c r="G1159" s="118" t="s">
        <v>47</v>
      </c>
      <c r="H1159" s="118" t="n">
        <v>19712</v>
      </c>
      <c r="I1159" s="125" t="s">
        <v>2953</v>
      </c>
      <c r="J1159" s="120" t="n">
        <v>10</v>
      </c>
      <c r="K1159" s="121" t="n">
        <v>6</v>
      </c>
      <c r="L1159" s="126"/>
      <c r="M1159" s="123"/>
      <c r="N1159" s="127"/>
      <c r="O1159" s="123"/>
      <c r="P1159" s="127"/>
      <c r="Q1159" s="124"/>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CB1159" s="0"/>
      <c r="CC1159" s="0"/>
      <c r="CD1159" s="0"/>
      <c r="CE1159" s="0"/>
      <c r="CF1159" s="0"/>
      <c r="CG1159" s="0"/>
      <c r="CH1159" s="0"/>
      <c r="CI1159" s="0"/>
      <c r="CJ1159" s="0"/>
      <c r="CK1159" s="0"/>
      <c r="CL1159" s="0"/>
      <c r="CM1159" s="0"/>
      <c r="CN1159" s="0"/>
      <c r="CO1159" s="0"/>
      <c r="CP1159" s="0"/>
      <c r="CQ1159" s="0"/>
      <c r="CR1159" s="0"/>
      <c r="CS1159" s="0"/>
      <c r="CT1159" s="0"/>
      <c r="CU1159" s="0"/>
      <c r="CV1159" s="0"/>
      <c r="CW1159" s="0"/>
      <c r="CX1159" s="0"/>
      <c r="CY1159" s="0"/>
      <c r="CZ1159" s="0"/>
      <c r="DA1159" s="0"/>
      <c r="DB1159" s="0"/>
      <c r="DC1159" s="0"/>
      <c r="DD1159" s="0"/>
      <c r="DE1159" s="0"/>
      <c r="DF1159" s="0"/>
      <c r="DG1159" s="0"/>
      <c r="DH1159" s="0"/>
      <c r="DI1159" s="0"/>
      <c r="DJ1159" s="0"/>
      <c r="DK1159" s="0"/>
      <c r="DL1159" s="0"/>
      <c r="DM1159" s="0"/>
      <c r="DN1159" s="0"/>
      <c r="DO1159" s="0"/>
      <c r="DP1159" s="0"/>
      <c r="DQ1159" s="0"/>
      <c r="DR1159" s="0"/>
      <c r="DS1159" s="0"/>
      <c r="DT1159" s="0"/>
      <c r="DU1159" s="0"/>
      <c r="DV1159" s="0"/>
      <c r="DW1159" s="0"/>
      <c r="DX1159" s="0"/>
      <c r="DY1159" s="0"/>
      <c r="DZ1159" s="0"/>
      <c r="EA1159" s="0"/>
      <c r="EB1159" s="0"/>
      <c r="EC1159" s="0"/>
      <c r="ED1159" s="0"/>
      <c r="EE1159" s="0"/>
      <c r="EF1159" s="0"/>
      <c r="EG1159" s="0"/>
      <c r="EH1159" s="0"/>
      <c r="EI1159" s="0"/>
      <c r="EJ1159" s="0"/>
      <c r="EK1159" s="0"/>
      <c r="EL1159" s="0"/>
      <c r="EM1159" s="0"/>
      <c r="EN1159" s="0"/>
      <c r="EO1159" s="0"/>
      <c r="EP1159" s="0"/>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row>
    <row r="1160" customFormat="false" ht="15" hidden="true" customHeight="false" outlineLevel="0" collapsed="false">
      <c r="A1160" s="150" t="s">
        <v>3315</v>
      </c>
      <c r="B1160" s="151" t="s">
        <v>3316</v>
      </c>
      <c r="C1160" s="116" t="s">
        <v>2515</v>
      </c>
      <c r="D1160" s="117"/>
      <c r="E1160" s="117" t="n">
        <v>0</v>
      </c>
      <c r="F1160" s="118" t="s">
        <v>47</v>
      </c>
      <c r="G1160" s="118" t="s">
        <v>47</v>
      </c>
      <c r="H1160" s="118" t="n">
        <v>32262</v>
      </c>
      <c r="I1160" s="125" t="s">
        <v>2953</v>
      </c>
      <c r="J1160" s="120" t="n">
        <v>10</v>
      </c>
      <c r="K1160" s="121" t="n">
        <v>6</v>
      </c>
      <c r="L1160" s="126"/>
      <c r="M1160" s="123"/>
      <c r="N1160" s="127"/>
      <c r="O1160" s="123"/>
      <c r="P1160" s="127"/>
      <c r="Q1160" s="124"/>
      <c r="R1160" s="0"/>
      <c r="S1160" s="0"/>
      <c r="T1160" s="0"/>
      <c r="U1160" s="0"/>
      <c r="V1160" s="0"/>
      <c r="W1160" s="0"/>
      <c r="X1160" s="0"/>
      <c r="Y1160" s="0"/>
      <c r="Z1160" s="0"/>
      <c r="AA1160" s="0"/>
      <c r="AB1160" s="0"/>
      <c r="AC1160" s="0"/>
      <c r="AD1160" s="0"/>
      <c r="AE1160" s="0"/>
      <c r="AF1160" s="0"/>
      <c r="AG1160" s="0"/>
      <c r="AH1160" s="0"/>
      <c r="AI1160" s="0"/>
      <c r="AJ1160" s="0"/>
      <c r="AK1160" s="0"/>
      <c r="AL1160" s="0"/>
      <c r="AM1160" s="0"/>
      <c r="AN1160" s="0"/>
      <c r="AO1160" s="0"/>
      <c r="AP1160" s="0"/>
      <c r="AQ1160" s="0"/>
      <c r="AR1160" s="0"/>
      <c r="AS1160" s="0"/>
      <c r="AT1160" s="0"/>
      <c r="AU1160" s="0"/>
      <c r="AV1160" s="0"/>
      <c r="AW1160" s="0"/>
      <c r="AX1160" s="0"/>
      <c r="AY1160" s="0"/>
      <c r="AZ1160" s="0"/>
      <c r="BA1160" s="0"/>
      <c r="BB1160" s="0"/>
      <c r="BC1160" s="0"/>
      <c r="BD1160" s="0"/>
      <c r="BE1160" s="0"/>
      <c r="BF1160" s="0"/>
      <c r="BG1160" s="0"/>
      <c r="BH1160" s="0"/>
      <c r="BI1160" s="0"/>
      <c r="BJ1160" s="0"/>
      <c r="BK1160" s="0"/>
      <c r="BL1160" s="0"/>
      <c r="BM1160" s="0"/>
      <c r="BN1160" s="0"/>
      <c r="BO1160" s="0"/>
      <c r="BP1160" s="0"/>
      <c r="BQ1160" s="0"/>
      <c r="BR1160" s="0"/>
      <c r="BS1160" s="0"/>
      <c r="BT1160" s="0"/>
      <c r="BU1160" s="0"/>
      <c r="BV1160" s="0"/>
      <c r="BW1160" s="0"/>
      <c r="BX1160" s="0"/>
      <c r="BY1160" s="0"/>
      <c r="BZ1160" s="0"/>
      <c r="CA1160" s="0"/>
      <c r="CB1160" s="0"/>
      <c r="CC1160" s="0"/>
      <c r="CD1160" s="0"/>
      <c r="CE1160" s="0"/>
      <c r="CF1160" s="0"/>
      <c r="CG1160" s="0"/>
      <c r="CH1160" s="0"/>
      <c r="CI1160" s="0"/>
      <c r="CJ1160" s="0"/>
      <c r="CK1160" s="0"/>
      <c r="CL1160" s="0"/>
      <c r="CM1160" s="0"/>
      <c r="CN1160" s="0"/>
      <c r="CO1160" s="0"/>
      <c r="CP1160" s="0"/>
      <c r="CQ1160" s="0"/>
      <c r="CR1160" s="0"/>
      <c r="CS1160" s="0"/>
      <c r="CT1160" s="0"/>
      <c r="CU1160" s="0"/>
      <c r="CV1160" s="0"/>
      <c r="CW1160" s="0"/>
      <c r="CX1160" s="0"/>
      <c r="CY1160" s="0"/>
      <c r="CZ1160" s="0"/>
      <c r="DA1160" s="0"/>
      <c r="DB1160" s="0"/>
      <c r="DC1160" s="0"/>
      <c r="DD1160" s="0"/>
      <c r="DE1160" s="0"/>
      <c r="DF1160" s="0"/>
      <c r="DG1160" s="0"/>
      <c r="DH1160" s="0"/>
      <c r="DI1160" s="0"/>
      <c r="DJ1160" s="0"/>
      <c r="DK1160" s="0"/>
      <c r="DL1160" s="0"/>
      <c r="DM1160" s="0"/>
      <c r="DN1160" s="0"/>
      <c r="DO1160" s="0"/>
      <c r="DP1160" s="0"/>
      <c r="DQ1160" s="0"/>
      <c r="DR1160" s="0"/>
      <c r="DS1160" s="0"/>
      <c r="DT1160" s="0"/>
      <c r="DU1160" s="0"/>
      <c r="DV1160" s="0"/>
      <c r="DW1160" s="0"/>
      <c r="DX1160" s="0"/>
      <c r="DY1160" s="0"/>
      <c r="DZ1160" s="0"/>
      <c r="EA1160" s="0"/>
      <c r="EB1160" s="0"/>
      <c r="EC1160" s="0"/>
      <c r="ED1160" s="0"/>
      <c r="EE1160" s="0"/>
      <c r="EF1160" s="0"/>
      <c r="EG1160" s="0"/>
      <c r="EH1160" s="0"/>
      <c r="EI1160" s="0"/>
      <c r="EJ1160" s="0"/>
      <c r="EK1160" s="0"/>
      <c r="EL1160" s="0"/>
      <c r="EM1160" s="0"/>
      <c r="EN1160" s="0"/>
      <c r="EO1160" s="0"/>
      <c r="EP1160" s="0"/>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row>
    <row r="1161" customFormat="false" ht="15" hidden="true" customHeight="false" outlineLevel="0" collapsed="false">
      <c r="A1161" s="150" t="s">
        <v>3317</v>
      </c>
      <c r="B1161" s="151" t="s">
        <v>3318</v>
      </c>
      <c r="C1161" s="116" t="s">
        <v>122</v>
      </c>
      <c r="D1161" s="117"/>
      <c r="E1161" s="117" t="n">
        <v>0</v>
      </c>
      <c r="F1161" s="118" t="s">
        <v>47</v>
      </c>
      <c r="G1161" s="118" t="s">
        <v>47</v>
      </c>
      <c r="H1161" s="118" t="n">
        <v>1693</v>
      </c>
      <c r="I1161" s="125" t="s">
        <v>2953</v>
      </c>
      <c r="J1161" s="120" t="n">
        <v>10</v>
      </c>
      <c r="K1161" s="121" t="n">
        <v>6</v>
      </c>
      <c r="L1161" s="126"/>
      <c r="M1161" s="123"/>
      <c r="N1161" s="127"/>
      <c r="O1161" s="123"/>
      <c r="P1161" s="127"/>
      <c r="Q1161" s="124"/>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CB1161" s="0"/>
      <c r="CC1161" s="0"/>
      <c r="CD1161" s="0"/>
      <c r="CE1161" s="0"/>
      <c r="CF1161" s="0"/>
      <c r="CG1161" s="0"/>
      <c r="CH1161" s="0"/>
      <c r="CI1161" s="0"/>
      <c r="CJ1161" s="0"/>
      <c r="CK1161" s="0"/>
      <c r="CL1161" s="0"/>
      <c r="CM1161" s="0"/>
      <c r="CN1161" s="0"/>
      <c r="CO1161" s="0"/>
      <c r="CP1161" s="0"/>
      <c r="CQ1161" s="0"/>
      <c r="CR1161" s="0"/>
      <c r="CS1161" s="0"/>
      <c r="CT1161" s="0"/>
      <c r="CU1161" s="0"/>
      <c r="CV1161" s="0"/>
      <c r="CW1161" s="0"/>
      <c r="CX1161" s="0"/>
      <c r="CY1161" s="0"/>
      <c r="CZ1161" s="0"/>
      <c r="DA1161" s="0"/>
      <c r="DB1161" s="0"/>
      <c r="DC1161" s="0"/>
      <c r="DD1161" s="0"/>
      <c r="DE1161" s="0"/>
      <c r="DF1161" s="0"/>
      <c r="DG1161" s="0"/>
      <c r="DH1161" s="0"/>
      <c r="DI1161" s="0"/>
      <c r="DJ1161" s="0"/>
      <c r="DK1161" s="0"/>
      <c r="DL1161" s="0"/>
      <c r="DM1161" s="0"/>
      <c r="DN1161" s="0"/>
      <c r="DO1161" s="0"/>
      <c r="DP1161" s="0"/>
      <c r="DQ1161" s="0"/>
      <c r="DR1161" s="0"/>
      <c r="DS1161" s="0"/>
      <c r="DT1161" s="0"/>
      <c r="DU1161" s="0"/>
      <c r="DV1161" s="0"/>
      <c r="DW1161" s="0"/>
      <c r="DX1161" s="0"/>
      <c r="DY1161" s="0"/>
      <c r="DZ1161" s="0"/>
      <c r="EA1161" s="0"/>
      <c r="EB1161" s="0"/>
      <c r="EC1161" s="0"/>
      <c r="ED1161" s="0"/>
      <c r="EE1161" s="0"/>
      <c r="EF1161" s="0"/>
      <c r="EG1161" s="0"/>
      <c r="EH1161" s="0"/>
      <c r="EI1161" s="0"/>
      <c r="EJ1161" s="0"/>
      <c r="EK1161" s="0"/>
      <c r="EL1161" s="0"/>
      <c r="EM1161" s="0"/>
      <c r="EN1161" s="0"/>
      <c r="EO1161" s="0"/>
      <c r="EP1161" s="0"/>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row>
    <row r="1162" customFormat="false" ht="15" hidden="true" customHeight="false" outlineLevel="0" collapsed="false">
      <c r="A1162" s="150" t="s">
        <v>3319</v>
      </c>
      <c r="B1162" s="151" t="s">
        <v>3320</v>
      </c>
      <c r="C1162" s="116" t="s">
        <v>122</v>
      </c>
      <c r="D1162" s="117"/>
      <c r="E1162" s="117" t="n">
        <v>0</v>
      </c>
      <c r="F1162" s="118" t="s">
        <v>47</v>
      </c>
      <c r="G1162" s="118" t="s">
        <v>47</v>
      </c>
      <c r="H1162" s="118" t="n">
        <v>20345</v>
      </c>
      <c r="I1162" s="125" t="s">
        <v>2953</v>
      </c>
      <c r="J1162" s="120" t="n">
        <v>10</v>
      </c>
      <c r="K1162" s="121" t="n">
        <v>6</v>
      </c>
      <c r="L1162" s="126"/>
      <c r="M1162" s="123"/>
      <c r="N1162" s="127"/>
      <c r="O1162" s="123"/>
      <c r="P1162" s="127"/>
      <c r="Q1162" s="124"/>
      <c r="R1162" s="0"/>
      <c r="S1162" s="0"/>
      <c r="T1162" s="0"/>
      <c r="U1162" s="0"/>
      <c r="V1162" s="0"/>
      <c r="W1162" s="0"/>
      <c r="X1162" s="0"/>
      <c r="Y1162" s="0"/>
      <c r="Z1162" s="0"/>
      <c r="AA1162" s="0"/>
      <c r="AB1162" s="0"/>
      <c r="AC1162" s="0"/>
      <c r="AD1162" s="0"/>
      <c r="AE1162" s="0"/>
      <c r="AF1162" s="0"/>
      <c r="AG1162" s="0"/>
      <c r="AH1162" s="0"/>
      <c r="AI1162" s="0"/>
      <c r="AJ1162" s="0"/>
      <c r="AK1162" s="0"/>
      <c r="AL1162" s="0"/>
      <c r="AM1162" s="0"/>
      <c r="AN1162" s="0"/>
      <c r="AO1162" s="0"/>
      <c r="AP1162" s="0"/>
      <c r="AQ1162" s="0"/>
      <c r="AR1162" s="0"/>
      <c r="AS1162" s="0"/>
      <c r="AT1162" s="0"/>
      <c r="AU1162" s="0"/>
      <c r="AV1162" s="0"/>
      <c r="AW1162" s="0"/>
      <c r="AX1162" s="0"/>
      <c r="AY1162" s="0"/>
      <c r="AZ1162" s="0"/>
      <c r="BA1162" s="0"/>
      <c r="BB1162" s="0"/>
      <c r="BC1162" s="0"/>
      <c r="BD1162" s="0"/>
      <c r="BE1162" s="0"/>
      <c r="BF1162" s="0"/>
      <c r="BG1162" s="0"/>
      <c r="BH1162" s="0"/>
      <c r="BI1162" s="0"/>
      <c r="BJ1162" s="0"/>
      <c r="BK1162" s="0"/>
      <c r="BL1162" s="0"/>
      <c r="BM1162" s="0"/>
      <c r="BN1162" s="0"/>
      <c r="BO1162" s="0"/>
      <c r="BP1162" s="0"/>
      <c r="BQ1162" s="0"/>
      <c r="BR1162" s="0"/>
      <c r="BS1162" s="0"/>
      <c r="BT1162" s="0"/>
      <c r="BU1162" s="0"/>
      <c r="BV1162" s="0"/>
      <c r="BW1162" s="0"/>
      <c r="BX1162" s="0"/>
      <c r="BY1162" s="0"/>
      <c r="BZ1162" s="0"/>
      <c r="CA1162" s="0"/>
      <c r="CB1162" s="0"/>
      <c r="CC1162" s="0"/>
      <c r="CD1162" s="0"/>
      <c r="CE1162" s="0"/>
      <c r="CF1162" s="0"/>
      <c r="CG1162" s="0"/>
      <c r="CH1162" s="0"/>
      <c r="CI1162" s="0"/>
      <c r="CJ1162" s="0"/>
      <c r="CK1162" s="0"/>
      <c r="CL1162" s="0"/>
      <c r="CM1162" s="0"/>
      <c r="CN1162" s="0"/>
      <c r="CO1162" s="0"/>
      <c r="CP1162" s="0"/>
      <c r="CQ1162" s="0"/>
      <c r="CR1162" s="0"/>
      <c r="CS1162" s="0"/>
      <c r="CT1162" s="0"/>
      <c r="CU1162" s="0"/>
      <c r="CV1162" s="0"/>
      <c r="CW1162" s="0"/>
      <c r="CX1162" s="0"/>
      <c r="CY1162" s="0"/>
      <c r="CZ1162" s="0"/>
      <c r="DA1162" s="0"/>
      <c r="DB1162" s="0"/>
      <c r="DC1162" s="0"/>
      <c r="DD1162" s="0"/>
      <c r="DE1162" s="0"/>
      <c r="DF1162" s="0"/>
      <c r="DG1162" s="0"/>
      <c r="DH1162" s="0"/>
      <c r="DI1162" s="0"/>
      <c r="DJ1162" s="0"/>
      <c r="DK1162" s="0"/>
      <c r="DL1162" s="0"/>
      <c r="DM1162" s="0"/>
      <c r="DN1162" s="0"/>
      <c r="DO1162" s="0"/>
      <c r="DP1162" s="0"/>
      <c r="DQ1162" s="0"/>
      <c r="DR1162" s="0"/>
      <c r="DS1162" s="0"/>
      <c r="DT1162" s="0"/>
      <c r="DU1162" s="0"/>
      <c r="DV1162" s="0"/>
      <c r="DW1162" s="0"/>
      <c r="DX1162" s="0"/>
      <c r="DY1162" s="0"/>
      <c r="DZ1162" s="0"/>
      <c r="EA1162" s="0"/>
      <c r="EB1162" s="0"/>
      <c r="EC1162" s="0"/>
      <c r="ED1162" s="0"/>
      <c r="EE1162" s="0"/>
      <c r="EF1162" s="0"/>
      <c r="EG1162" s="0"/>
      <c r="EH1162" s="0"/>
      <c r="EI1162" s="0"/>
      <c r="EJ1162" s="0"/>
      <c r="EK1162" s="0"/>
      <c r="EL1162" s="0"/>
      <c r="EM1162" s="0"/>
      <c r="EN1162" s="0"/>
      <c r="EO1162" s="0"/>
      <c r="EP1162" s="0"/>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row>
    <row r="1163" customFormat="false" ht="15" hidden="true" customHeight="false" outlineLevel="0" collapsed="false">
      <c r="A1163" s="150" t="s">
        <v>3321</v>
      </c>
      <c r="B1163" s="151" t="s">
        <v>3322</v>
      </c>
      <c r="C1163" s="116" t="s">
        <v>3125</v>
      </c>
      <c r="D1163" s="117"/>
      <c r="E1163" s="117" t="n">
        <v>0</v>
      </c>
      <c r="F1163" s="118" t="s">
        <v>47</v>
      </c>
      <c r="G1163" s="118" t="s">
        <v>47</v>
      </c>
      <c r="H1163" s="118" t="n">
        <v>34448</v>
      </c>
      <c r="I1163" s="125" t="s">
        <v>2953</v>
      </c>
      <c r="J1163" s="120" t="n">
        <v>10</v>
      </c>
      <c r="K1163" s="121" t="n">
        <v>6</v>
      </c>
      <c r="L1163" s="126" t="s">
        <v>3323</v>
      </c>
      <c r="M1163" s="123" t="s">
        <v>3324</v>
      </c>
      <c r="N1163" s="127"/>
      <c r="O1163" s="123"/>
      <c r="P1163" s="127"/>
      <c r="Q1163" s="124"/>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CB1163" s="0"/>
      <c r="CC1163" s="0"/>
      <c r="CD1163" s="0"/>
      <c r="CE1163" s="0"/>
      <c r="CF1163" s="0"/>
      <c r="CG1163" s="0"/>
      <c r="CH1163" s="0"/>
      <c r="CI1163" s="0"/>
      <c r="CJ1163" s="0"/>
      <c r="CK1163" s="0"/>
      <c r="CL1163" s="0"/>
      <c r="CM1163" s="0"/>
      <c r="CN1163" s="0"/>
      <c r="CO1163" s="0"/>
      <c r="CP1163" s="0"/>
      <c r="CQ1163" s="0"/>
      <c r="CR1163" s="0"/>
      <c r="CS1163" s="0"/>
      <c r="CT1163" s="0"/>
      <c r="CU1163" s="0"/>
      <c r="CV1163" s="0"/>
      <c r="CW1163" s="0"/>
      <c r="CX1163" s="0"/>
      <c r="CY1163" s="0"/>
      <c r="CZ1163" s="0"/>
      <c r="DA1163" s="0"/>
      <c r="DB1163" s="0"/>
      <c r="DC1163" s="0"/>
      <c r="DD1163" s="0"/>
      <c r="DE1163" s="0"/>
      <c r="DF1163" s="0"/>
      <c r="DG1163" s="0"/>
      <c r="DH1163" s="0"/>
      <c r="DI1163" s="0"/>
      <c r="DJ1163" s="0"/>
      <c r="DK1163" s="0"/>
      <c r="DL1163" s="0"/>
      <c r="DM1163" s="0"/>
      <c r="DN1163" s="0"/>
      <c r="DO1163" s="0"/>
      <c r="DP1163" s="0"/>
      <c r="DQ1163" s="0"/>
      <c r="DR1163" s="0"/>
      <c r="DS1163" s="0"/>
      <c r="DT1163" s="0"/>
      <c r="DU1163" s="0"/>
      <c r="DV1163" s="0"/>
      <c r="DW1163" s="0"/>
      <c r="DX1163" s="0"/>
      <c r="DY1163" s="0"/>
      <c r="DZ1163" s="0"/>
      <c r="EA1163" s="0"/>
      <c r="EB1163" s="0"/>
      <c r="EC1163" s="0"/>
      <c r="ED1163" s="0"/>
      <c r="EE1163" s="0"/>
      <c r="EF1163" s="0"/>
      <c r="EG1163" s="0"/>
      <c r="EH1163" s="0"/>
      <c r="EI1163" s="0"/>
      <c r="EJ1163" s="0"/>
      <c r="EK1163" s="0"/>
      <c r="EL1163" s="0"/>
      <c r="EM1163" s="0"/>
      <c r="EN1163" s="0"/>
      <c r="EO1163" s="0"/>
      <c r="EP1163" s="0"/>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row>
    <row r="1164" customFormat="false" ht="15" hidden="true" customHeight="true" outlineLevel="0" collapsed="false">
      <c r="A1164" s="150" t="s">
        <v>3325</v>
      </c>
      <c r="B1164" s="151" t="s">
        <v>3326</v>
      </c>
      <c r="C1164" s="116" t="s">
        <v>122</v>
      </c>
      <c r="D1164" s="117"/>
      <c r="E1164" s="117" t="n">
        <v>0</v>
      </c>
      <c r="F1164" s="118" t="s">
        <v>47</v>
      </c>
      <c r="G1164" s="118" t="s">
        <v>47</v>
      </c>
      <c r="H1164" s="118" t="n">
        <v>19721</v>
      </c>
      <c r="I1164" s="125" t="s">
        <v>2953</v>
      </c>
      <c r="J1164" s="120" t="n">
        <v>10</v>
      </c>
      <c r="K1164" s="121" t="n">
        <v>6</v>
      </c>
      <c r="L1164" s="126"/>
      <c r="M1164" s="123"/>
      <c r="N1164" s="127"/>
      <c r="O1164" s="123"/>
      <c r="P1164" s="127"/>
      <c r="Q1164" s="124"/>
      <c r="R1164" s="0"/>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0"/>
      <c r="AT1164" s="0"/>
      <c r="AU1164" s="0"/>
      <c r="AV1164" s="0"/>
      <c r="AW1164" s="0"/>
      <c r="AX1164" s="0"/>
      <c r="AY1164" s="0"/>
      <c r="AZ1164" s="0"/>
      <c r="BA1164" s="0"/>
      <c r="BB1164" s="0"/>
      <c r="BC1164" s="0"/>
      <c r="BD1164" s="0"/>
      <c r="BE1164" s="0"/>
      <c r="BF1164" s="0"/>
      <c r="BG1164" s="0"/>
      <c r="BH1164" s="0"/>
      <c r="BI1164" s="0"/>
      <c r="BJ1164" s="0"/>
      <c r="BK1164" s="0"/>
      <c r="BL1164" s="0"/>
      <c r="BM1164" s="0"/>
      <c r="BN1164" s="0"/>
      <c r="BO1164" s="0"/>
      <c r="BP1164" s="0"/>
      <c r="BQ1164" s="0"/>
      <c r="BR1164" s="0"/>
      <c r="BS1164" s="0"/>
      <c r="BT1164" s="0"/>
      <c r="BU1164" s="0"/>
      <c r="BV1164" s="0"/>
      <c r="BW1164" s="0"/>
      <c r="BX1164" s="0"/>
      <c r="BY1164" s="0"/>
      <c r="BZ1164" s="0"/>
      <c r="CA1164" s="0"/>
      <c r="CB1164" s="0"/>
      <c r="CC1164" s="0"/>
      <c r="CD1164" s="0"/>
      <c r="CE1164" s="0"/>
      <c r="CF1164" s="0"/>
      <c r="CG1164" s="0"/>
      <c r="CH1164" s="0"/>
      <c r="CI1164" s="0"/>
      <c r="CJ1164" s="0"/>
      <c r="CK1164" s="0"/>
      <c r="CL1164" s="0"/>
      <c r="CM1164" s="0"/>
      <c r="CN1164" s="0"/>
      <c r="CO1164" s="0"/>
      <c r="CP1164" s="0"/>
      <c r="CQ1164" s="0"/>
      <c r="CR1164" s="0"/>
      <c r="CS1164" s="0"/>
      <c r="CT1164" s="0"/>
      <c r="CU1164" s="0"/>
      <c r="CV1164" s="0"/>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0"/>
      <c r="DX1164" s="0"/>
      <c r="DY1164" s="0"/>
      <c r="DZ1164" s="0"/>
      <c r="EA1164" s="0"/>
      <c r="EB1164" s="0"/>
      <c r="EC1164" s="0"/>
      <c r="ED1164" s="0"/>
      <c r="EE1164" s="0"/>
      <c r="EF1164" s="0"/>
      <c r="EG1164" s="0"/>
      <c r="EH1164" s="0"/>
      <c r="EI1164" s="0"/>
      <c r="EJ1164" s="0"/>
      <c r="EK1164" s="0"/>
      <c r="EL1164" s="0"/>
      <c r="EM1164" s="0"/>
      <c r="EN1164" s="0"/>
      <c r="EO1164" s="0"/>
      <c r="EP1164" s="0"/>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row>
    <row r="1165" customFormat="false" ht="15" hidden="true" customHeight="false" outlineLevel="0" collapsed="false">
      <c r="A1165" s="150" t="s">
        <v>3327</v>
      </c>
      <c r="B1165" s="151" t="s">
        <v>3328</v>
      </c>
      <c r="C1165" s="116" t="s">
        <v>122</v>
      </c>
      <c r="D1165" s="117"/>
      <c r="E1165" s="117" t="n">
        <v>0</v>
      </c>
      <c r="F1165" s="118" t="s">
        <v>47</v>
      </c>
      <c r="G1165" s="118" t="s">
        <v>47</v>
      </c>
      <c r="H1165" s="118" t="n">
        <v>1816</v>
      </c>
      <c r="I1165" s="125" t="s">
        <v>2953</v>
      </c>
      <c r="J1165" s="120" t="n">
        <v>10</v>
      </c>
      <c r="K1165" s="121" t="n">
        <v>6</v>
      </c>
      <c r="L1165" s="126"/>
      <c r="M1165" s="123"/>
      <c r="N1165" s="127"/>
      <c r="O1165" s="123"/>
      <c r="P1165" s="127"/>
      <c r="Q1165" s="124"/>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CB1165" s="0"/>
      <c r="CC1165" s="0"/>
      <c r="CD1165" s="0"/>
      <c r="CE1165" s="0"/>
      <c r="CF1165" s="0"/>
      <c r="CG1165" s="0"/>
      <c r="CH1165" s="0"/>
      <c r="CI1165" s="0"/>
      <c r="CJ1165" s="0"/>
      <c r="CK1165" s="0"/>
      <c r="CL1165" s="0"/>
      <c r="CM1165" s="0"/>
      <c r="CN1165" s="0"/>
      <c r="CO1165" s="0"/>
      <c r="CP1165" s="0"/>
      <c r="CQ1165" s="0"/>
      <c r="CR1165" s="0"/>
      <c r="CS1165" s="0"/>
      <c r="CT1165" s="0"/>
      <c r="CU1165" s="0"/>
      <c r="CV1165" s="0"/>
      <c r="CW1165" s="0"/>
      <c r="CX1165" s="0"/>
      <c r="CY1165" s="0"/>
      <c r="CZ1165" s="0"/>
      <c r="DA1165" s="0"/>
      <c r="DB1165" s="0"/>
      <c r="DC1165" s="0"/>
      <c r="DD1165" s="0"/>
      <c r="DE1165" s="0"/>
      <c r="DF1165" s="0"/>
      <c r="DG1165" s="0"/>
      <c r="DH1165" s="0"/>
      <c r="DI1165" s="0"/>
      <c r="DJ1165" s="0"/>
      <c r="DK1165" s="0"/>
      <c r="DL1165" s="0"/>
      <c r="DM1165" s="0"/>
      <c r="DN1165" s="0"/>
      <c r="DO1165" s="0"/>
      <c r="DP1165" s="0"/>
      <c r="DQ1165" s="0"/>
      <c r="DR1165" s="0"/>
      <c r="DS1165" s="0"/>
      <c r="DT1165" s="0"/>
      <c r="DU1165" s="0"/>
      <c r="DV1165" s="0"/>
      <c r="DW1165" s="0"/>
      <c r="DX1165" s="0"/>
      <c r="DY1165" s="0"/>
      <c r="DZ1165" s="0"/>
      <c r="EA1165" s="0"/>
      <c r="EB1165" s="0"/>
      <c r="EC1165" s="0"/>
      <c r="ED1165" s="0"/>
      <c r="EE1165" s="0"/>
      <c r="EF1165" s="0"/>
      <c r="EG1165" s="0"/>
      <c r="EH1165" s="0"/>
      <c r="EI1165" s="0"/>
      <c r="EJ1165" s="0"/>
      <c r="EK1165" s="0"/>
      <c r="EL1165" s="0"/>
      <c r="EM1165" s="0"/>
      <c r="EN1165" s="0"/>
      <c r="EO1165" s="0"/>
      <c r="EP1165" s="0"/>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row>
    <row r="1166" customFormat="false" ht="15" hidden="true" customHeight="false" outlineLevel="0" collapsed="false">
      <c r="A1166" s="150" t="s">
        <v>3329</v>
      </c>
      <c r="B1166" s="151" t="s">
        <v>3330</v>
      </c>
      <c r="C1166" s="116" t="s">
        <v>122</v>
      </c>
      <c r="D1166" s="117"/>
      <c r="E1166" s="117" t="n">
        <v>0</v>
      </c>
      <c r="F1166" s="118" t="s">
        <v>47</v>
      </c>
      <c r="G1166" s="118" t="s">
        <v>47</v>
      </c>
      <c r="H1166" s="118" t="n">
        <v>1813</v>
      </c>
      <c r="I1166" s="125" t="s">
        <v>2953</v>
      </c>
      <c r="J1166" s="120" t="n">
        <v>10</v>
      </c>
      <c r="K1166" s="121" t="n">
        <v>6</v>
      </c>
      <c r="L1166" s="126"/>
      <c r="M1166" s="123"/>
      <c r="N1166" s="127"/>
      <c r="O1166" s="123"/>
      <c r="P1166" s="127"/>
      <c r="Q1166" s="124"/>
      <c r="R1166" s="0"/>
      <c r="S1166" s="0"/>
      <c r="T1166" s="0"/>
      <c r="U1166" s="0"/>
      <c r="V1166" s="0"/>
      <c r="W1166" s="0"/>
      <c r="X1166" s="0"/>
      <c r="Y1166" s="0"/>
      <c r="Z1166" s="0"/>
      <c r="AA1166" s="0"/>
      <c r="AB1166" s="0"/>
      <c r="AC1166" s="0"/>
      <c r="AD1166" s="0"/>
      <c r="AE1166" s="0"/>
      <c r="AF1166" s="0"/>
      <c r="AG1166" s="0"/>
      <c r="AH1166" s="0"/>
      <c r="AI1166" s="0"/>
      <c r="AJ1166" s="0"/>
      <c r="AK1166" s="0"/>
      <c r="AL1166" s="0"/>
      <c r="AM1166" s="0"/>
      <c r="AN1166" s="0"/>
      <c r="AO1166" s="0"/>
      <c r="AP1166" s="0"/>
      <c r="AQ1166" s="0"/>
      <c r="AR1166" s="0"/>
      <c r="AS1166" s="0"/>
      <c r="AT1166" s="0"/>
      <c r="AU1166" s="0"/>
      <c r="AV1166" s="0"/>
      <c r="AW1166" s="0"/>
      <c r="AX1166" s="0"/>
      <c r="AY1166" s="0"/>
      <c r="AZ1166" s="0"/>
      <c r="BA1166" s="0"/>
      <c r="BB1166" s="0"/>
      <c r="BC1166" s="0"/>
      <c r="BD1166" s="0"/>
      <c r="BE1166" s="0"/>
      <c r="BF1166" s="0"/>
      <c r="BG1166" s="0"/>
      <c r="BH1166" s="0"/>
      <c r="BI1166" s="0"/>
      <c r="BJ1166" s="0"/>
      <c r="BK1166" s="0"/>
      <c r="BL1166" s="0"/>
      <c r="BM1166" s="0"/>
      <c r="BN1166" s="0"/>
      <c r="BO1166" s="0"/>
      <c r="BP1166" s="0"/>
      <c r="BQ1166" s="0"/>
      <c r="BR1166" s="0"/>
      <c r="BS1166" s="0"/>
      <c r="BT1166" s="0"/>
      <c r="BU1166" s="0"/>
      <c r="BV1166" s="0"/>
      <c r="BW1166" s="0"/>
      <c r="BX1166" s="0"/>
      <c r="BY1166" s="0"/>
      <c r="BZ1166" s="0"/>
      <c r="CA1166" s="0"/>
      <c r="CB1166" s="0"/>
      <c r="CC1166" s="0"/>
      <c r="CD1166" s="0"/>
      <c r="CE1166" s="0"/>
      <c r="CF1166" s="0"/>
      <c r="CG1166" s="0"/>
      <c r="CH1166" s="0"/>
      <c r="CI1166" s="0"/>
      <c r="CJ1166" s="0"/>
      <c r="CK1166" s="0"/>
      <c r="CL1166" s="0"/>
      <c r="CM1166" s="0"/>
      <c r="CN1166" s="0"/>
      <c r="CO1166" s="0"/>
      <c r="CP1166" s="0"/>
      <c r="CQ1166" s="0"/>
      <c r="CR1166" s="0"/>
      <c r="CS1166" s="0"/>
      <c r="CT1166" s="0"/>
      <c r="CU1166" s="0"/>
      <c r="CV1166" s="0"/>
      <c r="CW1166" s="0"/>
      <c r="CX1166" s="0"/>
      <c r="CY1166" s="0"/>
      <c r="CZ1166" s="0"/>
      <c r="DA1166" s="0"/>
      <c r="DB1166" s="0"/>
      <c r="DC1166" s="0"/>
      <c r="DD1166" s="0"/>
      <c r="DE1166" s="0"/>
      <c r="DF1166" s="0"/>
      <c r="DG1166" s="0"/>
      <c r="DH1166" s="0"/>
      <c r="DI1166" s="0"/>
      <c r="DJ1166" s="0"/>
      <c r="DK1166" s="0"/>
      <c r="DL1166" s="0"/>
      <c r="DM1166" s="0"/>
      <c r="DN1166" s="0"/>
      <c r="DO1166" s="0"/>
      <c r="DP1166" s="0"/>
      <c r="DQ1166" s="0"/>
      <c r="DR1166" s="0"/>
      <c r="DS1166" s="0"/>
      <c r="DT1166" s="0"/>
      <c r="DU1166" s="0"/>
      <c r="DV1166" s="0"/>
      <c r="DW1166" s="0"/>
      <c r="DX1166" s="0"/>
      <c r="DY1166" s="0"/>
      <c r="DZ1166" s="0"/>
      <c r="EA1166" s="0"/>
      <c r="EB1166" s="0"/>
      <c r="EC1166" s="0"/>
      <c r="ED1166" s="0"/>
      <c r="EE1166" s="0"/>
      <c r="EF1166" s="0"/>
      <c r="EG1166" s="0"/>
      <c r="EH1166" s="0"/>
      <c r="EI1166" s="0"/>
      <c r="EJ1166" s="0"/>
      <c r="EK1166" s="0"/>
      <c r="EL1166" s="0"/>
      <c r="EM1166" s="0"/>
      <c r="EN1166" s="0"/>
      <c r="EO1166" s="0"/>
      <c r="EP1166" s="0"/>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row>
    <row r="1167" customFormat="false" ht="15" hidden="true" customHeight="false" outlineLevel="0" collapsed="false">
      <c r="A1167" s="150" t="s">
        <v>3331</v>
      </c>
      <c r="B1167" s="151" t="s">
        <v>3332</v>
      </c>
      <c r="C1167" s="116" t="s">
        <v>122</v>
      </c>
      <c r="D1167" s="117"/>
      <c r="E1167" s="117" t="n">
        <v>0</v>
      </c>
      <c r="F1167" s="118" t="s">
        <v>47</v>
      </c>
      <c r="G1167" s="118" t="s">
        <v>47</v>
      </c>
      <c r="H1167" s="118" t="n">
        <v>2000</v>
      </c>
      <c r="I1167" s="125" t="s">
        <v>2953</v>
      </c>
      <c r="J1167" s="120" t="n">
        <v>10</v>
      </c>
      <c r="K1167" s="121" t="n">
        <v>6</v>
      </c>
      <c r="L1167" s="126"/>
      <c r="M1167" s="123"/>
      <c r="N1167" s="127"/>
      <c r="O1167" s="123"/>
      <c r="P1167" s="127"/>
      <c r="Q1167" s="124"/>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CB1167" s="0"/>
      <c r="CC1167" s="0"/>
      <c r="CD1167" s="0"/>
      <c r="CE1167" s="0"/>
      <c r="CF1167" s="0"/>
      <c r="CG1167" s="0"/>
      <c r="CH1167" s="0"/>
      <c r="CI1167" s="0"/>
      <c r="CJ1167" s="0"/>
      <c r="CK1167" s="0"/>
      <c r="CL1167" s="0"/>
      <c r="CM1167" s="0"/>
      <c r="CN1167" s="0"/>
      <c r="CO1167" s="0"/>
      <c r="CP1167" s="0"/>
      <c r="CQ1167" s="0"/>
      <c r="CR1167" s="0"/>
      <c r="CS1167" s="0"/>
      <c r="CT1167" s="0"/>
      <c r="CU1167" s="0"/>
      <c r="CV1167" s="0"/>
      <c r="CW1167" s="0"/>
      <c r="CX1167" s="0"/>
      <c r="CY1167" s="0"/>
      <c r="CZ1167" s="0"/>
      <c r="DA1167" s="0"/>
      <c r="DB1167" s="0"/>
      <c r="DC1167" s="0"/>
      <c r="DD1167" s="0"/>
      <c r="DE1167" s="0"/>
      <c r="DF1167" s="0"/>
      <c r="DG1167" s="0"/>
      <c r="DH1167" s="0"/>
      <c r="DI1167" s="0"/>
      <c r="DJ1167" s="0"/>
      <c r="DK1167" s="0"/>
      <c r="DL1167" s="0"/>
      <c r="DM1167" s="0"/>
      <c r="DN1167" s="0"/>
      <c r="DO1167" s="0"/>
      <c r="DP1167" s="0"/>
      <c r="DQ1167" s="0"/>
      <c r="DR1167" s="0"/>
      <c r="DS1167" s="0"/>
      <c r="DT1167" s="0"/>
      <c r="DU1167" s="0"/>
      <c r="DV1167" s="0"/>
      <c r="DW1167" s="0"/>
      <c r="DX1167" s="0"/>
      <c r="DY1167" s="0"/>
      <c r="DZ1167" s="0"/>
      <c r="EA1167" s="0"/>
      <c r="EB1167" s="0"/>
      <c r="EC1167" s="0"/>
      <c r="ED1167" s="0"/>
      <c r="EE1167" s="0"/>
      <c r="EF1167" s="0"/>
      <c r="EG1167" s="0"/>
      <c r="EH1167" s="0"/>
      <c r="EI1167" s="0"/>
      <c r="EJ1167" s="0"/>
      <c r="EK1167" s="0"/>
      <c r="EL1167" s="0"/>
      <c r="EM1167" s="0"/>
      <c r="EN1167" s="0"/>
      <c r="EO1167" s="0"/>
      <c r="EP1167" s="0"/>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row>
    <row r="1168" customFormat="false" ht="15" hidden="true" customHeight="false" outlineLevel="0" collapsed="false">
      <c r="A1168" s="150" t="s">
        <v>3333</v>
      </c>
      <c r="B1168" s="151" t="s">
        <v>3334</v>
      </c>
      <c r="C1168" s="116" t="s">
        <v>122</v>
      </c>
      <c r="D1168" s="117"/>
      <c r="E1168" s="117" t="n">
        <v>0</v>
      </c>
      <c r="F1168" s="118" t="s">
        <v>47</v>
      </c>
      <c r="G1168" s="118" t="s">
        <v>47</v>
      </c>
      <c r="H1168" s="118" t="n">
        <v>29925</v>
      </c>
      <c r="I1168" s="125" t="s">
        <v>2953</v>
      </c>
      <c r="J1168" s="120" t="n">
        <v>10</v>
      </c>
      <c r="K1168" s="121" t="n">
        <v>6</v>
      </c>
      <c r="L1168" s="126"/>
      <c r="M1168" s="123"/>
      <c r="N1168" s="127"/>
      <c r="O1168" s="123"/>
      <c r="P1168" s="127"/>
      <c r="Q1168" s="124"/>
      <c r="R1168" s="0"/>
      <c r="S1168" s="0"/>
      <c r="T1168" s="0"/>
      <c r="U1168" s="0"/>
      <c r="V1168" s="0"/>
      <c r="W1168" s="0"/>
      <c r="X1168" s="0"/>
      <c r="Y1168" s="0"/>
      <c r="Z1168" s="0"/>
      <c r="AA1168" s="0"/>
      <c r="AB1168" s="0"/>
      <c r="AC1168" s="0"/>
      <c r="AD1168" s="0"/>
      <c r="AE1168" s="0"/>
      <c r="AF1168" s="0"/>
      <c r="AG1168" s="0"/>
      <c r="AH1168" s="0"/>
      <c r="AI1168" s="0"/>
      <c r="AJ1168" s="0"/>
      <c r="AK1168" s="0"/>
      <c r="AL1168" s="0"/>
      <c r="AM1168" s="0"/>
      <c r="AN1168" s="0"/>
      <c r="AO1168" s="0"/>
      <c r="AP1168" s="0"/>
      <c r="AQ1168" s="0"/>
      <c r="AR1168" s="0"/>
      <c r="AS1168" s="0"/>
      <c r="AT1168" s="0"/>
      <c r="AU1168" s="0"/>
      <c r="AV1168" s="0"/>
      <c r="AW1168" s="0"/>
      <c r="AX1168" s="0"/>
      <c r="AY1168" s="0"/>
      <c r="AZ1168" s="0"/>
      <c r="BA1168" s="0"/>
      <c r="BB1168" s="0"/>
      <c r="BC1168" s="0"/>
      <c r="BD1168" s="0"/>
      <c r="BE1168" s="0"/>
      <c r="BF1168" s="0"/>
      <c r="BG1168" s="0"/>
      <c r="BH1168" s="0"/>
      <c r="BI1168" s="0"/>
      <c r="BJ1168" s="0"/>
      <c r="BK1168" s="0"/>
      <c r="BL1168" s="0"/>
      <c r="BM1168" s="0"/>
      <c r="BN1168" s="0"/>
      <c r="BO1168" s="0"/>
      <c r="BP1168" s="0"/>
      <c r="BQ1168" s="0"/>
      <c r="BR1168" s="0"/>
      <c r="BS1168" s="0"/>
      <c r="BT1168" s="0"/>
      <c r="BU1168" s="0"/>
      <c r="BV1168" s="0"/>
      <c r="BW1168" s="0"/>
      <c r="BX1168" s="0"/>
      <c r="BY1168" s="0"/>
      <c r="BZ1168" s="0"/>
      <c r="CA1168" s="0"/>
      <c r="CB1168" s="0"/>
      <c r="CC1168" s="0"/>
      <c r="CD1168" s="0"/>
      <c r="CE1168" s="0"/>
      <c r="CF1168" s="0"/>
      <c r="CG1168" s="0"/>
      <c r="CH1168" s="0"/>
      <c r="CI1168" s="0"/>
      <c r="CJ1168" s="0"/>
      <c r="CK1168" s="0"/>
      <c r="CL1168" s="0"/>
      <c r="CM1168" s="0"/>
      <c r="CN1168" s="0"/>
      <c r="CO1168" s="0"/>
      <c r="CP1168" s="0"/>
      <c r="CQ1168" s="0"/>
      <c r="CR1168" s="0"/>
      <c r="CS1168" s="0"/>
      <c r="CT1168" s="0"/>
      <c r="CU1168" s="0"/>
      <c r="CV1168" s="0"/>
      <c r="CW1168" s="0"/>
      <c r="CX1168" s="0"/>
      <c r="CY1168" s="0"/>
      <c r="CZ1168" s="0"/>
      <c r="DA1168" s="0"/>
      <c r="DB1168" s="0"/>
      <c r="DC1168" s="0"/>
      <c r="DD1168" s="0"/>
      <c r="DE1168" s="0"/>
      <c r="DF1168" s="0"/>
      <c r="DG1168" s="0"/>
      <c r="DH1168" s="0"/>
      <c r="DI1168" s="0"/>
      <c r="DJ1168" s="0"/>
      <c r="DK1168" s="0"/>
      <c r="DL1168" s="0"/>
      <c r="DM1168" s="0"/>
      <c r="DN1168" s="0"/>
      <c r="DO1168" s="0"/>
      <c r="DP1168" s="0"/>
      <c r="DQ1168" s="0"/>
      <c r="DR1168" s="0"/>
      <c r="DS1168" s="0"/>
      <c r="DT1168" s="0"/>
      <c r="DU1168" s="0"/>
      <c r="DV1168" s="0"/>
      <c r="DW1168" s="0"/>
      <c r="DX1168" s="0"/>
      <c r="DY1168" s="0"/>
      <c r="DZ1168" s="0"/>
      <c r="EA1168" s="0"/>
      <c r="EB1168" s="0"/>
      <c r="EC1168" s="0"/>
      <c r="ED1168" s="0"/>
      <c r="EE1168" s="0"/>
      <c r="EF1168" s="0"/>
      <c r="EG1168" s="0"/>
      <c r="EH1168" s="0"/>
      <c r="EI1168" s="0"/>
      <c r="EJ1168" s="0"/>
      <c r="EK1168" s="0"/>
      <c r="EL1168" s="0"/>
      <c r="EM1168" s="0"/>
      <c r="EN1168" s="0"/>
      <c r="EO1168" s="0"/>
      <c r="EP1168" s="0"/>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row>
    <row r="1169" customFormat="false" ht="15" hidden="true" customHeight="false" outlineLevel="0" collapsed="false">
      <c r="A1169" s="150" t="s">
        <v>3335</v>
      </c>
      <c r="B1169" s="151" t="s">
        <v>3336</v>
      </c>
      <c r="C1169" s="116" t="s">
        <v>122</v>
      </c>
      <c r="D1169" s="117"/>
      <c r="E1169" s="117" t="n">
        <v>0</v>
      </c>
      <c r="F1169" s="118" t="s">
        <v>47</v>
      </c>
      <c r="G1169" s="118" t="s">
        <v>47</v>
      </c>
      <c r="H1169" s="118" t="n">
        <v>29924</v>
      </c>
      <c r="I1169" s="125" t="s">
        <v>2953</v>
      </c>
      <c r="J1169" s="120" t="n">
        <v>10</v>
      </c>
      <c r="K1169" s="121" t="n">
        <v>6</v>
      </c>
      <c r="L1169" s="126"/>
      <c r="M1169" s="123"/>
      <c r="N1169" s="127"/>
      <c r="O1169" s="123"/>
      <c r="P1169" s="127"/>
      <c r="Q1169" s="124"/>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CB1169" s="0"/>
      <c r="CC1169" s="0"/>
      <c r="CD1169" s="0"/>
      <c r="CE1169" s="0"/>
      <c r="CF1169" s="0"/>
      <c r="CG1169" s="0"/>
      <c r="CH1169" s="0"/>
      <c r="CI1169" s="0"/>
      <c r="CJ1169" s="0"/>
      <c r="CK1169" s="0"/>
      <c r="CL1169" s="0"/>
      <c r="CM1169" s="0"/>
      <c r="CN1169" s="0"/>
      <c r="CO1169" s="0"/>
      <c r="CP1169" s="0"/>
      <c r="CQ1169" s="0"/>
      <c r="CR1169" s="0"/>
      <c r="CS1169" s="0"/>
      <c r="CT1169" s="0"/>
      <c r="CU1169" s="0"/>
      <c r="CV1169" s="0"/>
      <c r="CW1169" s="0"/>
      <c r="CX1169" s="0"/>
      <c r="CY1169" s="0"/>
      <c r="CZ1169" s="0"/>
      <c r="DA1169" s="0"/>
      <c r="DB1169" s="0"/>
      <c r="DC1169" s="0"/>
      <c r="DD1169" s="0"/>
      <c r="DE1169" s="0"/>
      <c r="DF1169" s="0"/>
      <c r="DG1169" s="0"/>
      <c r="DH1169" s="0"/>
      <c r="DI1169" s="0"/>
      <c r="DJ1169" s="0"/>
      <c r="DK1169" s="0"/>
      <c r="DL1169" s="0"/>
      <c r="DM1169" s="0"/>
      <c r="DN1169" s="0"/>
      <c r="DO1169" s="0"/>
      <c r="DP1169" s="0"/>
      <c r="DQ1169" s="0"/>
      <c r="DR1169" s="0"/>
      <c r="DS1169" s="0"/>
      <c r="DT1169" s="0"/>
      <c r="DU1169" s="0"/>
      <c r="DV1169" s="0"/>
      <c r="DW1169" s="0"/>
      <c r="DX1169" s="0"/>
      <c r="DY1169" s="0"/>
      <c r="DZ1169" s="0"/>
      <c r="EA1169" s="0"/>
      <c r="EB1169" s="0"/>
      <c r="EC1169" s="0"/>
      <c r="ED1169" s="0"/>
      <c r="EE1169" s="0"/>
      <c r="EF1169" s="0"/>
      <c r="EG1169" s="0"/>
      <c r="EH1169" s="0"/>
      <c r="EI1169" s="0"/>
      <c r="EJ1169" s="0"/>
      <c r="EK1169" s="0"/>
      <c r="EL1169" s="0"/>
      <c r="EM1169" s="0"/>
      <c r="EN1169" s="0"/>
      <c r="EO1169" s="0"/>
      <c r="EP1169" s="0"/>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row>
    <row r="1170" customFormat="false" ht="15" hidden="true" customHeight="true" outlineLevel="0" collapsed="false">
      <c r="A1170" s="150" t="s">
        <v>3337</v>
      </c>
      <c r="B1170" s="151" t="s">
        <v>3338</v>
      </c>
      <c r="C1170" s="116" t="s">
        <v>122</v>
      </c>
      <c r="D1170" s="117"/>
      <c r="E1170" s="117" t="n">
        <v>0</v>
      </c>
      <c r="F1170" s="118" t="s">
        <v>47</v>
      </c>
      <c r="G1170" s="118" t="s">
        <v>47</v>
      </c>
      <c r="H1170" s="118" t="n">
        <v>1954</v>
      </c>
      <c r="I1170" s="125" t="s">
        <v>2953</v>
      </c>
      <c r="J1170" s="120" t="n">
        <v>10</v>
      </c>
      <c r="K1170" s="121" t="n">
        <v>6</v>
      </c>
      <c r="L1170" s="126"/>
      <c r="M1170" s="123"/>
      <c r="N1170" s="127"/>
      <c r="O1170" s="123"/>
      <c r="P1170" s="127"/>
      <c r="Q1170" s="124"/>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CB1170" s="0"/>
      <c r="CC1170" s="0"/>
      <c r="CD1170" s="0"/>
      <c r="CE1170" s="0"/>
      <c r="CF1170" s="0"/>
      <c r="CG1170" s="0"/>
      <c r="CH1170" s="0"/>
      <c r="CI1170" s="0"/>
      <c r="CJ1170" s="0"/>
      <c r="CK1170" s="0"/>
      <c r="CL1170" s="0"/>
      <c r="CM1170" s="0"/>
      <c r="CN1170" s="0"/>
      <c r="CO1170" s="0"/>
      <c r="CP1170" s="0"/>
      <c r="CQ1170" s="0"/>
      <c r="CR1170" s="0"/>
      <c r="CS1170" s="0"/>
      <c r="CT1170" s="0"/>
      <c r="CU1170" s="0"/>
      <c r="CV1170" s="0"/>
      <c r="CW1170" s="0"/>
      <c r="CX1170" s="0"/>
      <c r="CY1170" s="0"/>
      <c r="CZ1170" s="0"/>
      <c r="DA1170" s="0"/>
      <c r="DB1170" s="0"/>
      <c r="DC1170" s="0"/>
      <c r="DD1170" s="0"/>
      <c r="DE1170" s="0"/>
      <c r="DF1170" s="0"/>
      <c r="DG1170" s="0"/>
      <c r="DH1170" s="0"/>
      <c r="DI1170" s="0"/>
      <c r="DJ1170" s="0"/>
      <c r="DK1170" s="0"/>
      <c r="DL1170" s="0"/>
      <c r="DM1170" s="0"/>
      <c r="DN1170" s="0"/>
      <c r="DO1170" s="0"/>
      <c r="DP1170" s="0"/>
      <c r="DQ1170" s="0"/>
      <c r="DR1170" s="0"/>
      <c r="DS1170" s="0"/>
      <c r="DT1170" s="0"/>
      <c r="DU1170" s="0"/>
      <c r="DV1170" s="0"/>
      <c r="DW1170" s="0"/>
      <c r="DX1170" s="0"/>
      <c r="DY1170" s="0"/>
      <c r="DZ1170" s="0"/>
      <c r="EA1170" s="0"/>
      <c r="EB1170" s="0"/>
      <c r="EC1170" s="0"/>
      <c r="ED1170" s="0"/>
      <c r="EE1170" s="0"/>
      <c r="EF1170" s="0"/>
      <c r="EG1170" s="0"/>
      <c r="EH1170" s="0"/>
      <c r="EI1170" s="0"/>
      <c r="EJ1170" s="0"/>
      <c r="EK1170" s="0"/>
      <c r="EL1170" s="0"/>
      <c r="EM1170" s="0"/>
      <c r="EN1170" s="0"/>
      <c r="EO1170" s="0"/>
      <c r="EP1170" s="0"/>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row>
    <row r="1171" customFormat="false" ht="15" hidden="true" customHeight="false" outlineLevel="0" collapsed="false">
      <c r="A1171" s="150" t="s">
        <v>3339</v>
      </c>
      <c r="B1171" s="151" t="s">
        <v>3340</v>
      </c>
      <c r="C1171" s="116" t="s">
        <v>122</v>
      </c>
      <c r="D1171" s="117"/>
      <c r="E1171" s="117" t="n">
        <v>0</v>
      </c>
      <c r="F1171" s="118" t="s">
        <v>47</v>
      </c>
      <c r="G1171" s="118" t="s">
        <v>47</v>
      </c>
      <c r="H1171" s="118" t="n">
        <v>19739</v>
      </c>
      <c r="I1171" s="125" t="s">
        <v>2953</v>
      </c>
      <c r="J1171" s="120" t="n">
        <v>10</v>
      </c>
      <c r="K1171" s="121" t="n">
        <v>7</v>
      </c>
      <c r="L1171" s="126"/>
      <c r="M1171" s="123"/>
      <c r="N1171" s="127"/>
      <c r="O1171" s="123"/>
      <c r="P1171" s="127"/>
      <c r="Q1171" s="124"/>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CB1171" s="0"/>
      <c r="CC1171" s="0"/>
      <c r="CD1171" s="0"/>
      <c r="CE1171" s="0"/>
      <c r="CF1171" s="0"/>
      <c r="CG1171" s="0"/>
      <c r="CH1171" s="0"/>
      <c r="CI1171" s="0"/>
      <c r="CJ1171" s="0"/>
      <c r="CK1171" s="0"/>
      <c r="CL1171" s="0"/>
      <c r="CM1171" s="0"/>
      <c r="CN1171" s="0"/>
      <c r="CO1171" s="0"/>
      <c r="CP1171" s="0"/>
      <c r="CQ1171" s="0"/>
      <c r="CR1171" s="0"/>
      <c r="CS1171" s="0"/>
      <c r="CT1171" s="0"/>
      <c r="CU1171" s="0"/>
      <c r="CV1171" s="0"/>
      <c r="CW1171" s="0"/>
      <c r="CX1171" s="0"/>
      <c r="CY1171" s="0"/>
      <c r="CZ1171" s="0"/>
      <c r="DA1171" s="0"/>
      <c r="DB1171" s="0"/>
      <c r="DC1171" s="0"/>
      <c r="DD1171" s="0"/>
      <c r="DE1171" s="0"/>
      <c r="DF1171" s="0"/>
      <c r="DG1171" s="0"/>
      <c r="DH1171" s="0"/>
      <c r="DI1171" s="0"/>
      <c r="DJ1171" s="0"/>
      <c r="DK1171" s="0"/>
      <c r="DL1171" s="0"/>
      <c r="DM1171" s="0"/>
      <c r="DN1171" s="0"/>
      <c r="DO1171" s="0"/>
      <c r="DP1171" s="0"/>
      <c r="DQ1171" s="0"/>
      <c r="DR1171" s="0"/>
      <c r="DS1171" s="0"/>
      <c r="DT1171" s="0"/>
      <c r="DU1171" s="0"/>
      <c r="DV1171" s="0"/>
      <c r="DW1171" s="0"/>
      <c r="DX1171" s="0"/>
      <c r="DY1171" s="0"/>
      <c r="DZ1171" s="0"/>
      <c r="EA1171" s="0"/>
      <c r="EB1171" s="0"/>
      <c r="EC1171" s="0"/>
      <c r="ED1171" s="0"/>
      <c r="EE1171" s="0"/>
      <c r="EF1171" s="0"/>
      <c r="EG1171" s="0"/>
      <c r="EH1171" s="0"/>
      <c r="EI1171" s="0"/>
      <c r="EJ1171" s="0"/>
      <c r="EK1171" s="0"/>
      <c r="EL1171" s="0"/>
      <c r="EM1171" s="0"/>
      <c r="EN1171" s="0"/>
      <c r="EO1171" s="0"/>
      <c r="EP1171" s="0"/>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row>
    <row r="1172" customFormat="false" ht="15" hidden="true" customHeight="false" outlineLevel="0" collapsed="false">
      <c r="A1172" s="150" t="s">
        <v>3341</v>
      </c>
      <c r="B1172" s="151" t="s">
        <v>3342</v>
      </c>
      <c r="C1172" s="116" t="s">
        <v>122</v>
      </c>
      <c r="D1172" s="117"/>
      <c r="E1172" s="117" t="n">
        <v>0</v>
      </c>
      <c r="F1172" s="118" t="s">
        <v>47</v>
      </c>
      <c r="G1172" s="118" t="s">
        <v>47</v>
      </c>
      <c r="H1172" s="118" t="n">
        <v>2006</v>
      </c>
      <c r="I1172" s="125" t="s">
        <v>2953</v>
      </c>
      <c r="J1172" s="120" t="n">
        <v>10</v>
      </c>
      <c r="K1172" s="121" t="n">
        <v>6</v>
      </c>
      <c r="L1172" s="126"/>
      <c r="M1172" s="123"/>
      <c r="N1172" s="127"/>
      <c r="O1172" s="123"/>
      <c r="P1172" s="127"/>
      <c r="Q1172" s="124"/>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CB1172" s="0"/>
      <c r="CC1172" s="0"/>
      <c r="CD1172" s="0"/>
      <c r="CE1172" s="0"/>
      <c r="CF1172" s="0"/>
      <c r="CG1172" s="0"/>
      <c r="CH1172" s="0"/>
      <c r="CI1172" s="0"/>
      <c r="CJ1172" s="0"/>
      <c r="CK1172" s="0"/>
      <c r="CL1172" s="0"/>
      <c r="CM1172" s="0"/>
      <c r="CN1172" s="0"/>
      <c r="CO1172" s="0"/>
      <c r="CP1172" s="0"/>
      <c r="CQ1172" s="0"/>
      <c r="CR1172" s="0"/>
      <c r="CS1172" s="0"/>
      <c r="CT1172" s="0"/>
      <c r="CU1172" s="0"/>
      <c r="CV1172" s="0"/>
      <c r="CW1172" s="0"/>
      <c r="CX1172" s="0"/>
      <c r="CY1172" s="0"/>
      <c r="CZ1172" s="0"/>
      <c r="DA1172" s="0"/>
      <c r="DB1172" s="0"/>
      <c r="DC1172" s="0"/>
      <c r="DD1172" s="0"/>
      <c r="DE1172" s="0"/>
      <c r="DF1172" s="0"/>
      <c r="DG1172" s="0"/>
      <c r="DH1172" s="0"/>
      <c r="DI1172" s="0"/>
      <c r="DJ1172" s="0"/>
      <c r="DK1172" s="0"/>
      <c r="DL1172" s="0"/>
      <c r="DM1172" s="0"/>
      <c r="DN1172" s="0"/>
      <c r="DO1172" s="0"/>
      <c r="DP1172" s="0"/>
      <c r="DQ1172" s="0"/>
      <c r="DR1172" s="0"/>
      <c r="DS1172" s="0"/>
      <c r="DT1172" s="0"/>
      <c r="DU1172" s="0"/>
      <c r="DV1172" s="0"/>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row>
    <row r="1173" customFormat="false" ht="15" hidden="true" customHeight="false" outlineLevel="0" collapsed="false">
      <c r="A1173" s="150" t="s">
        <v>3343</v>
      </c>
      <c r="B1173" s="151" t="s">
        <v>3344</v>
      </c>
      <c r="C1173" s="116" t="s">
        <v>122</v>
      </c>
      <c r="D1173" s="117"/>
      <c r="E1173" s="117" t="n">
        <v>0</v>
      </c>
      <c r="F1173" s="118" t="s">
        <v>47</v>
      </c>
      <c r="G1173" s="118" t="s">
        <v>47</v>
      </c>
      <c r="H1173" s="118" t="n">
        <v>32263</v>
      </c>
      <c r="I1173" s="125" t="s">
        <v>2953</v>
      </c>
      <c r="J1173" s="120" t="n">
        <v>10</v>
      </c>
      <c r="K1173" s="121" t="n">
        <v>6</v>
      </c>
      <c r="L1173" s="126"/>
      <c r="M1173" s="123"/>
      <c r="N1173" s="127"/>
      <c r="O1173" s="123"/>
      <c r="P1173" s="127"/>
      <c r="Q1173" s="124"/>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BP1173" s="0"/>
      <c r="BQ1173" s="0"/>
      <c r="BR1173" s="0"/>
      <c r="BS1173" s="0"/>
      <c r="BT1173" s="0"/>
      <c r="BU1173" s="0"/>
      <c r="BV1173" s="0"/>
      <c r="BW1173" s="0"/>
      <c r="BX1173" s="0"/>
      <c r="BY1173" s="0"/>
      <c r="BZ1173" s="0"/>
      <c r="CA1173" s="0"/>
      <c r="CB1173" s="0"/>
      <c r="CC1173" s="0"/>
      <c r="CD1173" s="0"/>
      <c r="CE1173" s="0"/>
      <c r="CF1173" s="0"/>
      <c r="CG1173" s="0"/>
      <c r="CH1173" s="0"/>
      <c r="CI1173" s="0"/>
      <c r="CJ1173" s="0"/>
      <c r="CK1173" s="0"/>
      <c r="CL1173" s="0"/>
      <c r="CM1173" s="0"/>
      <c r="CN1173" s="0"/>
      <c r="CO1173" s="0"/>
      <c r="CP1173" s="0"/>
      <c r="CQ1173" s="0"/>
      <c r="CR1173" s="0"/>
      <c r="CS1173" s="0"/>
      <c r="CT1173" s="0"/>
      <c r="CU1173" s="0"/>
      <c r="CV1173" s="0"/>
      <c r="CW1173" s="0"/>
      <c r="CX1173" s="0"/>
      <c r="CY1173" s="0"/>
      <c r="CZ1173" s="0"/>
      <c r="DA1173" s="0"/>
      <c r="DB1173" s="0"/>
      <c r="DC1173" s="0"/>
      <c r="DD1173" s="0"/>
      <c r="DE1173" s="0"/>
      <c r="DF1173" s="0"/>
      <c r="DG1173" s="0"/>
      <c r="DH1173" s="0"/>
      <c r="DI1173" s="0"/>
      <c r="DJ1173" s="0"/>
      <c r="DK1173" s="0"/>
      <c r="DL1173" s="0"/>
      <c r="DM1173" s="0"/>
      <c r="DN1173" s="0"/>
      <c r="DO1173" s="0"/>
      <c r="DP1173" s="0"/>
      <c r="DQ1173" s="0"/>
      <c r="DR1173" s="0"/>
      <c r="DS1173" s="0"/>
      <c r="DT1173" s="0"/>
      <c r="DU1173" s="0"/>
      <c r="DV1173" s="0"/>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row>
    <row r="1174" customFormat="false" ht="12.75" hidden="true" customHeight="false" outlineLevel="0" collapsed="false">
      <c r="A1174" s="195" t="s">
        <v>3345</v>
      </c>
      <c r="B1174" s="196"/>
      <c r="C1174" s="197"/>
      <c r="D1174" s="74"/>
      <c r="E1174" s="74"/>
      <c r="F1174" s="196"/>
      <c r="G1174" s="198"/>
      <c r="H1174" s="198"/>
      <c r="I1174" s="74"/>
      <c r="J1174" s="120"/>
      <c r="K1174" s="120"/>
      <c r="L1174" s="199"/>
      <c r="M1174" s="74"/>
      <c r="N1174" s="74"/>
      <c r="O1174" s="74"/>
      <c r="P1174" s="74"/>
      <c r="Q1174" s="200"/>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CB1174" s="0"/>
      <c r="CC1174" s="0"/>
      <c r="CD1174" s="0"/>
      <c r="CE1174" s="0"/>
      <c r="CF1174" s="0"/>
      <c r="CG1174" s="0"/>
      <c r="CH1174" s="0"/>
      <c r="CI1174" s="0"/>
      <c r="CJ1174" s="0"/>
      <c r="CK1174" s="0"/>
      <c r="CL1174" s="0"/>
      <c r="CM1174" s="0"/>
      <c r="CN1174" s="0"/>
      <c r="CO1174" s="0"/>
      <c r="CP1174" s="0"/>
      <c r="CQ1174" s="0"/>
      <c r="CR1174" s="0"/>
      <c r="CS1174" s="0"/>
      <c r="CT1174" s="0"/>
      <c r="CU1174" s="0"/>
      <c r="CV1174" s="0"/>
      <c r="CW1174" s="0"/>
      <c r="CX1174" s="0"/>
      <c r="CY1174" s="0"/>
      <c r="CZ1174" s="0"/>
      <c r="DA1174" s="0"/>
      <c r="DB1174" s="0"/>
      <c r="DC1174" s="0"/>
      <c r="DD1174" s="0"/>
      <c r="DE1174" s="0"/>
      <c r="DF1174" s="0"/>
      <c r="DG1174" s="0"/>
      <c r="DH1174" s="0"/>
      <c r="DI1174" s="0"/>
      <c r="DJ1174" s="0"/>
      <c r="DK1174" s="0"/>
      <c r="DL1174" s="0"/>
      <c r="DM1174" s="0"/>
      <c r="DN1174" s="0"/>
      <c r="DO1174" s="0"/>
      <c r="DP1174" s="0"/>
      <c r="DQ1174" s="0"/>
      <c r="DR1174" s="0"/>
      <c r="DS1174" s="0"/>
      <c r="DT1174" s="0"/>
      <c r="DU1174" s="0"/>
      <c r="DV1174" s="0"/>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row>
  </sheetData>
  <sheetProtection sheet="true" password="c39f" objects="true" scenarios="true" selectLockedCells="true"/>
  <autoFilter ref="A5:Q1174">
    <filterColumn colId="3">
      <filters>
        <filter val="IBMR"/>
      </filters>
    </filterColumn>
  </autoFilter>
  <printOptions headings="true" gridLines="false" gridLinesSet="true" horizontalCentered="true" verticalCentered="false"/>
  <pageMargins left="0.275694444444444" right="0.236111111111111" top="0.551388888888889" bottom="0.747916666666667" header="0.275694444444444" footer="0.551388888888889"/>
  <pageSetup paperSize="8"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&amp;L&amp;8&amp;F / &amp;A - imprimé le &amp;D&amp;R&amp;9&amp;P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985">
              <controlPr defaultSize="0" print="false" autoFill="0" autoPict="0" macro="Feuil1.Tricodes_Click">
                <anchor moveWithCells="true" sizeWithCells="false">
                  <from>
                    <xdr:col>8</xdr:col>
                    <xdr:colOff>39960</xdr:colOff>
                    <xdr:row>1</xdr:row>
                    <xdr:rowOff>85680</xdr:rowOff>
                  </from>
                  <to>
                    <xdr:col>11</xdr:col>
                    <xdr:colOff>21240</xdr:colOff>
                    <xdr:row>2</xdr:row>
                    <xdr:rowOff>114480</xdr:rowOff>
                  </to>
                </anchor>
              </controlPr>
            </control>
          </mc:Choice>
        </mc:AlternateContent>
        <mc:AlternateContent xmlns:mc="http://schemas.openxmlformats.org/markup-compatibility/2006">
          <mc:Choice Requires="x14">
            <control shapeId="1002" r:id="rId5" name="Button 986">
              <controlPr defaultSize="0" print="false" autoFill="0" autoPict="0" macro="Feuil1.Trigroupes_Click">
                <anchor moveWithCells="true" sizeWithCells="false">
                  <from>
                    <xdr:col>6</xdr:col>
                    <xdr:colOff>432360</xdr:colOff>
                    <xdr:row>1</xdr:row>
                    <xdr:rowOff>85680</xdr:rowOff>
                  </from>
                  <to>
                    <xdr:col>8</xdr:col>
                    <xdr:colOff>20520</xdr:colOff>
                    <xdr:row>2</xdr:row>
                    <xdr:rowOff>114480</xdr:rowOff>
                  </to>
                </anchor>
              </controlPr>
            </control>
          </mc:Choice>
        </mc:AlternateContent>
        <mc:AlternateContent xmlns:mc="http://schemas.openxmlformats.org/markup-compatibility/2006">
          <mc:Choice Requires="x14">
            <control shapeId="1003" r:id="rId6" name="Button 989">
              <controlPr defaultSize="0" print="false" autoFill="0" autoPict="0" macro="Feuil1.Trialpha_Click">
                <anchor moveWithCells="true" sizeWithCells="false">
                  <from>
                    <xdr:col>6</xdr:col>
                    <xdr:colOff>432360</xdr:colOff>
                    <xdr:row>0</xdr:row>
                    <xdr:rowOff>95400</xdr:rowOff>
                  </from>
                  <to>
                    <xdr:col>8</xdr:col>
                    <xdr:colOff>20520</xdr:colOff>
                    <xdr:row>1</xdr:row>
                    <xdr:rowOff>75960</xdr:rowOff>
                  </to>
                </anchor>
              </controlPr>
            </control>
          </mc:Choice>
        </mc:AlternateContent>
        <mc:AlternateContent xmlns:mc="http://schemas.openxmlformats.org/markup-compatibility/2006">
          <mc:Choice Requires="x14">
            <control shapeId="1004" r:id="rId7" name="Button 990">
              <controlPr defaultSize="0" print="false" autoFill="0" autoPict="0" macro="Feuil1.TriSandre_Click">
                <anchor moveWithCells="true" sizeWithCells="false">
                  <from>
                    <xdr:col>8</xdr:col>
                    <xdr:colOff>50040</xdr:colOff>
                    <xdr:row>0</xdr:row>
                    <xdr:rowOff>95400</xdr:rowOff>
                  </from>
                  <to>
                    <xdr:col>11</xdr:col>
                    <xdr:colOff>30600</xdr:colOff>
                    <xdr:row>1</xdr:row>
                    <xdr:rowOff>75960</xdr:rowOff>
                  </to>
                </anchor>
              </controlPr>
            </control>
          </mc:Choice>
        </mc:AlternateContent>
        <mc:AlternateContent xmlns:mc="http://schemas.openxmlformats.org/markup-compatibility/2006">
          <mc:Choice Requires="x14">
            <control shapeId="1005" r:id="rId8" name="Button 991">
              <controlPr defaultSize="0" print="false" autoFill="0" autoPict="0" macro="Module2.AffichNotice_Click">
                <anchor moveWithCells="true" sizeWithCells="false">
                  <from>
                    <xdr:col>6</xdr:col>
                    <xdr:colOff>442800</xdr:colOff>
                    <xdr:row>2</xdr:row>
                    <xdr:rowOff>133560</xdr:rowOff>
                  </from>
                  <to>
                    <xdr:col>8</xdr:col>
                    <xdr:colOff>30600</xdr:colOff>
                    <xdr:row>3</xdr:row>
                    <xdr:rowOff>171000</xdr:rowOff>
                  </to>
                </anchor>
              </controlPr>
            </control>
          </mc:Choice>
        </mc:AlternateContent>
        <mc:AlternateContent xmlns:mc="http://schemas.openxmlformats.org/markup-compatibility/2006">
          <mc:Choice Requires="x14">
            <control shapeId="1006" r:id="rId9" name="Button 992">
              <controlPr defaultSize="0" print="false" autoFill="0" autoPict="0" macro="Module2.Retoursaisie_Click">
                <anchor moveWithCells="true" sizeWithCells="false">
                  <from>
                    <xdr:col>8</xdr:col>
                    <xdr:colOff>50040</xdr:colOff>
                    <xdr:row>2</xdr:row>
                    <xdr:rowOff>133560</xdr:rowOff>
                  </from>
                  <to>
                    <xdr:col>11</xdr:col>
                    <xdr:colOff>30600</xdr:colOff>
                    <xdr:row>3</xdr:row>
                    <xdr:rowOff>171000</xdr:rowOff>
                  </to>
                </anchor>
              </controlPr>
            </control>
          </mc:Choice>
        </mc:AlternateContent>
        <mc:AlternateContent xmlns:mc="http://schemas.openxmlformats.org/markup-compatibility/2006">
          <mc:Choice Requires="x14">
            <control shapeId="1007" r:id="rId10" name="Button 993">
              <controlPr defaultSize="0" print="false" autoFill="0" autoPict="0" macro="Feuil1.Recherche_click_Click">
                <anchor moveWithCells="true" sizeWithCells="false">
                  <from>
                    <xdr:col>5</xdr:col>
                    <xdr:colOff>0</xdr:colOff>
                    <xdr:row>2</xdr:row>
                    <xdr:rowOff>142920</xdr:rowOff>
                  </from>
                  <to>
                    <xdr:col>6</xdr:col>
                    <xdr:colOff>423000</xdr:colOff>
                    <xdr:row>3</xdr:row>
                    <xdr:rowOff>171000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X1035"/>
  <sheetViews>
    <sheetView showFormulas="false" showGridLines="true" showRowColHeaders="false" showZeros="true" rightToLeft="false" tabSelected="false" showOutlineSymbols="true" defaultGridColor="true" view="normal" topLeftCell="A1" colorId="64" zoomScale="85" zoomScaleNormal="85" zoomScalePageLayoutView="100" workbookViewId="0">
      <selection pane="topLeft" activeCell="A9" activeCellId="0" sqref="A9"/>
    </sheetView>
  </sheetViews>
  <sheetFormatPr defaultColWidth="11.0546875" defaultRowHeight="12.75" zeroHeight="false" outlineLevelRow="0" outlineLevelCol="0"/>
  <cols>
    <col collapsed="false" customWidth="true" hidden="false" outlineLevel="0" max="1" min="1" style="0" width="16.56"/>
    <col collapsed="false" customWidth="true" hidden="false" outlineLevel="0" max="2" min="2" style="0" width="22.42"/>
    <col collapsed="false" customWidth="true" hidden="false" outlineLevel="0" max="3" min="3" style="0" width="11.13"/>
    <col collapsed="false" customWidth="true" hidden="false" outlineLevel="0" max="4" min="4" style="0" width="7.42"/>
    <col collapsed="false" customWidth="true" hidden="false" outlineLevel="0" max="17" min="5" style="0" width="7.56"/>
    <col collapsed="false" customWidth="true" hidden="false" outlineLevel="0" max="18" min="18" style="0" width="8.7"/>
    <col collapsed="false" customWidth="true" hidden="false" outlineLevel="0" max="24" min="19" style="0" width="7.56"/>
  </cols>
  <sheetData>
    <row r="1" customFormat="false" ht="15" hidden="false" customHeight="false" outlineLevel="0" collapsed="false">
      <c r="A1" s="201" t="s">
        <v>3346</v>
      </c>
      <c r="B1" s="202"/>
      <c r="C1" s="202"/>
      <c r="D1" s="202"/>
      <c r="E1" s="202"/>
      <c r="F1" s="202"/>
      <c r="G1" s="202"/>
      <c r="H1" s="202"/>
      <c r="I1" s="202"/>
      <c r="J1" s="202"/>
      <c r="K1" s="202"/>
      <c r="L1" s="202"/>
      <c r="M1" s="202"/>
      <c r="N1" s="202"/>
      <c r="O1" s="202"/>
      <c r="P1" s="202"/>
      <c r="Q1" s="202"/>
      <c r="R1" s="202"/>
      <c r="S1" s="202"/>
      <c r="T1" s="202"/>
      <c r="U1" s="202"/>
      <c r="V1" s="202"/>
      <c r="W1" s="202"/>
    </row>
    <row r="2" customFormat="false" ht="12.75" hidden="false" customHeight="false" outlineLevel="0" collapsed="false">
      <c r="A2" s="203" t="s">
        <v>3347</v>
      </c>
      <c r="B2" s="202"/>
      <c r="C2" s="202"/>
      <c r="D2" s="202"/>
      <c r="E2" s="202"/>
      <c r="F2" s="202"/>
      <c r="G2" s="202"/>
      <c r="H2" s="202"/>
      <c r="I2" s="202"/>
      <c r="J2" s="202"/>
      <c r="K2" s="202"/>
      <c r="L2" s="202"/>
      <c r="M2" s="202"/>
      <c r="N2" s="202"/>
      <c r="O2" s="202"/>
      <c r="P2" s="202"/>
      <c r="Q2" s="202"/>
      <c r="R2" s="202"/>
      <c r="S2" s="202"/>
      <c r="T2" s="202"/>
      <c r="U2" s="202"/>
      <c r="V2" s="202"/>
      <c r="W2" s="202"/>
    </row>
    <row r="4" customFormat="false" ht="12.75" hidden="false" customHeight="false" outlineLevel="0" collapsed="false">
      <c r="A4" s="204" t="s">
        <v>3348</v>
      </c>
      <c r="B4" s="205"/>
      <c r="C4" s="205"/>
      <c r="D4" s="205"/>
      <c r="E4" s="205"/>
      <c r="F4" s="205"/>
      <c r="G4" s="205"/>
      <c r="H4" s="205"/>
      <c r="I4" s="205"/>
      <c r="J4" s="205"/>
      <c r="K4" s="205"/>
      <c r="L4" s="205"/>
      <c r="M4" s="205"/>
      <c r="N4" s="205"/>
      <c r="O4" s="205"/>
      <c r="P4" s="205"/>
      <c r="Q4" s="205"/>
      <c r="R4" s="205"/>
      <c r="S4" s="206"/>
      <c r="T4" s="206"/>
      <c r="U4" s="206"/>
      <c r="V4" s="206"/>
      <c r="W4" s="206"/>
    </row>
    <row r="6" customFormat="false" ht="12.75" hidden="false" customHeight="false" outlineLevel="0" collapsed="false">
      <c r="A6" s="207" t="s">
        <v>3349</v>
      </c>
      <c r="B6" s="208"/>
      <c r="C6" s="192"/>
      <c r="D6" s="192"/>
      <c r="E6" s="192"/>
      <c r="N6" s="209"/>
    </row>
    <row r="7" customFormat="false" ht="12.75" hidden="false" customHeight="false" outlineLevel="0" collapsed="false">
      <c r="A7" s="210"/>
      <c r="B7" s="211"/>
      <c r="C7" s="212"/>
      <c r="D7" s="213" t="s">
        <v>11</v>
      </c>
      <c r="E7" s="213" t="s">
        <v>3350</v>
      </c>
      <c r="F7" s="213"/>
      <c r="G7" s="214" t="s">
        <v>3351</v>
      </c>
      <c r="H7" s="214"/>
      <c r="I7" s="214"/>
      <c r="J7" s="214" t="s">
        <v>3352</v>
      </c>
      <c r="K7" s="214"/>
      <c r="L7" s="214"/>
      <c r="M7" s="214"/>
      <c r="N7" s="214" t="s">
        <v>3353</v>
      </c>
      <c r="O7" s="214"/>
      <c r="P7" s="214"/>
      <c r="Q7" s="214"/>
      <c r="R7" s="213" t="s">
        <v>3354</v>
      </c>
      <c r="S7" s="214" t="s">
        <v>3355</v>
      </c>
      <c r="T7" s="214"/>
      <c r="U7" s="214"/>
      <c r="V7" s="214"/>
      <c r="W7" s="214"/>
    </row>
    <row r="8" customFormat="false" ht="12.75" hidden="false" customHeight="false" outlineLevel="0" collapsed="false">
      <c r="A8" s="215" t="s">
        <v>3356</v>
      </c>
      <c r="B8" s="216" t="s">
        <v>3357</v>
      </c>
      <c r="C8" s="217"/>
      <c r="D8" s="218"/>
      <c r="E8" s="219" t="s">
        <v>3358</v>
      </c>
      <c r="F8" s="220" t="s">
        <v>3359</v>
      </c>
      <c r="G8" s="221" t="n">
        <v>1</v>
      </c>
      <c r="H8" s="222" t="n">
        <v>2</v>
      </c>
      <c r="I8" s="223" t="n">
        <v>3</v>
      </c>
      <c r="J8" s="224" t="s">
        <v>3360</v>
      </c>
      <c r="K8" s="225" t="s">
        <v>3361</v>
      </c>
      <c r="L8" s="225" t="s">
        <v>3362</v>
      </c>
      <c r="M8" s="220" t="s">
        <v>3363</v>
      </c>
      <c r="N8" s="224" t="s">
        <v>3360</v>
      </c>
      <c r="O8" s="225" t="s">
        <v>3361</v>
      </c>
      <c r="P8" s="225" t="s">
        <v>3362</v>
      </c>
      <c r="Q8" s="220" t="s">
        <v>3363</v>
      </c>
      <c r="R8" s="226" t="s">
        <v>3357</v>
      </c>
      <c r="S8" s="224" t="s">
        <v>3364</v>
      </c>
      <c r="T8" s="225" t="s">
        <v>3365</v>
      </c>
      <c r="U8" s="225" t="s">
        <v>3366</v>
      </c>
      <c r="V8" s="225" t="s">
        <v>3367</v>
      </c>
      <c r="W8" s="220" t="s">
        <v>3368</v>
      </c>
    </row>
    <row r="9" customFormat="false" ht="12.75" hidden="false" customHeight="false" outlineLevel="0" collapsed="false">
      <c r="A9" s="227"/>
      <c r="B9" s="228"/>
      <c r="C9" s="229"/>
      <c r="D9" s="230"/>
      <c r="E9" s="231"/>
      <c r="F9" s="232"/>
      <c r="G9" s="233"/>
      <c r="H9" s="234"/>
      <c r="I9" s="232"/>
      <c r="J9" s="235"/>
      <c r="K9" s="236"/>
      <c r="L9" s="237"/>
      <c r="M9" s="238"/>
      <c r="N9" s="239"/>
      <c r="O9" s="236"/>
      <c r="P9" s="237"/>
      <c r="Q9" s="238"/>
      <c r="R9" s="240"/>
      <c r="S9" s="241"/>
      <c r="T9" s="237"/>
      <c r="U9" s="237"/>
      <c r="V9" s="237"/>
      <c r="W9" s="238"/>
    </row>
    <row r="10" customFormat="false" ht="12.75" hidden="false" customHeight="false" outlineLevel="0" collapsed="false">
      <c r="A10" s="227"/>
      <c r="B10" s="228"/>
      <c r="C10" s="229"/>
      <c r="D10" s="230"/>
      <c r="E10" s="231"/>
      <c r="F10" s="232"/>
      <c r="G10" s="233"/>
      <c r="H10" s="234"/>
      <c r="I10" s="232"/>
      <c r="J10" s="235"/>
      <c r="K10" s="236"/>
      <c r="L10" s="237"/>
      <c r="M10" s="238"/>
      <c r="N10" s="239"/>
      <c r="O10" s="236"/>
      <c r="P10" s="237"/>
      <c r="Q10" s="238"/>
      <c r="R10" s="240"/>
      <c r="S10" s="241"/>
      <c r="T10" s="237"/>
      <c r="U10" s="237"/>
      <c r="V10" s="237"/>
      <c r="W10" s="238"/>
    </row>
    <row r="11" customFormat="false" ht="12.75" hidden="false" customHeight="false" outlineLevel="0" collapsed="false">
      <c r="A11" s="227"/>
      <c r="B11" s="228"/>
      <c r="C11" s="229"/>
      <c r="D11" s="230"/>
      <c r="E11" s="231"/>
      <c r="F11" s="232"/>
      <c r="G11" s="233"/>
      <c r="H11" s="234"/>
      <c r="I11" s="232"/>
      <c r="J11" s="235"/>
      <c r="K11" s="236"/>
      <c r="L11" s="237"/>
      <c r="M11" s="238"/>
      <c r="N11" s="239"/>
      <c r="O11" s="236"/>
      <c r="P11" s="237"/>
      <c r="Q11" s="238"/>
      <c r="R11" s="240"/>
      <c r="S11" s="241"/>
      <c r="T11" s="237"/>
      <c r="U11" s="237"/>
      <c r="V11" s="237"/>
      <c r="W11" s="238"/>
    </row>
    <row r="12" customFormat="false" ht="12.75" hidden="false" customHeight="false" outlineLevel="0" collapsed="false">
      <c r="A12" s="227"/>
      <c r="B12" s="228"/>
      <c r="C12" s="229"/>
      <c r="D12" s="230"/>
      <c r="E12" s="231"/>
      <c r="F12" s="232"/>
      <c r="G12" s="233"/>
      <c r="H12" s="234"/>
      <c r="I12" s="232"/>
      <c r="J12" s="235"/>
      <c r="K12" s="236"/>
      <c r="L12" s="237"/>
      <c r="M12" s="238"/>
      <c r="N12" s="239"/>
      <c r="O12" s="236"/>
      <c r="P12" s="237"/>
      <c r="Q12" s="238"/>
      <c r="R12" s="240"/>
      <c r="S12" s="241"/>
      <c r="T12" s="237"/>
      <c r="U12" s="237"/>
      <c r="V12" s="237"/>
      <c r="W12" s="238"/>
    </row>
    <row r="13" customFormat="false" ht="12.75" hidden="false" customHeight="false" outlineLevel="0" collapsed="false">
      <c r="A13" s="227"/>
      <c r="B13" s="228"/>
      <c r="C13" s="229"/>
      <c r="D13" s="230"/>
      <c r="E13" s="231"/>
      <c r="F13" s="232"/>
      <c r="G13" s="233"/>
      <c r="H13" s="234"/>
      <c r="I13" s="232"/>
      <c r="J13" s="235"/>
      <c r="K13" s="236"/>
      <c r="L13" s="237"/>
      <c r="M13" s="238"/>
      <c r="N13" s="239"/>
      <c r="O13" s="236"/>
      <c r="P13" s="237"/>
      <c r="Q13" s="238"/>
      <c r="R13" s="240"/>
      <c r="S13" s="241"/>
      <c r="T13" s="237"/>
      <c r="U13" s="237"/>
      <c r="V13" s="237"/>
      <c r="W13" s="238"/>
    </row>
    <row r="14" customFormat="false" ht="12.75" hidden="false" customHeight="false" outlineLevel="0" collapsed="false">
      <c r="A14" s="227"/>
      <c r="B14" s="228"/>
      <c r="C14" s="229"/>
      <c r="D14" s="230"/>
      <c r="E14" s="231"/>
      <c r="F14" s="232"/>
      <c r="G14" s="233"/>
      <c r="H14" s="234"/>
      <c r="I14" s="232"/>
      <c r="J14" s="235"/>
      <c r="K14" s="236"/>
      <c r="L14" s="237"/>
      <c r="M14" s="238"/>
      <c r="N14" s="239"/>
      <c r="O14" s="236"/>
      <c r="P14" s="237"/>
      <c r="Q14" s="238"/>
      <c r="R14" s="240"/>
      <c r="S14" s="241"/>
      <c r="T14" s="237"/>
      <c r="U14" s="237"/>
      <c r="V14" s="237"/>
      <c r="W14" s="238"/>
    </row>
    <row r="15" customFormat="false" ht="12.75" hidden="false" customHeight="false" outlineLevel="0" collapsed="false">
      <c r="A15" s="227"/>
      <c r="B15" s="228"/>
      <c r="C15" s="229"/>
      <c r="D15" s="230"/>
      <c r="E15" s="231"/>
      <c r="F15" s="232"/>
      <c r="G15" s="233"/>
      <c r="H15" s="234"/>
      <c r="I15" s="232"/>
      <c r="J15" s="235"/>
      <c r="K15" s="236"/>
      <c r="L15" s="237"/>
      <c r="M15" s="238"/>
      <c r="N15" s="239"/>
      <c r="O15" s="236"/>
      <c r="P15" s="237"/>
      <c r="Q15" s="238"/>
      <c r="R15" s="240"/>
      <c r="S15" s="241"/>
      <c r="T15" s="237"/>
      <c r="U15" s="237"/>
      <c r="V15" s="237"/>
      <c r="W15" s="238"/>
    </row>
    <row r="16" customFormat="false" ht="12.75" hidden="false" customHeight="false" outlineLevel="0" collapsed="false">
      <c r="A16" s="227"/>
      <c r="B16" s="228"/>
      <c r="C16" s="229"/>
      <c r="D16" s="230"/>
      <c r="E16" s="231"/>
      <c r="F16" s="232"/>
      <c r="G16" s="233"/>
      <c r="H16" s="234"/>
      <c r="I16" s="232"/>
      <c r="J16" s="235"/>
      <c r="K16" s="236"/>
      <c r="L16" s="237"/>
      <c r="M16" s="238"/>
      <c r="N16" s="239"/>
      <c r="O16" s="236"/>
      <c r="P16" s="237"/>
      <c r="Q16" s="238"/>
      <c r="R16" s="240"/>
      <c r="S16" s="241"/>
      <c r="T16" s="237"/>
      <c r="U16" s="237"/>
      <c r="V16" s="237"/>
      <c r="W16" s="238"/>
    </row>
    <row r="17" customFormat="false" ht="12.75" hidden="false" customHeight="false" outlineLevel="0" collapsed="false">
      <c r="A17" s="227"/>
      <c r="B17" s="228"/>
      <c r="C17" s="229"/>
      <c r="D17" s="230"/>
      <c r="E17" s="231"/>
      <c r="F17" s="232"/>
      <c r="G17" s="233"/>
      <c r="H17" s="234"/>
      <c r="I17" s="232"/>
      <c r="J17" s="235"/>
      <c r="K17" s="236"/>
      <c r="L17" s="237"/>
      <c r="M17" s="238"/>
      <c r="N17" s="239"/>
      <c r="O17" s="236"/>
      <c r="P17" s="237"/>
      <c r="Q17" s="238"/>
      <c r="R17" s="240"/>
      <c r="S17" s="241"/>
      <c r="T17" s="237"/>
      <c r="U17" s="237"/>
      <c r="V17" s="237"/>
      <c r="W17" s="238"/>
    </row>
    <row r="18" customFormat="false" ht="12.75" hidden="false" customHeight="false" outlineLevel="0" collapsed="false">
      <c r="A18" s="227"/>
      <c r="B18" s="228"/>
      <c r="C18" s="229"/>
      <c r="D18" s="230"/>
      <c r="E18" s="231"/>
      <c r="F18" s="232"/>
      <c r="G18" s="233"/>
      <c r="H18" s="234"/>
      <c r="I18" s="232"/>
      <c r="J18" s="235"/>
      <c r="K18" s="236"/>
      <c r="L18" s="237"/>
      <c r="M18" s="238"/>
      <c r="N18" s="239"/>
      <c r="O18" s="236"/>
      <c r="P18" s="237"/>
      <c r="Q18" s="238"/>
      <c r="R18" s="240"/>
      <c r="S18" s="241"/>
      <c r="T18" s="237"/>
      <c r="U18" s="237"/>
      <c r="V18" s="237"/>
      <c r="W18" s="238"/>
    </row>
    <row r="19" customFormat="false" ht="12.75" hidden="false" customHeight="false" outlineLevel="0" collapsed="false">
      <c r="A19" s="227"/>
      <c r="B19" s="228"/>
      <c r="C19" s="229"/>
      <c r="D19" s="230"/>
      <c r="E19" s="231"/>
      <c r="F19" s="232"/>
      <c r="G19" s="233"/>
      <c r="H19" s="234"/>
      <c r="I19" s="232"/>
      <c r="J19" s="235"/>
      <c r="K19" s="236"/>
      <c r="L19" s="237"/>
      <c r="M19" s="238"/>
      <c r="N19" s="239"/>
      <c r="O19" s="236"/>
      <c r="P19" s="237"/>
      <c r="Q19" s="238"/>
      <c r="R19" s="240"/>
      <c r="S19" s="241"/>
      <c r="T19" s="237"/>
      <c r="U19" s="237"/>
      <c r="V19" s="237"/>
      <c r="W19" s="238"/>
    </row>
    <row r="20" customFormat="false" ht="12.75" hidden="false" customHeight="false" outlineLevel="0" collapsed="false">
      <c r="A20" s="227"/>
      <c r="B20" s="228"/>
      <c r="C20" s="229"/>
      <c r="D20" s="230"/>
      <c r="E20" s="231"/>
      <c r="F20" s="232"/>
      <c r="G20" s="233"/>
      <c r="H20" s="234"/>
      <c r="I20" s="232"/>
      <c r="J20" s="235"/>
      <c r="K20" s="236"/>
      <c r="L20" s="237"/>
      <c r="M20" s="238"/>
      <c r="N20" s="239"/>
      <c r="O20" s="236"/>
      <c r="P20" s="237"/>
      <c r="Q20" s="238"/>
      <c r="R20" s="240"/>
      <c r="S20" s="241"/>
      <c r="T20" s="237"/>
      <c r="U20" s="237"/>
      <c r="V20" s="237"/>
      <c r="W20" s="238"/>
    </row>
    <row r="21" customFormat="false" ht="12.75" hidden="false" customHeight="false" outlineLevel="0" collapsed="false">
      <c r="A21" s="227"/>
      <c r="B21" s="228"/>
      <c r="C21" s="229"/>
      <c r="D21" s="230"/>
      <c r="E21" s="231"/>
      <c r="F21" s="232"/>
      <c r="G21" s="233"/>
      <c r="H21" s="234"/>
      <c r="I21" s="232"/>
      <c r="J21" s="235"/>
      <c r="K21" s="236"/>
      <c r="L21" s="237"/>
      <c r="M21" s="238"/>
      <c r="N21" s="239"/>
      <c r="O21" s="236"/>
      <c r="P21" s="237"/>
      <c r="Q21" s="238"/>
      <c r="R21" s="240"/>
      <c r="S21" s="241"/>
      <c r="T21" s="237"/>
      <c r="U21" s="237"/>
      <c r="V21" s="237"/>
      <c r="W21" s="238"/>
    </row>
    <row r="22" customFormat="false" ht="12.75" hidden="false" customHeight="false" outlineLevel="0" collapsed="false">
      <c r="A22" s="227"/>
      <c r="B22" s="228"/>
      <c r="C22" s="229"/>
      <c r="D22" s="230"/>
      <c r="E22" s="231"/>
      <c r="F22" s="232"/>
      <c r="G22" s="233"/>
      <c r="H22" s="234"/>
      <c r="I22" s="232"/>
      <c r="J22" s="235"/>
      <c r="K22" s="236"/>
      <c r="L22" s="237"/>
      <c r="M22" s="238"/>
      <c r="N22" s="239"/>
      <c r="O22" s="236"/>
      <c r="P22" s="237"/>
      <c r="Q22" s="238"/>
      <c r="R22" s="240"/>
      <c r="S22" s="241"/>
      <c r="T22" s="237"/>
      <c r="U22" s="237"/>
      <c r="V22" s="237"/>
      <c r="W22" s="238"/>
    </row>
    <row r="23" customFormat="false" ht="12.75" hidden="false" customHeight="false" outlineLevel="0" collapsed="false">
      <c r="A23" s="227"/>
      <c r="B23" s="228"/>
      <c r="C23" s="229"/>
      <c r="D23" s="230"/>
      <c r="E23" s="231"/>
      <c r="F23" s="232"/>
      <c r="G23" s="233"/>
      <c r="H23" s="234"/>
      <c r="I23" s="232"/>
      <c r="J23" s="235"/>
      <c r="K23" s="236"/>
      <c r="L23" s="237"/>
      <c r="M23" s="238"/>
      <c r="N23" s="239"/>
      <c r="O23" s="236"/>
      <c r="P23" s="237"/>
      <c r="Q23" s="238"/>
      <c r="R23" s="240"/>
      <c r="S23" s="241"/>
      <c r="T23" s="237"/>
      <c r="U23" s="237"/>
      <c r="V23" s="237"/>
      <c r="W23" s="238"/>
    </row>
    <row r="24" customFormat="false" ht="12.75" hidden="false" customHeight="false" outlineLevel="0" collapsed="false">
      <c r="A24" s="227"/>
      <c r="B24" s="228"/>
      <c r="C24" s="229"/>
      <c r="D24" s="230"/>
      <c r="E24" s="231"/>
      <c r="F24" s="232"/>
      <c r="G24" s="233"/>
      <c r="H24" s="234"/>
      <c r="I24" s="232"/>
      <c r="J24" s="235"/>
      <c r="K24" s="236"/>
      <c r="L24" s="237"/>
      <c r="M24" s="238"/>
      <c r="N24" s="239"/>
      <c r="O24" s="236"/>
      <c r="P24" s="237"/>
      <c r="Q24" s="238"/>
      <c r="R24" s="240"/>
      <c r="S24" s="241"/>
      <c r="T24" s="237"/>
      <c r="U24" s="237"/>
      <c r="V24" s="237"/>
      <c r="W24" s="238"/>
    </row>
    <row r="25" customFormat="false" ht="12.75" hidden="false" customHeight="false" outlineLevel="0" collapsed="false">
      <c r="A25" s="227"/>
      <c r="B25" s="228"/>
      <c r="C25" s="229"/>
      <c r="D25" s="230"/>
      <c r="E25" s="231"/>
      <c r="F25" s="232"/>
      <c r="G25" s="233"/>
      <c r="H25" s="234"/>
      <c r="I25" s="232"/>
      <c r="J25" s="235"/>
      <c r="K25" s="236"/>
      <c r="L25" s="237"/>
      <c r="M25" s="238"/>
      <c r="N25" s="239"/>
      <c r="O25" s="236"/>
      <c r="P25" s="237"/>
      <c r="Q25" s="238"/>
      <c r="R25" s="240"/>
      <c r="S25" s="241"/>
      <c r="T25" s="237"/>
      <c r="U25" s="237"/>
      <c r="V25" s="237"/>
      <c r="W25" s="238"/>
    </row>
    <row r="26" customFormat="false" ht="12.75" hidden="false" customHeight="false" outlineLevel="0" collapsed="false">
      <c r="A26" s="227"/>
      <c r="B26" s="228"/>
      <c r="C26" s="229"/>
      <c r="D26" s="230"/>
      <c r="E26" s="231"/>
      <c r="F26" s="232"/>
      <c r="G26" s="233"/>
      <c r="H26" s="234"/>
      <c r="I26" s="232"/>
      <c r="J26" s="235"/>
      <c r="K26" s="236"/>
      <c r="L26" s="237"/>
      <c r="M26" s="238"/>
      <c r="N26" s="239"/>
      <c r="O26" s="236"/>
      <c r="P26" s="237"/>
      <c r="Q26" s="238"/>
      <c r="R26" s="240"/>
      <c r="S26" s="241"/>
      <c r="T26" s="237"/>
      <c r="U26" s="237"/>
      <c r="V26" s="237"/>
      <c r="W26" s="238"/>
    </row>
    <row r="27" customFormat="false" ht="12.75" hidden="false" customHeight="false" outlineLevel="0" collapsed="false">
      <c r="A27" s="227"/>
      <c r="B27" s="228"/>
      <c r="C27" s="229"/>
      <c r="D27" s="230"/>
      <c r="E27" s="231"/>
      <c r="F27" s="232"/>
      <c r="G27" s="233"/>
      <c r="H27" s="234"/>
      <c r="I27" s="232"/>
      <c r="J27" s="235"/>
      <c r="K27" s="236"/>
      <c r="L27" s="237"/>
      <c r="M27" s="238"/>
      <c r="N27" s="239"/>
      <c r="O27" s="236"/>
      <c r="P27" s="237"/>
      <c r="Q27" s="238"/>
      <c r="R27" s="240"/>
      <c r="S27" s="241"/>
      <c r="T27" s="237"/>
      <c r="U27" s="237"/>
      <c r="V27" s="237"/>
      <c r="W27" s="238"/>
    </row>
    <row r="28" customFormat="false" ht="12.75" hidden="false" customHeight="false" outlineLevel="0" collapsed="false">
      <c r="A28" s="227"/>
      <c r="B28" s="228"/>
      <c r="C28" s="229"/>
      <c r="D28" s="230"/>
      <c r="E28" s="231"/>
      <c r="F28" s="232"/>
      <c r="G28" s="233"/>
      <c r="H28" s="234"/>
      <c r="I28" s="232"/>
      <c r="J28" s="235"/>
      <c r="K28" s="236"/>
      <c r="L28" s="237"/>
      <c r="M28" s="238"/>
      <c r="N28" s="239"/>
      <c r="O28" s="236"/>
      <c r="P28" s="237"/>
      <c r="Q28" s="238"/>
      <c r="R28" s="240"/>
      <c r="S28" s="241"/>
      <c r="T28" s="237"/>
      <c r="U28" s="237"/>
      <c r="V28" s="237"/>
      <c r="W28" s="238"/>
    </row>
    <row r="29" customFormat="false" ht="12.75" hidden="false" customHeight="false" outlineLevel="0" collapsed="false">
      <c r="A29" s="227"/>
      <c r="B29" s="228"/>
      <c r="C29" s="229"/>
      <c r="D29" s="230"/>
      <c r="E29" s="231"/>
      <c r="F29" s="232"/>
      <c r="G29" s="233"/>
      <c r="H29" s="234"/>
      <c r="I29" s="232"/>
      <c r="J29" s="235"/>
      <c r="K29" s="236"/>
      <c r="L29" s="237"/>
      <c r="M29" s="238"/>
      <c r="N29" s="239"/>
      <c r="O29" s="236"/>
      <c r="P29" s="237"/>
      <c r="Q29" s="238"/>
      <c r="R29" s="240"/>
      <c r="S29" s="241"/>
      <c r="T29" s="237"/>
      <c r="U29" s="237"/>
      <c r="V29" s="237"/>
      <c r="W29" s="238"/>
    </row>
    <row r="30" customFormat="false" ht="12.75" hidden="false" customHeight="false" outlineLevel="0" collapsed="false">
      <c r="A30" s="227"/>
      <c r="B30" s="228"/>
      <c r="C30" s="229"/>
      <c r="D30" s="230"/>
      <c r="E30" s="231"/>
      <c r="F30" s="232"/>
      <c r="G30" s="233"/>
      <c r="H30" s="234"/>
      <c r="I30" s="232"/>
      <c r="J30" s="235"/>
      <c r="K30" s="236"/>
      <c r="L30" s="237"/>
      <c r="M30" s="238"/>
      <c r="N30" s="239"/>
      <c r="O30" s="236"/>
      <c r="P30" s="237"/>
      <c r="Q30" s="238"/>
      <c r="R30" s="240"/>
      <c r="S30" s="241"/>
      <c r="T30" s="237"/>
      <c r="U30" s="237"/>
      <c r="V30" s="237"/>
      <c r="W30" s="238"/>
    </row>
    <row r="31" customFormat="false" ht="12.75" hidden="false" customHeight="false" outlineLevel="0" collapsed="false">
      <c r="A31" s="227"/>
      <c r="B31" s="228"/>
      <c r="C31" s="229"/>
      <c r="D31" s="230"/>
      <c r="E31" s="231"/>
      <c r="F31" s="232"/>
      <c r="G31" s="233"/>
      <c r="H31" s="234"/>
      <c r="I31" s="232"/>
      <c r="J31" s="235"/>
      <c r="K31" s="236"/>
      <c r="L31" s="237"/>
      <c r="M31" s="238"/>
      <c r="N31" s="239"/>
      <c r="O31" s="236"/>
      <c r="P31" s="237"/>
      <c r="Q31" s="238"/>
      <c r="R31" s="240"/>
      <c r="S31" s="241"/>
      <c r="T31" s="237"/>
      <c r="U31" s="237"/>
      <c r="V31" s="237"/>
      <c r="W31" s="238"/>
    </row>
    <row r="32" customFormat="false" ht="12.75" hidden="false" customHeight="false" outlineLevel="0" collapsed="false">
      <c r="A32" s="227"/>
      <c r="B32" s="228"/>
      <c r="C32" s="229"/>
      <c r="D32" s="230"/>
      <c r="E32" s="231"/>
      <c r="F32" s="232"/>
      <c r="G32" s="233"/>
      <c r="H32" s="234"/>
      <c r="I32" s="232"/>
      <c r="J32" s="235"/>
      <c r="K32" s="236"/>
      <c r="L32" s="237"/>
      <c r="M32" s="238"/>
      <c r="N32" s="239"/>
      <c r="O32" s="236"/>
      <c r="P32" s="237"/>
      <c r="Q32" s="238"/>
      <c r="R32" s="240"/>
      <c r="S32" s="241"/>
      <c r="T32" s="237"/>
      <c r="U32" s="237"/>
      <c r="V32" s="237"/>
      <c r="W32" s="238"/>
    </row>
    <row r="33" customFormat="false" ht="12.75" hidden="false" customHeight="false" outlineLevel="0" collapsed="false">
      <c r="A33" s="227"/>
      <c r="B33" s="228"/>
      <c r="C33" s="229"/>
      <c r="D33" s="230"/>
      <c r="E33" s="231"/>
      <c r="F33" s="232"/>
      <c r="G33" s="233"/>
      <c r="H33" s="234"/>
      <c r="I33" s="232"/>
      <c r="J33" s="235"/>
      <c r="K33" s="236"/>
      <c r="L33" s="237"/>
      <c r="M33" s="238"/>
      <c r="N33" s="239"/>
      <c r="O33" s="236"/>
      <c r="P33" s="237"/>
      <c r="Q33" s="238"/>
      <c r="R33" s="240"/>
      <c r="S33" s="241"/>
      <c r="T33" s="237"/>
      <c r="U33" s="237"/>
      <c r="V33" s="237"/>
      <c r="W33" s="238"/>
    </row>
    <row r="34" customFormat="false" ht="12.75" hidden="false" customHeight="false" outlineLevel="0" collapsed="false">
      <c r="A34" s="227"/>
      <c r="B34" s="228"/>
      <c r="C34" s="229"/>
      <c r="D34" s="230"/>
      <c r="E34" s="231"/>
      <c r="F34" s="232"/>
      <c r="G34" s="233"/>
      <c r="H34" s="234"/>
      <c r="I34" s="232"/>
      <c r="J34" s="235"/>
      <c r="K34" s="236"/>
      <c r="L34" s="237"/>
      <c r="M34" s="238"/>
      <c r="N34" s="239"/>
      <c r="O34" s="236"/>
      <c r="P34" s="237"/>
      <c r="Q34" s="238"/>
      <c r="R34" s="240"/>
      <c r="S34" s="241"/>
      <c r="T34" s="237"/>
      <c r="U34" s="237"/>
      <c r="V34" s="237"/>
      <c r="W34" s="238"/>
    </row>
    <row r="35" customFormat="false" ht="12.75" hidden="false" customHeight="false" outlineLevel="0" collapsed="false">
      <c r="A35" s="242"/>
      <c r="B35" s="243"/>
      <c r="C35" s="244"/>
      <c r="D35" s="245"/>
      <c r="E35" s="246"/>
      <c r="F35" s="247"/>
      <c r="G35" s="248"/>
      <c r="H35" s="249"/>
      <c r="I35" s="247"/>
      <c r="J35" s="250"/>
      <c r="K35" s="251"/>
      <c r="L35" s="252"/>
      <c r="M35" s="253"/>
      <c r="N35" s="254"/>
      <c r="O35" s="251"/>
      <c r="P35" s="252"/>
      <c r="Q35" s="253"/>
      <c r="R35" s="255"/>
      <c r="S35" s="256"/>
      <c r="T35" s="252"/>
      <c r="U35" s="252"/>
      <c r="V35" s="252"/>
      <c r="W35" s="253"/>
    </row>
    <row r="36" customFormat="false" ht="12.75" hidden="false" customHeight="false" outlineLevel="0" collapsed="false">
      <c r="C36" s="257"/>
      <c r="D36" s="258"/>
      <c r="E36" s="192"/>
      <c r="J36" s="259"/>
      <c r="K36" s="259"/>
      <c r="N36" s="260"/>
      <c r="O36" s="260"/>
      <c r="P36" s="261"/>
      <c r="Q36" s="261"/>
      <c r="R36" s="260"/>
      <c r="S36" s="261"/>
      <c r="T36" s="261"/>
      <c r="U36" s="261"/>
      <c r="V36" s="261"/>
      <c r="W36" s="261"/>
      <c r="X36" s="261"/>
    </row>
    <row r="37" customFormat="false" ht="12.75" hidden="false" customHeight="false" outlineLevel="0" collapsed="false">
      <c r="C37" s="257"/>
      <c r="D37" s="258"/>
      <c r="E37" s="192"/>
      <c r="I37" s="262"/>
      <c r="J37" s="262"/>
      <c r="K37" s="262"/>
      <c r="L37" s="262"/>
      <c r="M37" s="262"/>
      <c r="N37" s="260"/>
      <c r="O37" s="260"/>
      <c r="P37" s="261"/>
      <c r="Q37" s="261"/>
      <c r="R37" s="260"/>
      <c r="S37" s="261"/>
      <c r="T37" s="261"/>
      <c r="U37" s="261"/>
      <c r="V37" s="261"/>
      <c r="W37" s="261"/>
      <c r="X37" s="261"/>
    </row>
    <row r="38" customFormat="false" ht="12.75" hidden="false" customHeight="false" outlineLevel="0" collapsed="false">
      <c r="C38" s="257"/>
      <c r="D38" s="258"/>
      <c r="E38" s="192"/>
      <c r="I38" s="262"/>
      <c r="J38" s="262"/>
      <c r="K38" s="262"/>
      <c r="L38" s="262"/>
      <c r="M38" s="262"/>
      <c r="N38" s="259"/>
      <c r="O38" s="259"/>
      <c r="R38" s="259"/>
    </row>
    <row r="39" customFormat="false" ht="12.75" hidden="false" customHeight="false" outlineLevel="0" collapsed="false">
      <c r="C39" s="257"/>
      <c r="D39" s="258"/>
      <c r="E39" s="192"/>
      <c r="I39" s="262"/>
      <c r="J39" s="262"/>
      <c r="K39" s="262"/>
      <c r="L39" s="262"/>
      <c r="M39" s="262"/>
      <c r="N39" s="259"/>
      <c r="O39" s="259"/>
      <c r="R39" s="259"/>
    </row>
    <row r="40" customFormat="false" ht="12.75" hidden="false" customHeight="false" outlineLevel="0" collapsed="false">
      <c r="C40" s="257"/>
      <c r="D40" s="258"/>
      <c r="E40" s="192"/>
      <c r="I40" s="262"/>
      <c r="J40" s="262"/>
      <c r="K40" s="262"/>
      <c r="L40" s="262"/>
      <c r="M40" s="262"/>
      <c r="N40" s="259"/>
      <c r="O40" s="259"/>
      <c r="R40" s="259"/>
    </row>
    <row r="41" customFormat="false" ht="12.75" hidden="false" customHeight="false" outlineLevel="0" collapsed="false">
      <c r="C41" s="257"/>
      <c r="D41" s="258"/>
      <c r="E41" s="192"/>
      <c r="J41" s="259"/>
      <c r="K41" s="259"/>
      <c r="M41" s="262"/>
      <c r="N41" s="259"/>
      <c r="O41" s="259"/>
      <c r="R41" s="259"/>
    </row>
    <row r="42" customFormat="false" ht="12.75" hidden="false" customHeight="false" outlineLevel="0" collapsed="false">
      <c r="C42" s="257"/>
      <c r="D42" s="258"/>
      <c r="E42" s="192"/>
      <c r="J42" s="259"/>
      <c r="K42" s="259"/>
      <c r="N42" s="259"/>
      <c r="O42" s="259"/>
      <c r="R42" s="259"/>
    </row>
    <row r="43" customFormat="false" ht="12.75" hidden="false" customHeight="false" outlineLevel="0" collapsed="false">
      <c r="C43" s="257"/>
      <c r="D43" s="258"/>
      <c r="E43" s="192"/>
      <c r="J43" s="259"/>
      <c r="K43" s="259"/>
      <c r="N43" s="259"/>
      <c r="O43" s="259"/>
      <c r="R43" s="259"/>
    </row>
    <row r="44" customFormat="false" ht="12.75" hidden="false" customHeight="false" outlineLevel="0" collapsed="false">
      <c r="C44" s="257"/>
      <c r="D44" s="258"/>
      <c r="E44" s="192"/>
      <c r="J44" s="259"/>
      <c r="K44" s="259"/>
      <c r="N44" s="259"/>
      <c r="O44" s="259"/>
      <c r="R44" s="259"/>
    </row>
    <row r="45" customFormat="false" ht="12.75" hidden="false" customHeight="false" outlineLevel="0" collapsed="false">
      <c r="C45" s="257"/>
      <c r="D45" s="258"/>
      <c r="E45" s="192"/>
      <c r="J45" s="259"/>
      <c r="K45" s="259"/>
      <c r="N45" s="259"/>
      <c r="O45" s="259"/>
      <c r="R45" s="259"/>
    </row>
    <row r="46" customFormat="false" ht="12.75" hidden="false" customHeight="false" outlineLevel="0" collapsed="false">
      <c r="C46" s="257"/>
      <c r="D46" s="258"/>
      <c r="E46" s="192"/>
      <c r="J46" s="259"/>
      <c r="K46" s="259"/>
      <c r="N46" s="259"/>
      <c r="O46" s="259"/>
      <c r="R46" s="259"/>
    </row>
    <row r="47" customFormat="false" ht="12.75" hidden="false" customHeight="false" outlineLevel="0" collapsed="false">
      <c r="C47" s="257"/>
      <c r="D47" s="258"/>
      <c r="E47" s="192"/>
      <c r="J47" s="259"/>
      <c r="K47" s="259"/>
      <c r="N47" s="259"/>
      <c r="O47" s="259"/>
      <c r="R47" s="259"/>
    </row>
    <row r="48" customFormat="false" ht="12.75" hidden="false" customHeight="false" outlineLevel="0" collapsed="false">
      <c r="C48" s="257"/>
      <c r="D48" s="258"/>
      <c r="E48" s="192"/>
      <c r="J48" s="259"/>
      <c r="K48" s="259"/>
      <c r="N48" s="259"/>
      <c r="O48" s="259"/>
      <c r="R48" s="259"/>
    </row>
    <row r="49" customFormat="false" ht="12.75" hidden="false" customHeight="false" outlineLevel="0" collapsed="false">
      <c r="C49" s="257"/>
      <c r="D49" s="258"/>
      <c r="E49" s="192"/>
      <c r="J49" s="259"/>
      <c r="K49" s="259"/>
      <c r="N49" s="259"/>
      <c r="O49" s="259"/>
      <c r="R49" s="259"/>
    </row>
    <row r="50" customFormat="false" ht="12.75" hidden="false" customHeight="false" outlineLevel="0" collapsed="false">
      <c r="C50" s="257"/>
      <c r="D50" s="258"/>
      <c r="E50" s="192"/>
      <c r="J50" s="259"/>
      <c r="K50" s="259"/>
      <c r="N50" s="259"/>
      <c r="O50" s="259"/>
      <c r="R50" s="259"/>
    </row>
    <row r="51" customFormat="false" ht="12.75" hidden="false" customHeight="false" outlineLevel="0" collapsed="false">
      <c r="C51" s="257"/>
      <c r="D51" s="258"/>
      <c r="E51" s="192"/>
      <c r="J51" s="259"/>
      <c r="K51" s="259"/>
      <c r="N51" s="259"/>
      <c r="O51" s="259"/>
      <c r="R51" s="259"/>
    </row>
    <row r="52" customFormat="false" ht="12.75" hidden="false" customHeight="false" outlineLevel="0" collapsed="false">
      <c r="C52" s="257"/>
      <c r="D52" s="258"/>
      <c r="E52" s="192"/>
      <c r="J52" s="259"/>
      <c r="K52" s="259"/>
      <c r="N52" s="259"/>
      <c r="O52" s="259"/>
      <c r="R52" s="259"/>
    </row>
    <row r="53" customFormat="false" ht="12.75" hidden="false" customHeight="false" outlineLevel="0" collapsed="false">
      <c r="C53" s="257"/>
      <c r="D53" s="258"/>
      <c r="E53" s="192"/>
      <c r="J53" s="259"/>
      <c r="K53" s="259"/>
      <c r="N53" s="259"/>
      <c r="O53" s="259"/>
      <c r="R53" s="259"/>
    </row>
    <row r="54" customFormat="false" ht="12.75" hidden="false" customHeight="false" outlineLevel="0" collapsed="false">
      <c r="C54" s="257"/>
      <c r="D54" s="258"/>
      <c r="E54" s="192"/>
      <c r="J54" s="259"/>
      <c r="K54" s="259"/>
      <c r="N54" s="259"/>
      <c r="O54" s="259"/>
      <c r="R54" s="259"/>
    </row>
    <row r="55" customFormat="false" ht="12.75" hidden="false" customHeight="false" outlineLevel="0" collapsed="false">
      <c r="C55" s="257"/>
      <c r="D55" s="258"/>
      <c r="E55" s="192"/>
      <c r="J55" s="259"/>
      <c r="K55" s="259"/>
      <c r="N55" s="259"/>
      <c r="O55" s="259"/>
      <c r="R55" s="259"/>
    </row>
    <row r="56" customFormat="false" ht="12.75" hidden="false" customHeight="false" outlineLevel="0" collapsed="false">
      <c r="C56" s="257"/>
      <c r="D56" s="258"/>
      <c r="E56" s="192"/>
      <c r="J56" s="259"/>
      <c r="K56" s="259"/>
      <c r="N56" s="259"/>
      <c r="O56" s="259"/>
      <c r="R56" s="259"/>
    </row>
    <row r="57" customFormat="false" ht="12.75" hidden="false" customHeight="false" outlineLevel="0" collapsed="false">
      <c r="C57" s="257"/>
      <c r="D57" s="258"/>
      <c r="E57" s="192"/>
      <c r="J57" s="259"/>
      <c r="K57" s="259"/>
      <c r="N57" s="259"/>
      <c r="O57" s="259"/>
      <c r="R57" s="259"/>
    </row>
    <row r="58" customFormat="false" ht="12.75" hidden="false" customHeight="false" outlineLevel="0" collapsed="false">
      <c r="C58" s="257"/>
      <c r="D58" s="258"/>
      <c r="E58" s="192"/>
      <c r="J58" s="259"/>
      <c r="K58" s="259"/>
      <c r="N58" s="259"/>
      <c r="O58" s="259"/>
      <c r="R58" s="259"/>
    </row>
    <row r="59" customFormat="false" ht="12.75" hidden="false" customHeight="false" outlineLevel="0" collapsed="false">
      <c r="C59" s="257"/>
      <c r="D59" s="258"/>
      <c r="E59" s="192"/>
      <c r="J59" s="259"/>
      <c r="K59" s="259"/>
      <c r="N59" s="259"/>
      <c r="O59" s="259"/>
      <c r="R59" s="259"/>
    </row>
    <row r="60" customFormat="false" ht="12.75" hidden="false" customHeight="false" outlineLevel="0" collapsed="false">
      <c r="C60" s="257"/>
      <c r="D60" s="258"/>
      <c r="E60" s="192"/>
      <c r="J60" s="259"/>
      <c r="K60" s="259"/>
      <c r="N60" s="259"/>
      <c r="O60" s="259"/>
      <c r="R60" s="259"/>
    </row>
    <row r="61" customFormat="false" ht="12.75" hidden="false" customHeight="false" outlineLevel="0" collapsed="false">
      <c r="C61" s="257"/>
      <c r="D61" s="258"/>
      <c r="E61" s="192"/>
      <c r="J61" s="259"/>
      <c r="K61" s="259"/>
      <c r="N61" s="259"/>
      <c r="O61" s="259"/>
      <c r="R61" s="259"/>
    </row>
    <row r="62" customFormat="false" ht="12.75" hidden="false" customHeight="false" outlineLevel="0" collapsed="false">
      <c r="C62" s="257"/>
      <c r="D62" s="258"/>
      <c r="E62" s="192"/>
      <c r="J62" s="259"/>
      <c r="K62" s="259"/>
      <c r="N62" s="259"/>
      <c r="O62" s="259"/>
      <c r="R62" s="259"/>
    </row>
    <row r="63" customFormat="false" ht="12.75" hidden="false" customHeight="false" outlineLevel="0" collapsed="false">
      <c r="C63" s="257"/>
      <c r="D63" s="258"/>
      <c r="E63" s="192"/>
      <c r="J63" s="259"/>
      <c r="K63" s="259"/>
      <c r="N63" s="259"/>
      <c r="O63" s="259"/>
      <c r="R63" s="259"/>
    </row>
    <row r="64" customFormat="false" ht="12.75" hidden="false" customHeight="false" outlineLevel="0" collapsed="false">
      <c r="C64" s="257"/>
      <c r="D64" s="258"/>
      <c r="E64" s="192"/>
      <c r="J64" s="259"/>
      <c r="K64" s="259"/>
      <c r="N64" s="259"/>
      <c r="O64" s="259"/>
      <c r="R64" s="259"/>
    </row>
    <row r="65" customFormat="false" ht="12.75" hidden="false" customHeight="false" outlineLevel="0" collapsed="false">
      <c r="C65" s="257"/>
      <c r="D65" s="258"/>
      <c r="E65" s="192"/>
      <c r="J65" s="259"/>
      <c r="K65" s="259"/>
      <c r="N65" s="259"/>
      <c r="O65" s="259"/>
      <c r="R65" s="259"/>
    </row>
    <row r="66" customFormat="false" ht="12.75" hidden="false" customHeight="false" outlineLevel="0" collapsed="false">
      <c r="C66" s="257"/>
      <c r="D66" s="258"/>
      <c r="E66" s="192"/>
      <c r="J66" s="259"/>
      <c r="K66" s="259"/>
      <c r="N66" s="259"/>
      <c r="O66" s="259"/>
      <c r="R66" s="259"/>
    </row>
    <row r="67" customFormat="false" ht="12.75" hidden="false" customHeight="false" outlineLevel="0" collapsed="false">
      <c r="C67" s="257"/>
      <c r="D67" s="258"/>
      <c r="E67" s="192"/>
      <c r="J67" s="259"/>
      <c r="K67" s="259"/>
      <c r="N67" s="259"/>
      <c r="O67" s="259"/>
      <c r="R67" s="259"/>
    </row>
    <row r="68" customFormat="false" ht="12.75" hidden="false" customHeight="false" outlineLevel="0" collapsed="false">
      <c r="C68" s="257"/>
      <c r="D68" s="258"/>
      <c r="E68" s="192"/>
      <c r="J68" s="259"/>
      <c r="K68" s="259"/>
      <c r="N68" s="259"/>
      <c r="O68" s="259"/>
      <c r="R68" s="259"/>
    </row>
    <row r="69" customFormat="false" ht="12.75" hidden="false" customHeight="false" outlineLevel="0" collapsed="false">
      <c r="C69" s="257"/>
      <c r="D69" s="258"/>
      <c r="E69" s="192"/>
      <c r="J69" s="259"/>
      <c r="K69" s="259"/>
      <c r="N69" s="259"/>
      <c r="O69" s="259"/>
      <c r="R69" s="259"/>
    </row>
    <row r="70" customFormat="false" ht="12.75" hidden="false" customHeight="false" outlineLevel="0" collapsed="false">
      <c r="C70" s="257"/>
      <c r="D70" s="258"/>
      <c r="E70" s="192"/>
      <c r="J70" s="259"/>
      <c r="K70" s="259"/>
      <c r="N70" s="259"/>
      <c r="O70" s="259"/>
      <c r="R70" s="259"/>
    </row>
    <row r="71" customFormat="false" ht="12.75" hidden="false" customHeight="false" outlineLevel="0" collapsed="false">
      <c r="C71" s="257"/>
      <c r="D71" s="258"/>
      <c r="E71" s="192"/>
      <c r="J71" s="259"/>
      <c r="K71" s="259"/>
      <c r="N71" s="259"/>
      <c r="O71" s="259"/>
      <c r="R71" s="259"/>
    </row>
    <row r="72" customFormat="false" ht="12.75" hidden="false" customHeight="false" outlineLevel="0" collapsed="false">
      <c r="C72" s="257"/>
      <c r="D72" s="258"/>
      <c r="E72" s="192"/>
      <c r="J72" s="259"/>
      <c r="K72" s="259"/>
      <c r="N72" s="259"/>
      <c r="O72" s="259"/>
      <c r="R72" s="259"/>
    </row>
    <row r="73" customFormat="false" ht="12.75" hidden="false" customHeight="false" outlineLevel="0" collapsed="false">
      <c r="C73" s="257"/>
      <c r="D73" s="258"/>
      <c r="E73" s="192"/>
      <c r="J73" s="259"/>
      <c r="K73" s="259"/>
      <c r="N73" s="259"/>
      <c r="O73" s="259"/>
      <c r="R73" s="259"/>
    </row>
    <row r="74" customFormat="false" ht="12.75" hidden="false" customHeight="false" outlineLevel="0" collapsed="false">
      <c r="C74" s="257"/>
      <c r="D74" s="258"/>
      <c r="E74" s="192"/>
      <c r="J74" s="259"/>
      <c r="K74" s="259"/>
      <c r="N74" s="259"/>
      <c r="O74" s="259"/>
      <c r="R74" s="259"/>
    </row>
    <row r="75" customFormat="false" ht="12.75" hidden="false" customHeight="false" outlineLevel="0" collapsed="false">
      <c r="C75" s="257"/>
      <c r="D75" s="258"/>
      <c r="E75" s="192"/>
      <c r="J75" s="259"/>
      <c r="K75" s="259"/>
      <c r="N75" s="259"/>
      <c r="O75" s="259"/>
      <c r="R75" s="259"/>
    </row>
    <row r="76" customFormat="false" ht="12.75" hidden="false" customHeight="false" outlineLevel="0" collapsed="false">
      <c r="C76" s="257"/>
      <c r="D76" s="258"/>
      <c r="E76" s="192"/>
      <c r="J76" s="259"/>
      <c r="K76" s="259"/>
      <c r="N76" s="259"/>
      <c r="O76" s="259"/>
      <c r="R76" s="259"/>
    </row>
    <row r="77" customFormat="false" ht="12.75" hidden="false" customHeight="false" outlineLevel="0" collapsed="false">
      <c r="C77" s="257"/>
      <c r="D77" s="258"/>
      <c r="E77" s="192"/>
      <c r="J77" s="259"/>
      <c r="K77" s="259"/>
      <c r="N77" s="259"/>
      <c r="O77" s="259"/>
      <c r="R77" s="259"/>
    </row>
    <row r="78" customFormat="false" ht="12.75" hidden="false" customHeight="false" outlineLevel="0" collapsed="false">
      <c r="C78" s="257"/>
      <c r="D78" s="258"/>
      <c r="E78" s="192"/>
      <c r="J78" s="259"/>
      <c r="K78" s="259"/>
      <c r="N78" s="259"/>
      <c r="O78" s="259"/>
      <c r="R78" s="259"/>
    </row>
    <row r="79" customFormat="false" ht="12.75" hidden="false" customHeight="false" outlineLevel="0" collapsed="false">
      <c r="C79" s="257"/>
      <c r="D79" s="258"/>
      <c r="E79" s="192"/>
      <c r="J79" s="259"/>
      <c r="K79" s="259"/>
      <c r="N79" s="259"/>
      <c r="O79" s="259"/>
      <c r="R79" s="259"/>
    </row>
    <row r="80" customFormat="false" ht="12.75" hidden="false" customHeight="false" outlineLevel="0" collapsed="false">
      <c r="C80" s="257"/>
      <c r="D80" s="258"/>
      <c r="E80" s="192"/>
      <c r="J80" s="259"/>
      <c r="K80" s="259"/>
      <c r="N80" s="259"/>
      <c r="O80" s="259"/>
      <c r="R80" s="259"/>
    </row>
    <row r="81" customFormat="false" ht="12.75" hidden="false" customHeight="false" outlineLevel="0" collapsed="false">
      <c r="C81" s="257"/>
      <c r="D81" s="258"/>
      <c r="E81" s="192"/>
      <c r="J81" s="259"/>
      <c r="K81" s="259"/>
      <c r="N81" s="259"/>
      <c r="O81" s="259"/>
      <c r="R81" s="259"/>
    </row>
    <row r="82" customFormat="false" ht="12.75" hidden="false" customHeight="false" outlineLevel="0" collapsed="false">
      <c r="C82" s="257"/>
      <c r="D82" s="258"/>
      <c r="E82" s="192"/>
      <c r="J82" s="259"/>
      <c r="K82" s="259"/>
      <c r="N82" s="259"/>
      <c r="O82" s="259"/>
      <c r="R82" s="259"/>
    </row>
    <row r="83" customFormat="false" ht="12.75" hidden="false" customHeight="false" outlineLevel="0" collapsed="false">
      <c r="C83" s="257"/>
      <c r="D83" s="258"/>
      <c r="E83" s="192"/>
      <c r="J83" s="259"/>
      <c r="K83" s="259"/>
      <c r="N83" s="259"/>
      <c r="O83" s="259"/>
      <c r="R83" s="259"/>
    </row>
    <row r="84" customFormat="false" ht="12.75" hidden="false" customHeight="false" outlineLevel="0" collapsed="false">
      <c r="C84" s="257"/>
      <c r="D84" s="258"/>
      <c r="E84" s="192"/>
      <c r="J84" s="259"/>
      <c r="K84" s="259"/>
      <c r="N84" s="259"/>
      <c r="O84" s="259"/>
      <c r="R84" s="259"/>
    </row>
    <row r="85" customFormat="false" ht="12.75" hidden="false" customHeight="false" outlineLevel="0" collapsed="false">
      <c r="C85" s="257"/>
      <c r="D85" s="258"/>
      <c r="E85" s="192"/>
      <c r="J85" s="259"/>
      <c r="K85" s="259"/>
      <c r="N85" s="259"/>
      <c r="O85" s="259"/>
      <c r="R85" s="259"/>
    </row>
    <row r="86" customFormat="false" ht="12.75" hidden="false" customHeight="false" outlineLevel="0" collapsed="false">
      <c r="C86" s="257"/>
      <c r="D86" s="258"/>
      <c r="E86" s="192"/>
      <c r="J86" s="259"/>
      <c r="K86" s="259"/>
      <c r="N86" s="259"/>
      <c r="O86" s="259"/>
      <c r="R86" s="259"/>
    </row>
    <row r="87" customFormat="false" ht="12.75" hidden="false" customHeight="false" outlineLevel="0" collapsed="false">
      <c r="C87" s="257"/>
      <c r="D87" s="258"/>
      <c r="E87" s="192"/>
      <c r="J87" s="259"/>
      <c r="K87" s="259"/>
      <c r="N87" s="259"/>
      <c r="O87" s="259"/>
      <c r="R87" s="259"/>
    </row>
    <row r="88" customFormat="false" ht="12.75" hidden="false" customHeight="false" outlineLevel="0" collapsed="false">
      <c r="C88" s="257"/>
      <c r="D88" s="258"/>
      <c r="E88" s="192"/>
      <c r="J88" s="259"/>
      <c r="K88" s="259"/>
      <c r="N88" s="259"/>
      <c r="O88" s="259"/>
      <c r="R88" s="259"/>
    </row>
    <row r="89" customFormat="false" ht="12.75" hidden="false" customHeight="false" outlineLevel="0" collapsed="false">
      <c r="C89" s="257"/>
      <c r="D89" s="258"/>
      <c r="E89" s="192"/>
      <c r="J89" s="259"/>
      <c r="K89" s="259"/>
      <c r="N89" s="259"/>
      <c r="O89" s="259"/>
      <c r="R89" s="259"/>
    </row>
    <row r="90" customFormat="false" ht="12.75" hidden="false" customHeight="false" outlineLevel="0" collapsed="false">
      <c r="C90" s="257"/>
      <c r="D90" s="258"/>
      <c r="E90" s="192"/>
      <c r="J90" s="259"/>
      <c r="K90" s="259"/>
      <c r="N90" s="259"/>
      <c r="O90" s="259"/>
      <c r="R90" s="259"/>
    </row>
    <row r="91" customFormat="false" ht="12.75" hidden="false" customHeight="false" outlineLevel="0" collapsed="false">
      <c r="C91" s="192"/>
      <c r="D91" s="192"/>
      <c r="E91" s="192"/>
      <c r="N91" s="259"/>
      <c r="O91" s="259"/>
      <c r="R91" s="259"/>
    </row>
    <row r="92" customFormat="false" ht="12.75" hidden="false" customHeight="false" outlineLevel="0" collapsed="false">
      <c r="C92" s="192"/>
      <c r="D92" s="192"/>
      <c r="E92" s="192"/>
      <c r="N92" s="259"/>
      <c r="O92" s="259"/>
      <c r="R92" s="259"/>
    </row>
    <row r="93" customFormat="false" ht="12.75" hidden="false" customHeight="false" outlineLevel="0" collapsed="false">
      <c r="C93" s="192"/>
      <c r="D93" s="192"/>
      <c r="E93" s="192"/>
      <c r="N93" s="259"/>
      <c r="O93" s="259"/>
      <c r="R93" s="259"/>
    </row>
    <row r="94" customFormat="false" ht="12.75" hidden="false" customHeight="false" outlineLevel="0" collapsed="false">
      <c r="C94" s="192"/>
      <c r="D94" s="192"/>
      <c r="E94" s="192"/>
      <c r="N94" s="259"/>
      <c r="O94" s="259"/>
      <c r="R94" s="259"/>
    </row>
    <row r="95" customFormat="false" ht="12.75" hidden="false" customHeight="false" outlineLevel="0" collapsed="false">
      <c r="C95" s="192"/>
      <c r="D95" s="192"/>
      <c r="E95" s="192"/>
      <c r="N95" s="259"/>
      <c r="O95" s="259"/>
      <c r="R95" s="259"/>
    </row>
    <row r="96" customFormat="false" ht="12.75" hidden="false" customHeight="false" outlineLevel="0" collapsed="false">
      <c r="C96" s="192"/>
      <c r="D96" s="192"/>
      <c r="E96" s="192"/>
      <c r="N96" s="259"/>
      <c r="O96" s="259"/>
      <c r="R96" s="259"/>
    </row>
    <row r="97" customFormat="false" ht="12.75" hidden="false" customHeight="false" outlineLevel="0" collapsed="false">
      <c r="C97" s="192"/>
      <c r="D97" s="192"/>
      <c r="E97" s="192"/>
      <c r="N97" s="259"/>
      <c r="O97" s="259"/>
      <c r="R97" s="259"/>
    </row>
    <row r="98" customFormat="false" ht="12.75" hidden="false" customHeight="false" outlineLevel="0" collapsed="false">
      <c r="C98" s="192"/>
      <c r="D98" s="192"/>
      <c r="E98" s="192"/>
      <c r="N98" s="259"/>
      <c r="O98" s="259"/>
      <c r="R98" s="259"/>
    </row>
    <row r="99" customFormat="false" ht="12.75" hidden="false" customHeight="false" outlineLevel="0" collapsed="false">
      <c r="C99" s="192"/>
      <c r="D99" s="192"/>
      <c r="E99" s="192"/>
      <c r="N99" s="259"/>
      <c r="O99" s="259"/>
      <c r="R99" s="259"/>
    </row>
    <row r="100" customFormat="false" ht="12.75" hidden="false" customHeight="false" outlineLevel="0" collapsed="false">
      <c r="C100" s="192"/>
      <c r="D100" s="192"/>
      <c r="E100" s="192"/>
      <c r="N100" s="259"/>
      <c r="O100" s="259"/>
      <c r="R100" s="259"/>
    </row>
    <row r="101" customFormat="false" ht="12.75" hidden="false" customHeight="false" outlineLevel="0" collapsed="false">
      <c r="C101" s="192"/>
      <c r="D101" s="192"/>
      <c r="E101" s="192"/>
      <c r="N101" s="259"/>
      <c r="O101" s="259"/>
      <c r="R101" s="259"/>
    </row>
    <row r="102" customFormat="false" ht="12.75" hidden="false" customHeight="false" outlineLevel="0" collapsed="false">
      <c r="C102" s="192"/>
      <c r="D102" s="192"/>
      <c r="E102" s="192"/>
      <c r="N102" s="259"/>
      <c r="O102" s="259"/>
      <c r="R102" s="259"/>
    </row>
    <row r="103" customFormat="false" ht="12.75" hidden="false" customHeight="false" outlineLevel="0" collapsed="false">
      <c r="C103" s="192"/>
      <c r="D103" s="192"/>
      <c r="E103" s="192"/>
      <c r="N103" s="259"/>
      <c r="O103" s="259"/>
      <c r="R103" s="259"/>
    </row>
    <row r="104" customFormat="false" ht="12.75" hidden="false" customHeight="false" outlineLevel="0" collapsed="false">
      <c r="C104" s="192"/>
      <c r="D104" s="192"/>
      <c r="E104" s="192"/>
      <c r="N104" s="259"/>
      <c r="O104" s="259"/>
      <c r="R104" s="259"/>
    </row>
    <row r="105" customFormat="false" ht="12.75" hidden="false" customHeight="false" outlineLevel="0" collapsed="false">
      <c r="C105" s="192"/>
      <c r="D105" s="192"/>
      <c r="E105" s="192"/>
      <c r="N105" s="259"/>
      <c r="O105" s="259"/>
      <c r="R105" s="259"/>
    </row>
    <row r="106" customFormat="false" ht="12.75" hidden="false" customHeight="false" outlineLevel="0" collapsed="false">
      <c r="C106" s="192"/>
      <c r="D106" s="192"/>
      <c r="E106" s="192"/>
      <c r="N106" s="259"/>
      <c r="O106" s="259"/>
      <c r="R106" s="259"/>
    </row>
    <row r="107" customFormat="false" ht="12.75" hidden="false" customHeight="false" outlineLevel="0" collapsed="false">
      <c r="C107" s="192"/>
      <c r="D107" s="192"/>
      <c r="E107" s="192"/>
    </row>
    <row r="108" customFormat="false" ht="12.75" hidden="false" customHeight="false" outlineLevel="0" collapsed="false">
      <c r="C108" s="192"/>
      <c r="D108" s="192"/>
      <c r="E108" s="192"/>
    </row>
    <row r="109" customFormat="false" ht="12.75" hidden="false" customHeight="false" outlineLevel="0" collapsed="false">
      <c r="C109" s="192"/>
      <c r="D109" s="192"/>
      <c r="E109" s="192"/>
    </row>
    <row r="110" customFormat="false" ht="12.75" hidden="false" customHeight="false" outlineLevel="0" collapsed="false">
      <c r="C110" s="192"/>
      <c r="D110" s="192"/>
      <c r="E110" s="192"/>
    </row>
    <row r="111" customFormat="false" ht="12.75" hidden="false" customHeight="false" outlineLevel="0" collapsed="false">
      <c r="C111" s="192"/>
      <c r="D111" s="192"/>
      <c r="E111" s="192"/>
    </row>
    <row r="112" customFormat="false" ht="12.75" hidden="false" customHeight="false" outlineLevel="0" collapsed="false">
      <c r="C112" s="192"/>
      <c r="D112" s="192"/>
      <c r="E112" s="192"/>
    </row>
    <row r="113" customFormat="false" ht="12.75" hidden="false" customHeight="false" outlineLevel="0" collapsed="false">
      <c r="C113" s="192"/>
      <c r="D113" s="192"/>
      <c r="E113" s="192"/>
    </row>
    <row r="114" customFormat="false" ht="12.75" hidden="false" customHeight="false" outlineLevel="0" collapsed="false">
      <c r="C114" s="192"/>
      <c r="D114" s="192"/>
      <c r="E114" s="192"/>
    </row>
    <row r="115" customFormat="false" ht="12.75" hidden="false" customHeight="false" outlineLevel="0" collapsed="false">
      <c r="C115" s="192"/>
      <c r="D115" s="192"/>
      <c r="E115" s="192"/>
    </row>
    <row r="116" customFormat="false" ht="12.75" hidden="false" customHeight="false" outlineLevel="0" collapsed="false">
      <c r="C116" s="192"/>
      <c r="D116" s="192"/>
      <c r="E116" s="192"/>
    </row>
    <row r="117" customFormat="false" ht="12.75" hidden="false" customHeight="false" outlineLevel="0" collapsed="false">
      <c r="C117" s="192"/>
      <c r="D117" s="192"/>
      <c r="E117" s="192"/>
    </row>
    <row r="118" customFormat="false" ht="12.75" hidden="false" customHeight="false" outlineLevel="0" collapsed="false">
      <c r="C118" s="192"/>
      <c r="D118" s="192"/>
      <c r="E118" s="192"/>
    </row>
    <row r="119" customFormat="false" ht="12.75" hidden="false" customHeight="false" outlineLevel="0" collapsed="false">
      <c r="C119" s="192"/>
      <c r="D119" s="192"/>
      <c r="E119" s="192"/>
    </row>
    <row r="120" customFormat="false" ht="12.75" hidden="false" customHeight="false" outlineLevel="0" collapsed="false">
      <c r="C120" s="192"/>
      <c r="D120" s="192"/>
      <c r="E120" s="192"/>
    </row>
    <row r="121" customFormat="false" ht="12.75" hidden="false" customHeight="false" outlineLevel="0" collapsed="false">
      <c r="C121" s="192"/>
      <c r="D121" s="192"/>
      <c r="E121" s="192"/>
    </row>
    <row r="122" customFormat="false" ht="12.75" hidden="false" customHeight="false" outlineLevel="0" collapsed="false">
      <c r="C122" s="192"/>
      <c r="D122" s="192"/>
      <c r="E122" s="192"/>
    </row>
    <row r="123" customFormat="false" ht="12.75" hidden="false" customHeight="false" outlineLevel="0" collapsed="false">
      <c r="C123" s="192"/>
      <c r="D123" s="192"/>
      <c r="E123" s="192"/>
    </row>
    <row r="124" customFormat="false" ht="12.75" hidden="false" customHeight="false" outlineLevel="0" collapsed="false">
      <c r="C124" s="192"/>
      <c r="D124" s="192"/>
      <c r="E124" s="192"/>
    </row>
    <row r="125" customFormat="false" ht="12.75" hidden="false" customHeight="false" outlineLevel="0" collapsed="false">
      <c r="C125" s="192"/>
      <c r="D125" s="192"/>
      <c r="E125" s="192"/>
    </row>
    <row r="126" customFormat="false" ht="12.75" hidden="false" customHeight="false" outlineLevel="0" collapsed="false">
      <c r="C126" s="192"/>
      <c r="D126" s="192"/>
      <c r="E126" s="192"/>
    </row>
    <row r="127" customFormat="false" ht="12.75" hidden="false" customHeight="false" outlineLevel="0" collapsed="false">
      <c r="C127" s="192"/>
      <c r="D127" s="192"/>
      <c r="E127" s="192"/>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row r="1006" customFormat="false" ht="12.75" hidden="false" customHeight="false" outlineLevel="0" collapsed="false">
      <c r="C1006" s="192"/>
      <c r="D1006" s="192"/>
      <c r="E1006" s="192"/>
    </row>
    <row r="1007" customFormat="false" ht="12.75" hidden="false" customHeight="false" outlineLevel="0" collapsed="false">
      <c r="C1007" s="192"/>
      <c r="D1007" s="192"/>
      <c r="E1007" s="192"/>
    </row>
    <row r="1008" customFormat="false" ht="12.75" hidden="false" customHeight="false" outlineLevel="0" collapsed="false">
      <c r="C1008" s="192"/>
      <c r="D1008" s="192"/>
      <c r="E1008" s="192"/>
    </row>
    <row r="1009" customFormat="false" ht="12.75" hidden="false" customHeight="false" outlineLevel="0" collapsed="false">
      <c r="C1009" s="192"/>
      <c r="D1009" s="192"/>
      <c r="E1009" s="192"/>
    </row>
    <row r="1010" customFormat="false" ht="12.75" hidden="false" customHeight="false" outlineLevel="0" collapsed="false">
      <c r="C1010" s="192"/>
      <c r="D1010" s="192"/>
      <c r="E1010" s="192"/>
    </row>
    <row r="1011" customFormat="false" ht="12.75" hidden="false" customHeight="false" outlineLevel="0" collapsed="false">
      <c r="C1011" s="192"/>
      <c r="D1011" s="192"/>
      <c r="E1011" s="192"/>
    </row>
    <row r="1012" customFormat="false" ht="12.75" hidden="false" customHeight="false" outlineLevel="0" collapsed="false">
      <c r="C1012" s="192"/>
      <c r="D1012" s="192"/>
      <c r="E1012" s="192"/>
    </row>
    <row r="1013" customFormat="false" ht="12.75" hidden="false" customHeight="false" outlineLevel="0" collapsed="false">
      <c r="C1013" s="192"/>
      <c r="D1013" s="192"/>
      <c r="E1013" s="192"/>
    </row>
    <row r="1014" customFormat="false" ht="12.75" hidden="false" customHeight="false" outlineLevel="0" collapsed="false">
      <c r="C1014" s="192"/>
      <c r="D1014" s="192"/>
      <c r="E1014" s="192"/>
    </row>
    <row r="1015" customFormat="false" ht="12.75" hidden="false" customHeight="false" outlineLevel="0" collapsed="false">
      <c r="C1015" s="192"/>
      <c r="D1015" s="192"/>
      <c r="E1015" s="192"/>
    </row>
    <row r="1016" customFormat="false" ht="12.75" hidden="false" customHeight="false" outlineLevel="0" collapsed="false">
      <c r="C1016" s="192"/>
      <c r="D1016" s="192"/>
      <c r="E1016" s="192"/>
    </row>
    <row r="1017" customFormat="false" ht="12.75" hidden="false" customHeight="false" outlineLevel="0" collapsed="false">
      <c r="C1017" s="192"/>
      <c r="D1017" s="192"/>
      <c r="E1017" s="192"/>
    </row>
    <row r="1018" customFormat="false" ht="12.75" hidden="false" customHeight="false" outlineLevel="0" collapsed="false">
      <c r="C1018" s="192"/>
      <c r="D1018" s="192"/>
      <c r="E1018" s="192"/>
    </row>
    <row r="1019" customFormat="false" ht="12.75" hidden="false" customHeight="false" outlineLevel="0" collapsed="false">
      <c r="C1019" s="192"/>
      <c r="D1019" s="192"/>
      <c r="E1019" s="192"/>
    </row>
    <row r="1020" customFormat="false" ht="12.75" hidden="false" customHeight="false" outlineLevel="0" collapsed="false">
      <c r="C1020" s="192"/>
      <c r="D1020" s="192"/>
      <c r="E1020" s="192"/>
    </row>
    <row r="1021" customFormat="false" ht="12.75" hidden="false" customHeight="false" outlineLevel="0" collapsed="false">
      <c r="C1021" s="192"/>
      <c r="D1021" s="192"/>
      <c r="E1021" s="192"/>
    </row>
    <row r="1022" customFormat="false" ht="12.75" hidden="false" customHeight="false" outlineLevel="0" collapsed="false">
      <c r="C1022" s="192"/>
      <c r="D1022" s="192"/>
      <c r="E1022" s="192"/>
    </row>
    <row r="1023" customFormat="false" ht="12.75" hidden="false" customHeight="false" outlineLevel="0" collapsed="false">
      <c r="C1023" s="192"/>
      <c r="D1023" s="192"/>
      <c r="E1023" s="192"/>
    </row>
    <row r="1024" customFormat="false" ht="12.75" hidden="false" customHeight="false" outlineLevel="0" collapsed="false">
      <c r="C1024" s="192"/>
      <c r="D1024" s="192"/>
      <c r="E1024" s="192"/>
    </row>
    <row r="1025" customFormat="false" ht="12.75" hidden="false" customHeight="false" outlineLevel="0" collapsed="false">
      <c r="C1025" s="192"/>
      <c r="D1025" s="192"/>
      <c r="E1025" s="192"/>
    </row>
    <row r="1026" customFormat="false" ht="12.75" hidden="false" customHeight="false" outlineLevel="0" collapsed="false">
      <c r="C1026" s="192"/>
      <c r="D1026" s="192"/>
      <c r="E1026" s="192"/>
    </row>
    <row r="1027" customFormat="false" ht="12.75" hidden="false" customHeight="false" outlineLevel="0" collapsed="false">
      <c r="C1027" s="192"/>
      <c r="D1027" s="192"/>
      <c r="E1027" s="192"/>
    </row>
    <row r="1028" customFormat="false" ht="12.75" hidden="false" customHeight="false" outlineLevel="0" collapsed="false">
      <c r="C1028" s="192"/>
      <c r="D1028" s="192"/>
      <c r="E1028" s="192"/>
    </row>
    <row r="1029" customFormat="false" ht="12.75" hidden="false" customHeight="false" outlineLevel="0" collapsed="false">
      <c r="C1029" s="192"/>
      <c r="D1029" s="192"/>
      <c r="E1029" s="192"/>
    </row>
    <row r="1030" customFormat="false" ht="12.75" hidden="false" customHeight="false" outlineLevel="0" collapsed="false">
      <c r="C1030" s="192"/>
      <c r="D1030" s="192"/>
      <c r="E1030" s="192"/>
    </row>
    <row r="1031" customFormat="false" ht="12.75" hidden="false" customHeight="false" outlineLevel="0" collapsed="false">
      <c r="C1031" s="192"/>
      <c r="D1031" s="192"/>
      <c r="E1031" s="192"/>
    </row>
    <row r="1032" customFormat="false" ht="12.75" hidden="false" customHeight="false" outlineLevel="0" collapsed="false">
      <c r="C1032" s="192"/>
      <c r="D1032" s="192"/>
      <c r="E1032" s="192"/>
    </row>
    <row r="1033" customFormat="false" ht="12.75" hidden="false" customHeight="false" outlineLevel="0" collapsed="false">
      <c r="C1033" s="192"/>
      <c r="D1033" s="192"/>
      <c r="E1033" s="192"/>
    </row>
    <row r="1034" customFormat="false" ht="12.75" hidden="false" customHeight="false" outlineLevel="0" collapsed="false">
      <c r="C1034" s="192"/>
      <c r="D1034" s="192"/>
      <c r="E1034" s="192"/>
    </row>
    <row r="1035" customFormat="false" ht="12.75" hidden="false" customHeight="false" outlineLevel="0" collapsed="false">
      <c r="C1035" s="192"/>
      <c r="D1035" s="192"/>
      <c r="E1035" s="192"/>
    </row>
  </sheetData>
  <sheetProtection sheet="true" password="c39f" objects="true" scenarios="true" selectLockedCells="true"/>
  <mergeCells count="5">
    <mergeCell ref="E7:F7"/>
    <mergeCell ref="G7:I7"/>
    <mergeCell ref="J7:M7"/>
    <mergeCell ref="N7:Q7"/>
    <mergeCell ref="S7:W7"/>
  </mergeCells>
  <printOptions headings="false" gridLines="false" gridLinesSet="true" horizontalCentered="false" verticalCentered="false"/>
  <pageMargins left="0.7875" right="0.7875" top="0.984027777777778" bottom="0.984722222222222" header="0.511811023622047" footer="0.492361111111111"/>
  <pageSetup paperSize="9" scale="100" fitToWidth="1" fitToHeight="1" pageOrder="downThenOver" orientation="landscape" blackAndWhite="false" draft="false" cellComments="none" horizontalDpi="300" verticalDpi="300" copies="1"/>
  <headerFooter differentFirst="false" differentOddEven="false">
    <oddHeader/>
    <oddFooter>&amp;L&amp;F / &amp;A - imprimé le &amp;D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2.Retoursaisie_Click">
                <anchor moveWithCells="true" sizeWithCells="false">
                  <from>
                    <xdr:col>13</xdr:col>
                    <xdr:colOff>261000</xdr:colOff>
                    <xdr:row>0</xdr:row>
                    <xdr:rowOff>37800</xdr:rowOff>
                  </from>
                  <to>
                    <xdr:col>15</xdr:col>
                    <xdr:colOff>191520</xdr:colOff>
                    <xdr:row>1</xdr:row>
                    <xdr:rowOff>124200</xdr:rowOff>
                  </to>
                </anchor>
              </controlPr>
            </control>
          </mc:Choice>
        </mc:AlternateContent>
        <mc:AlternateContent xmlns:mc="http://schemas.openxmlformats.org/markup-compatibility/2006">
          <mc:Choice Requires="x14">
            <control shapeId="1002" r:id="rId4" name="Button 6">
              <controlPr defaultSize="0" print="false" autoFill="0" autoPict="0" macro="Feuil3.Export_Click">
                <anchor moveWithCells="true" sizeWithCells="false">
                  <from>
                    <xdr:col>21</xdr:col>
                    <xdr:colOff>30240</xdr:colOff>
                    <xdr:row>0</xdr:row>
                    <xdr:rowOff>37800</xdr:rowOff>
                  </from>
                  <to>
                    <xdr:col>22</xdr:col>
                    <xdr:colOff>493200</xdr:colOff>
                    <xdr:row>1</xdr:row>
                    <xdr:rowOff>124200</xdr:rowOff>
                  </to>
                </anchor>
              </controlPr>
            </control>
          </mc:Choice>
        </mc:AlternateContent>
        <mc:AlternateContent xmlns:mc="http://schemas.openxmlformats.org/markup-compatibility/2006">
          <mc:Choice Requires="x14">
            <control shapeId="1003" r:id="rId5" name="Button 8">
              <controlPr defaultSize="0" print="false" autoFill="0" autoPict="0" macro="Feuil3.EffacageTableau_Click">
                <anchor moveWithCells="true" sizeWithCells="false">
                  <from>
                    <xdr:col>16</xdr:col>
                    <xdr:colOff>191160</xdr:colOff>
                    <xdr:row>0</xdr:row>
                    <xdr:rowOff>37800</xdr:rowOff>
                  </from>
                  <to>
                    <xdr:col>18</xdr:col>
                    <xdr:colOff>261720</xdr:colOff>
                    <xdr:row>1</xdr:row>
                    <xdr:rowOff>124200</xdr:rowOff>
                  </to>
                </anchor>
              </controlPr>
            </control>
          </mc:Choice>
        </mc:AlternateContent>
        <mc:AlternateContent xmlns:mc="http://schemas.openxmlformats.org/markup-compatibility/2006">
          <mc:Choice Requires="x14">
            <control shapeId="1004" r:id="rId6" name="Button 9">
              <controlPr defaultSize="0" print="false" autoFill="0" autoPict="0" macro="Feuil3.EffacageLigne_Click">
                <anchor moveWithCells="true" sizeWithCells="false">
                  <from>
                    <xdr:col>18</xdr:col>
                    <xdr:colOff>281520</xdr:colOff>
                    <xdr:row>0</xdr:row>
                    <xdr:rowOff>37800</xdr:rowOff>
                  </from>
                  <to>
                    <xdr:col>20</xdr:col>
                    <xdr:colOff>432720</xdr:colOff>
                    <xdr:row>1</xdr:row>
                    <xdr:rowOff>124200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O100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M7" activeCellId="0" sqref="M7"/>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267" t="s">
        <v>3370</v>
      </c>
      <c r="L1" s="268"/>
      <c r="M1" s="269"/>
      <c r="N1" s="269"/>
    </row>
    <row r="2" customFormat="false" ht="24.75" hidden="false" customHeight="true" outlineLevel="0" collapsed="false">
      <c r="B2" s="270"/>
      <c r="C2" s="271"/>
      <c r="D2" s="272" t="s">
        <v>3</v>
      </c>
      <c r="E2" s="4"/>
      <c r="F2" s="4"/>
      <c r="G2" s="4"/>
      <c r="H2" s="273"/>
      <c r="I2" s="274"/>
      <c r="J2" s="19"/>
      <c r="K2" s="275"/>
      <c r="L2" s="268"/>
      <c r="M2" s="269"/>
      <c r="N2" s="269"/>
    </row>
    <row r="3" s="261" customFormat="true" ht="24.75" hidden="false" customHeight="true" outlineLevel="0" collapsed="false">
      <c r="B3" s="270"/>
      <c r="C3" s="271"/>
      <c r="D3" s="272" t="s">
        <v>3371</v>
      </c>
      <c r="E3" s="272"/>
      <c r="F3" s="4"/>
      <c r="G3" s="4"/>
      <c r="H3" s="273"/>
      <c r="I3" s="274"/>
      <c r="J3" s="4"/>
      <c r="K3" s="275"/>
      <c r="L3" s="268"/>
      <c r="M3" s="268"/>
      <c r="N3" s="268"/>
      <c r="O3" s="0"/>
    </row>
    <row r="4" s="261" customFormat="true" ht="4.5" hidden="false" customHeight="true" outlineLevel="0" collapsed="false">
      <c r="B4" s="270"/>
      <c r="C4" s="4"/>
      <c r="D4" s="4"/>
      <c r="E4" s="4"/>
      <c r="F4" s="4"/>
      <c r="G4" s="4"/>
      <c r="H4" s="4"/>
      <c r="I4" s="4"/>
      <c r="J4" s="4"/>
      <c r="K4" s="275"/>
      <c r="L4" s="0"/>
      <c r="M4" s="0"/>
      <c r="N4" s="0"/>
      <c r="O4" s="0"/>
    </row>
    <row r="5" customFormat="false" ht="24.75" hidden="false" customHeight="true" outlineLevel="0" collapsed="false">
      <c r="B5" s="276"/>
      <c r="C5" s="277"/>
      <c r="D5" s="273" t="s">
        <v>7</v>
      </c>
      <c r="E5" s="278"/>
      <c r="F5" s="278"/>
      <c r="G5" s="278"/>
      <c r="H5" s="273" t="s">
        <v>8</v>
      </c>
      <c r="I5" s="278"/>
      <c r="J5" s="278"/>
      <c r="K5" s="279"/>
      <c r="L5" s="58"/>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41">
              <controlPr defaultSize="0" print="false" autoFill="0" autoPict="0" macro="Feuil5.noticeV4_Click">
                <anchor moveWithCells="true" sizeWithCells="false">
                  <from>
                    <xdr:col>9</xdr:col>
                    <xdr:colOff>740520</xdr:colOff>
                    <xdr:row>1</xdr:row>
                    <xdr:rowOff>248040</xdr:rowOff>
                  </from>
                  <to>
                    <xdr:col>10</xdr:col>
                    <xdr:colOff>1108800</xdr:colOff>
                    <xdr:row>3</xdr:row>
                    <xdr:rowOff>57240</xdr:rowOff>
                  </to>
                </anchor>
              </controlPr>
            </control>
          </mc:Choice>
        </mc:AlternateContent>
        <mc:AlternateContent xmlns:mc="http://schemas.openxmlformats.org/markup-compatibility/2006">
          <mc:Choice Requires="x14">
            <control shapeId="1002" r:id="rId4" name="Button 742">
              <controlPr defaultSize="0" print="false" autoFill="0" autoPict="0" macro="Module2.Affich_Reference_Click">
                <anchor moveWithCells="true" sizeWithCells="false">
                  <from>
                    <xdr:col>11</xdr:col>
                    <xdr:colOff>90000</xdr:colOff>
                    <xdr:row>0</xdr:row>
                    <xdr:rowOff>95760</xdr:rowOff>
                  </from>
                  <to>
                    <xdr:col>13</xdr:col>
                    <xdr:colOff>672840</xdr:colOff>
                    <xdr:row>1</xdr:row>
                    <xdr:rowOff>0</xdr:rowOff>
                  </to>
                </anchor>
              </controlPr>
            </control>
          </mc:Choice>
        </mc:AlternateContent>
        <mc:AlternateContent xmlns:mc="http://schemas.openxmlformats.org/markup-compatibility/2006">
          <mc:Choice Requires="x14">
            <control shapeId="1003" r:id="rId5" name="Button 743">
              <controlPr defaultSize="0" print="false" autoFill="0" autoPict="0" macro="Module2.RetourAccueil_Click">
                <anchor moveWithCells="true" sizeWithCells="false">
                  <from>
                    <xdr:col>11</xdr:col>
                    <xdr:colOff>90000</xdr:colOff>
                    <xdr:row>1</xdr:row>
                    <xdr:rowOff>19800</xdr:rowOff>
                  </from>
                  <to>
                    <xdr:col>13</xdr:col>
                    <xdr:colOff>672840</xdr:colOff>
                    <xdr:row>2</xdr:row>
                    <xdr:rowOff>-75960</xdr:rowOff>
                  </to>
                </anchor>
              </controlPr>
            </control>
          </mc:Choice>
        </mc:AlternateContent>
        <mc:AlternateContent xmlns:mc="http://schemas.openxmlformats.org/markup-compatibility/2006">
          <mc:Choice Requires="x14">
            <control shapeId="1004" r:id="rId6" name="Button 744">
              <controlPr defaultSize="0" print="false" autoFill="0" autoPict="0" macro="Module2.Retoursaisie_Click">
                <anchor moveWithCells="true" sizeWithCells="false">
                  <from>
                    <xdr:col>11</xdr:col>
                    <xdr:colOff>90000</xdr:colOff>
                    <xdr:row>1</xdr:row>
                    <xdr:rowOff>266400</xdr:rowOff>
                  </from>
                  <to>
                    <xdr:col>13</xdr:col>
                    <xdr:colOff>672840</xdr:colOff>
                    <xdr:row>2</xdr:row>
                    <xdr:rowOff>172080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P1005"/>
  <sheetViews>
    <sheetView showFormulas="false" showGridLines="false" showRowColHeaders="false" showZeros="true" rightToLeft="false" tabSelected="false" showOutlineSymbols="true" defaultGridColor="true" view="normal" topLeftCell="B1" colorId="64" zoomScale="115" zoomScaleNormal="115" zoomScalePageLayoutView="100" workbookViewId="0">
      <pane xSplit="0" ySplit="5" topLeftCell="A6" activePane="bottomLeft" state="frozen"/>
      <selection pane="topLeft" activeCell="B1" activeCellId="0" sqref="B1"/>
      <selection pane="bottomLeft" activeCell="O16" activeCellId="0" sqref="O16"/>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302" t="s">
        <v>3372</v>
      </c>
      <c r="L1" s="58"/>
      <c r="M1" s="262"/>
      <c r="N1" s="262"/>
      <c r="O1" s="262"/>
      <c r="P1" s="262"/>
    </row>
    <row r="2" customFormat="false" ht="24.75" hidden="false" customHeight="true" outlineLevel="0" collapsed="false">
      <c r="B2" s="270"/>
      <c r="C2" s="271"/>
      <c r="D2" s="272" t="s">
        <v>3</v>
      </c>
      <c r="E2" s="4"/>
      <c r="F2" s="4"/>
      <c r="G2" s="4"/>
      <c r="H2" s="273"/>
      <c r="I2" s="274"/>
      <c r="J2" s="19"/>
      <c r="K2" s="275"/>
      <c r="L2" s="58"/>
      <c r="M2" s="262"/>
      <c r="N2" s="262"/>
      <c r="O2" s="262"/>
      <c r="P2" s="262"/>
    </row>
    <row r="3" s="261" customFormat="true" ht="24.75" hidden="false" customHeight="true" outlineLevel="0" collapsed="false">
      <c r="B3" s="270"/>
      <c r="C3" s="271"/>
      <c r="D3" s="272" t="s">
        <v>3371</v>
      </c>
      <c r="E3" s="272"/>
      <c r="F3" s="4"/>
      <c r="G3" s="4"/>
      <c r="H3" s="273"/>
      <c r="I3" s="274"/>
      <c r="J3" s="4"/>
      <c r="K3" s="275"/>
      <c r="L3" s="58"/>
      <c r="M3" s="58"/>
      <c r="N3" s="58"/>
      <c r="O3" s="58"/>
      <c r="P3" s="58"/>
    </row>
    <row r="4" s="261" customFormat="true" ht="4.5" hidden="false" customHeight="true" outlineLevel="0" collapsed="false">
      <c r="B4" s="270"/>
      <c r="C4" s="4"/>
      <c r="D4" s="4"/>
      <c r="E4" s="4"/>
      <c r="F4" s="4"/>
      <c r="G4" s="4"/>
      <c r="H4" s="4"/>
      <c r="I4" s="4"/>
      <c r="J4" s="4"/>
      <c r="K4" s="275"/>
      <c r="L4" s="58"/>
      <c r="M4" s="58"/>
      <c r="N4" s="58"/>
      <c r="O4" s="58"/>
      <c r="P4" s="58"/>
    </row>
    <row r="5" customFormat="false" ht="24.75" hidden="false" customHeight="true" outlineLevel="0" collapsed="false">
      <c r="B5" s="276"/>
      <c r="C5" s="277"/>
      <c r="D5" s="273" t="s">
        <v>7</v>
      </c>
      <c r="E5" s="278"/>
      <c r="F5" s="278"/>
      <c r="G5" s="278"/>
      <c r="H5" s="273" t="s">
        <v>8</v>
      </c>
      <c r="I5" s="278"/>
      <c r="J5" s="278"/>
      <c r="K5" s="279"/>
      <c r="L5" s="58"/>
      <c r="M5" s="262"/>
      <c r="N5" s="262"/>
      <c r="O5" s="262"/>
      <c r="P5" s="262"/>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2.AffichNotice_Click">
                <anchor moveWithCells="true" sizeWithCells="false">
                  <from>
                    <xdr:col>9</xdr:col>
                    <xdr:colOff>759240</xdr:colOff>
                    <xdr:row>2</xdr:row>
                    <xdr:rowOff>266400</xdr:rowOff>
                  </from>
                  <to>
                    <xdr:col>10</xdr:col>
                    <xdr:colOff>1128240</xdr:colOff>
                    <xdr:row>4</xdr:row>
                    <xdr:rowOff>114120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false" showOutlineSymbols="true" defaultGridColor="true" view="normal" topLeftCell="A1" colorId="64" zoomScale="85" zoomScaleNormal="85" zoomScalePageLayoutView="100" workbookViewId="0">
      <selection pane="topLeft" activeCell="A23" activeCellId="0" sqref="A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3375</v>
      </c>
      <c r="B2" s="314"/>
      <c r="C2" s="315" t="s">
        <v>3376</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3377</v>
      </c>
      <c r="B3" s="314"/>
      <c r="C3" s="313" t="s">
        <v>3378</v>
      </c>
      <c r="D3" s="324"/>
      <c r="E3" s="324"/>
      <c r="F3" s="325"/>
      <c r="G3" s="325"/>
      <c r="H3" s="324"/>
      <c r="I3" s="309"/>
      <c r="J3" s="316"/>
      <c r="K3" s="326"/>
      <c r="L3" s="327" t="s">
        <v>3379</v>
      </c>
      <c r="M3" s="328"/>
      <c r="N3" s="329" t="s">
        <v>3380</v>
      </c>
      <c r="O3" s="330"/>
      <c r="P3" s="330"/>
      <c r="Q3" s="331"/>
      <c r="R3" s="309"/>
      <c r="S3" s="309"/>
      <c r="T3" s="309"/>
      <c r="U3" s="309"/>
      <c r="V3" s="309"/>
      <c r="W3" s="323"/>
    </row>
    <row r="4" customFormat="false" ht="13.5" hidden="false" customHeight="false" outlineLevel="0" collapsed="false">
      <c r="A4" s="332" t="s">
        <v>3381</v>
      </c>
      <c r="B4" s="333" t="n">
        <v>367</v>
      </c>
      <c r="C4" s="334"/>
      <c r="D4" s="335"/>
      <c r="E4" s="335"/>
      <c r="F4" s="334"/>
      <c r="G4" s="336"/>
      <c r="H4" s="335"/>
      <c r="I4" s="309"/>
      <c r="J4" s="337" t="s">
        <v>3382</v>
      </c>
      <c r="K4" s="338"/>
      <c r="L4" s="338"/>
      <c r="M4" s="339"/>
      <c r="N4" s="339"/>
      <c r="O4" s="340"/>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c r="N5" s="352"/>
      <c r="O5" s="353"/>
      <c r="P5" s="354"/>
      <c r="Q5" s="355"/>
      <c r="R5" s="309"/>
      <c r="S5" s="309"/>
      <c r="T5" s="309"/>
      <c r="U5" s="309"/>
      <c r="V5" s="309"/>
      <c r="W5" s="323"/>
    </row>
    <row r="6" customFormat="false" ht="13.5" hidden="false" customHeight="false" outlineLevel="0" collapsed="false">
      <c r="A6" s="342" t="s">
        <v>3386</v>
      </c>
      <c r="B6" s="356"/>
      <c r="C6" s="357"/>
      <c r="D6" s="358"/>
      <c r="E6" s="358"/>
      <c r="F6" s="359"/>
      <c r="G6" s="347"/>
      <c r="H6" s="345"/>
      <c r="I6" s="309"/>
      <c r="J6" s="360"/>
      <c r="K6" s="361"/>
      <c r="L6" s="362" t="s">
        <v>3387</v>
      </c>
      <c r="M6" s="363"/>
      <c r="N6" s="364"/>
      <c r="O6" s="365"/>
      <c r="P6" s="366"/>
      <c r="Q6" s="367"/>
      <c r="R6" s="309"/>
      <c r="S6" s="309"/>
      <c r="T6" s="309"/>
      <c r="U6" s="309"/>
      <c r="V6" s="309"/>
      <c r="W6" s="323"/>
    </row>
    <row r="7" customFormat="false" ht="12.75" hidden="false" customHeight="false" outlineLevel="0" collapsed="false">
      <c r="A7" s="368" t="s">
        <v>3388</v>
      </c>
      <c r="B7" s="369"/>
      <c r="C7" s="370"/>
      <c r="D7" s="358"/>
      <c r="E7" s="358"/>
      <c r="F7" s="371" t="n">
        <f aca="false">B7+C7</f>
        <v>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str">
        <f aca="false">IF(ISERROR(AVERAGE(J23:J82))," ",AVERAGE(J23:J82))</f>
        <v> </v>
      </c>
      <c r="P8" s="384" t="str">
        <f aca="false">IF(ISERROR(AVERAGE(K23:K82)),"  ",AVERAGE(K23:K82))</f>
        <v>  </v>
      </c>
      <c r="Q8" s="385"/>
      <c r="R8" s="309"/>
      <c r="S8" s="309"/>
      <c r="T8" s="309"/>
      <c r="U8" s="309"/>
      <c r="V8" s="309"/>
      <c r="W8" s="323"/>
    </row>
    <row r="9" customFormat="false" ht="12.75" hidden="false" customHeight="false" outlineLevel="0" collapsed="false">
      <c r="A9" s="342" t="s">
        <v>3394</v>
      </c>
      <c r="B9" s="386"/>
      <c r="C9" s="387"/>
      <c r="D9" s="388"/>
      <c r="E9" s="388"/>
      <c r="F9" s="389" t="n">
        <f aca="false">($B9*$B$7+$C9*$C$7)/100</f>
        <v>0</v>
      </c>
      <c r="G9" s="390"/>
      <c r="H9" s="345"/>
      <c r="I9" s="309"/>
      <c r="J9" s="391"/>
      <c r="K9" s="392"/>
      <c r="L9" s="375"/>
      <c r="M9" s="393"/>
      <c r="N9" s="383" t="s">
        <v>3395</v>
      </c>
      <c r="O9" s="384" t="str">
        <f aca="false">IF(ISERROR(STDEVP(J23:J82))," ",STDEVP(J23:J82))</f>
        <v> </v>
      </c>
      <c r="P9" s="384" t="str">
        <f aca="false">IF(ISERROR(STDEVP(K23:K82)),"  ",STDEVP(K23:K82))</f>
        <v>  </v>
      </c>
      <c r="Q9" s="385"/>
      <c r="R9" s="309"/>
      <c r="S9" s="309"/>
      <c r="T9" s="309"/>
      <c r="U9" s="309"/>
      <c r="V9" s="309"/>
      <c r="W9" s="323"/>
    </row>
    <row r="10" customFormat="false" ht="12.75" hidden="false" customHeight="false" outlineLevel="0" collapsed="false">
      <c r="A10" s="342" t="s">
        <v>3396</v>
      </c>
      <c r="B10" s="394"/>
      <c r="C10" s="395"/>
      <c r="D10" s="388"/>
      <c r="E10" s="388"/>
      <c r="F10" s="389"/>
      <c r="G10" s="390"/>
      <c r="H10" s="358"/>
      <c r="I10" s="309"/>
      <c r="J10" s="396"/>
      <c r="K10" s="397" t="s">
        <v>3397</v>
      </c>
      <c r="L10" s="398"/>
      <c r="M10" s="399"/>
      <c r="N10" s="383" t="s">
        <v>3398</v>
      </c>
      <c r="O10" s="400" t="n">
        <f aca="false">MIN(J23:J82)</f>
        <v>0</v>
      </c>
      <c r="P10" s="400" t="n">
        <f aca="false">MIN(K23:K82)</f>
        <v>0</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0</v>
      </c>
      <c r="P11" s="400" t="n">
        <f aca="false">MAX(K23:K82)</f>
        <v>0</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0</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0</v>
      </c>
      <c r="M13" s="409"/>
      <c r="N13" s="417" t="s">
        <v>3406</v>
      </c>
      <c r="O13" s="418" t="n">
        <f aca="false">COUNTIF(F23:F82,"&gt;0")</f>
        <v>0</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0</v>
      </c>
      <c r="M14" s="409"/>
      <c r="N14" s="420" t="s">
        <v>3409</v>
      </c>
      <c r="O14" s="421" t="n">
        <f aca="false">COUNTIF($J$23:$J$82,"&gt;-1")</f>
        <v>0</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0</v>
      </c>
      <c r="M15" s="409"/>
      <c r="N15" s="417" t="s">
        <v>3412</v>
      </c>
      <c r="O15" s="418" t="n">
        <f aca="false">COUNTIF(K23:K82,"=1")</f>
        <v>0</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0</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str">
        <f aca="false">IF(ISERROR((O13-(COUNTIF(J23:J82,"nc")))/O13),"-",(O13-(COUNTIF(J23:J82,"nc")))/O13)</f>
        <v>-</v>
      </c>
      <c r="N17" s="417" t="s">
        <v>3417</v>
      </c>
      <c r="O17" s="418" t="n">
        <f aca="false">COUNTIF(K23:K82,"=3")</f>
        <v>0</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0</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0</v>
      </c>
      <c r="C20" s="461" t="n">
        <f aca="false">SUM(C23:C62)</f>
        <v>0</v>
      </c>
      <c r="D20" s="462"/>
      <c r="E20" s="463" t="s">
        <v>3419</v>
      </c>
      <c r="F20" s="464" t="n">
        <f aca="false">($B20*$B$7+$C20*$C$7)/100</f>
        <v>0</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0</v>
      </c>
      <c r="C21" s="472" t="n">
        <f aca="false">C20*C7/100</f>
        <v>0</v>
      </c>
      <c r="D21" s="473" t="s">
        <v>3422</v>
      </c>
      <c r="E21" s="474"/>
      <c r="F21" s="475" t="n">
        <f aca="false">B21+C21</f>
        <v>0</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c r="B23" s="501"/>
      <c r="C23" s="502"/>
      <c r="D23" s="503" t="str">
        <f aca="false">IF(ISERROR(VLOOKUP($A23,'liste reference'!$A$6:$B$1174,2,0)),IF(ISERROR(VLOOKUP($A23,'liste reference'!$B$6:$B$1174,1,0)),"",VLOOKUP($A23,'liste reference'!$B$6:$B$1174,1,0)),VLOOKUP($A23,'liste reference'!$A$6:$B$1174,2,0))</f>
        <v/>
      </c>
      <c r="E23" s="504" t="n">
        <f aca="false">IF(D23="",0,VLOOKUP(D23,D$22:D22,1,0))</f>
        <v>0</v>
      </c>
      <c r="F23" s="505" t="str">
        <f aca="false">IF(AND(OR(A23="",A23="!!!!!!"),B23="",C23=""),"",IF(OR(AND(B23="",C23=""),ISERROR(C23+B23)),"!!!",($B23*$B$7+$C23*$C$7)/100))</f>
        <v/>
      </c>
      <c r="G23" s="506" t="str">
        <f aca="false">IF(A23="","",IF(ISERROR(VLOOKUP($A23,'liste reference'!$A$6:$Q$1174,9,0)),IF(ISERROR(VLOOKUP($A23,'liste reference'!$B$6:$Q$1174,8,0)),"    -",VLOOKUP($A23,'liste reference'!$B$6:$Q$1174,8,0)),VLOOKUP($A23,'liste reference'!$A$6:$Q$1174,9,0)))</f>
        <v/>
      </c>
      <c r="H23" s="507" t="str">
        <f aca="false">IF(A23="","x",IF(ISERROR(VLOOKUP($A23,'liste reference'!$A$6:$Q$1174,10,0)),IF(ISERROR(VLOOKUP($A23,'liste reference'!$B$6:$Q$1174,9,0)),"x",VLOOKUP($A23,'liste reference'!$B$6:$Q$1174,9,0)),VLOOKUP($A23,'liste reference'!$A$6:$Q$1174,10,0)))</f>
        <v>x</v>
      </c>
      <c r="I23" s="309" t="str">
        <f aca="false">IF(A23="","",1)</f>
        <v/>
      </c>
      <c r="J23" s="508" t="str">
        <f aca="false">IF(ISNUMBER($H23),IF(ISERROR(VLOOKUP($A23,'liste reference'!$A$6:$Q$1174,6,0)),IF(ISERROR(VLOOKUP($A23,'liste reference'!$B$6:$Q$1174,5,0)),"nu",VLOOKUP($A23,'liste reference'!$B$6:$Q$1174,5,0)),VLOOKUP($A23,'liste reference'!$A$6:$Q$1174,6,0)),"nu")</f>
        <v>nu</v>
      </c>
      <c r="K23" s="508" t="str">
        <f aca="false">IF(ISNUMBER($H23),IF(ISERROR(VLOOKUP($A23,'liste reference'!$A$6:$Q$1174,7,0)),IF(ISERROR(VLOOKUP($A23,'liste reference'!$B$6:$Q$1174,6,0)),"nu",VLOOKUP($A23,'liste reference'!$B$6:$Q$1174,6,0)),VLOOKUP($A23,'liste reference'!$A$6:$Q$1174,7,0)),"nu")</f>
        <v>nu</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
      </c>
      <c r="M23" s="510"/>
      <c r="N23" s="510"/>
      <c r="O23" s="510"/>
      <c r="P23" s="511" t="s">
        <v>3442</v>
      </c>
      <c r="Q23" s="512" t="str">
        <f aca="false">IF(OR($A23="NEWCOD",$A23="!!!!!!"),IF(X23="","NoCod",X23),IF($A23="","",IF(ISERROR(VLOOKUP($A23,'liste reference'!$A$6:$H$1174,8,FALSE())),IF(ISERROR(VLOOKUP($A23,'liste reference'!$B$6:$H$1174,7,FALSE())),"",VLOOKUP($A23,'liste reference'!$B$6:$H$1174,7,FALSE())),VLOOKUP($A23,'liste reference'!$A$6:$H$1174,8,FALSE()))))</f>
        <v/>
      </c>
      <c r="R23" s="513" t="str">
        <f aca="false">IF(ISTEXT(H23),"",(B23*$B$7/100)+(C23*$C$7/100))</f>
        <v/>
      </c>
      <c r="S23" s="514" t="str">
        <f aca="false">IF(OR(ISTEXT(H23),R23=0),"",IF(R23&lt;0.1,1,IF(R23&lt;1,2,IF(R23&lt;10,3,IF(R23&lt;50,4,IF(R23&gt;=50,5,""))))))</f>
        <v/>
      </c>
      <c r="T23" s="514" t="n">
        <f aca="false">IF(ISERROR(S23*J23),0,S23*J23)</f>
        <v>0</v>
      </c>
      <c r="U23" s="514" t="n">
        <f aca="false">IF(ISERROR(S23*J23*K23),0,S23*J23*K23)</f>
        <v>0</v>
      </c>
      <c r="V23" s="514" t="n">
        <f aca="false">IF(ISERROR(S23*K23),0,S23*K23)</f>
        <v>0</v>
      </c>
      <c r="W23" s="515"/>
      <c r="X23" s="516"/>
      <c r="Y23" s="517" t="str">
        <f aca="false">IF(AND(ISNUMBER(F23),OR(A23="",A23="!!!!!!")),"!!!!!!",IF(A23="new.cod","NEWCOD",IF(AND((Z23=""),ISTEXT(A23),A23&lt;&gt;"!!!!!!"),A23,IF(Z23="","",INDEX('liste reference'!$A$6:$A$1174,Z23)))))</f>
        <v/>
      </c>
      <c r="Z23" s="499" t="str">
        <f aca="false">IF(ISERROR(MATCH(A23,'liste reference'!$A$6:$A$1174,0)),IF(ISERROR(MATCH(A23,'liste reference'!$B$6:$B$1174,0)),"",(MATCH(A23,'liste reference'!$B$6:$B$1174,0))),(MATCH(A23,'liste reference'!$A$6:$A$1174,0)))</f>
        <v/>
      </c>
    </row>
    <row r="24" customFormat="false" ht="12.75" hidden="false" customHeight="false" outlineLevel="0" collapsed="false">
      <c r="A24" s="518"/>
      <c r="B24" s="519"/>
      <c r="C24" s="520"/>
      <c r="D24" s="521" t="str">
        <f aca="false">IF(ISERROR(VLOOKUP($A24,'liste reference'!$A$6:$B$1174,2,0)),IF(ISERROR(VLOOKUP($A24,'liste reference'!$B$6:$B$1174,1,0)),"",VLOOKUP($A24,'liste reference'!$B$6:$B$1174,1,0)),VLOOKUP($A24,'liste reference'!$A$6:$B$1174,2,0))</f>
        <v/>
      </c>
      <c r="E24" s="522" t="n">
        <f aca="false">IF(D24="",0,VLOOKUP(D24,D$22:D23,1,0))</f>
        <v>0</v>
      </c>
      <c r="F24" s="523" t="str">
        <f aca="false">IF(AND(OR(A24="",A24="!!!!!!"),B24="",C24=""),"",IF(OR(AND(B24="",C24=""),ISERROR(C24+B24)),"!!!",($B24*$B$7+$C24*$C$7)/100))</f>
        <v/>
      </c>
      <c r="G24" s="524" t="str">
        <f aca="false">IF(A24="","",IF(ISERROR(VLOOKUP($A24,'liste reference'!$A$6:$Q$1174,9,0)),IF(ISERROR(VLOOKUP($A24,'liste reference'!$B$6:$Q$1174,8,0)),"    -",VLOOKUP($A24,'liste reference'!$B$6:$Q$1174,8,0)),VLOOKUP($A24,'liste reference'!$A$6:$Q$1174,9,0)))</f>
        <v/>
      </c>
      <c r="H24" s="525" t="str">
        <f aca="false">IF(A24="","x",IF(ISERROR(VLOOKUP($A24,'liste reference'!$A$6:$Q$1174,10,0)),IF(ISERROR(VLOOKUP($A24,'liste reference'!$B$6:$Q$1174,9,0)),"x",VLOOKUP($A24,'liste reference'!$B$6:$Q$1174,9,0)),VLOOKUP($A24,'liste reference'!$A$6:$Q$1174,10,0)))</f>
        <v>x</v>
      </c>
      <c r="I24" s="309" t="str">
        <f aca="false">IF(A24="","",1)</f>
        <v/>
      </c>
      <c r="J24" s="526" t="str">
        <f aca="false">IF(ISNUMBER($H24),IF(ISERROR(VLOOKUP($A24,'liste reference'!$A$6:$Q$1174,6,0)),IF(ISERROR(VLOOKUP($A24,'liste reference'!$B$6:$Q$1174,5,0)),"nu",VLOOKUP($A24,'liste reference'!$B$6:$Q$1174,5,0)),VLOOKUP($A24,'liste reference'!$A$6:$Q$1174,6,0)),"nu")</f>
        <v>nu</v>
      </c>
      <c r="K24" s="526" t="str">
        <f aca="false">IF(ISNUMBER($H24),IF(ISERROR(VLOOKUP($A24,'liste reference'!$A$6:$Q$1174,7,0)),IF(ISERROR(VLOOKUP($A24,'liste reference'!$B$6:$Q$1174,6,0)),"nu",VLOOKUP($A24,'liste reference'!$B$6:$Q$1174,6,0)),VLOOKUP($A24,'liste reference'!$A$6:$Q$1174,7,0)),"nu")</f>
        <v>nu</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
      </c>
      <c r="M24" s="527"/>
      <c r="N24" s="527"/>
      <c r="O24" s="527"/>
      <c r="P24" s="528" t="s">
        <v>3442</v>
      </c>
      <c r="Q24" s="529" t="str">
        <f aca="false">IF(OR($A24="NEWCOD",$A24="!!!!!!"),IF(X24="","NoCod",X24),IF($A24="","",IF(ISERROR(VLOOKUP($A24,'liste reference'!$A$6:$H$1174,8,FALSE())),IF(ISERROR(VLOOKUP($A24,'liste reference'!$B$6:$H$1174,7,FALSE())),"",VLOOKUP($A24,'liste reference'!$B$6:$H$1174,7,FALSE())),VLOOKUP($A24,'liste reference'!$A$6:$H$1174,8,FALSE()))))</f>
        <v/>
      </c>
      <c r="R24" s="513" t="str">
        <f aca="false">IF(ISTEXT(H24),"",(B24*$B$7/100)+(C24*$C$7/100))</f>
        <v/>
      </c>
      <c r="S24" s="514" t="str">
        <f aca="false">IF(OR(ISTEXT(H24),R24=0),"",IF(R24&lt;0.1,1,IF(R24&lt;1,2,IF(R24&lt;10,3,IF(R24&lt;50,4,IF(R24&gt;=50,5,""))))))</f>
        <v/>
      </c>
      <c r="T24" s="514" t="n">
        <f aca="false">IF(ISERROR(S24*J24),0,S24*J24)</f>
        <v>0</v>
      </c>
      <c r="U24" s="514" t="n">
        <f aca="false">IF(ISERROR(S24*J24*K24),0,S24*J24*K24)</f>
        <v>0</v>
      </c>
      <c r="V24" s="530" t="n">
        <f aca="false">IF(ISERROR(S24*K24),0,S24*K24)</f>
        <v>0</v>
      </c>
      <c r="W24" s="531"/>
      <c r="X24" s="532"/>
      <c r="Y24" s="517" t="str">
        <f aca="false">IF(AND(ISNUMBER(F24),OR(A24="",A24="!!!!!!")),"!!!!!!",IF(A24="new.cod","NEWCOD",IF(AND((Z24=""),ISTEXT(A24),A24&lt;&gt;"!!!!!!"),A24,IF(Z24="","",INDEX('liste reference'!$A$6:$A$1174,Z24)))))</f>
        <v/>
      </c>
      <c r="Z24" s="499" t="str">
        <f aca="false">IF(ISERROR(MATCH(A24,'liste reference'!$A$6:$A$1174,0)),IF(ISERROR(MATCH(A24,'liste reference'!$B$6:$B$1174,0)),"",(MATCH(A24,'liste reference'!$B$6:$B$1174,0))),(MATCH(A24,'liste reference'!$A$6:$A$1174,0)))</f>
        <v/>
      </c>
    </row>
    <row r="25" customFormat="false" ht="12.75" hidden="false" customHeight="false" outlineLevel="0" collapsed="false">
      <c r="A25" s="518"/>
      <c r="B25" s="519"/>
      <c r="C25" s="520"/>
      <c r="D25" s="521" t="str">
        <f aca="false">IF(ISERROR(VLOOKUP($A25,'liste reference'!$A$6:$B$1174,2,0)),IF(ISERROR(VLOOKUP($A25,'liste reference'!$B$6:$B$1174,1,0)),"",VLOOKUP($A25,'liste reference'!$B$6:$B$1174,1,0)),VLOOKUP($A25,'liste reference'!$A$6:$B$1174,2,0))</f>
        <v/>
      </c>
      <c r="E25" s="522" t="n">
        <f aca="false">IF(D25="",0,VLOOKUP(D25,D$22:D24,1,0))</f>
        <v>0</v>
      </c>
      <c r="F25" s="523" t="str">
        <f aca="false">IF(AND(OR(A25="",A25="!!!!!!"),B25="",C25=""),"",IF(OR(AND(B25="",C25=""),ISERROR(C25+B25)),"!!!",($B25*$B$7+$C25*$C$7)/100))</f>
        <v/>
      </c>
      <c r="G25" s="524" t="str">
        <f aca="false">IF(A25="","",IF(ISERROR(VLOOKUP($A25,'liste reference'!$A$6:$Q$1174,9,0)),IF(ISERROR(VLOOKUP($A25,'liste reference'!$B$6:$Q$1174,8,0)),"    -",VLOOKUP($A25,'liste reference'!$B$6:$Q$1174,8,0)),VLOOKUP($A25,'liste reference'!$A$6:$Q$1174,9,0)))</f>
        <v/>
      </c>
      <c r="H25" s="525" t="str">
        <f aca="false">IF(A25="","x",IF(ISERROR(VLOOKUP($A25,'liste reference'!$A$6:$Q$1174,10,0)),IF(ISERROR(VLOOKUP($A25,'liste reference'!$B$6:$Q$1174,9,0)),"x",VLOOKUP($A25,'liste reference'!$B$6:$Q$1174,9,0)),VLOOKUP($A25,'liste reference'!$A$6:$Q$1174,10,0)))</f>
        <v>x</v>
      </c>
      <c r="I25" s="309" t="str">
        <f aca="false">IF(A25="","",1)</f>
        <v/>
      </c>
      <c r="J25" s="526" t="str">
        <f aca="false">IF(ISNUMBER($H25),IF(ISERROR(VLOOKUP($A25,'liste reference'!$A$6:$Q$1174,6,0)),IF(ISERROR(VLOOKUP($A25,'liste reference'!$B$6:$Q$1174,5,0)),"nu",VLOOKUP($A25,'liste reference'!$B$6:$Q$1174,5,0)),VLOOKUP($A25,'liste reference'!$A$6:$Q$1174,6,0)),"nu")</f>
        <v>nu</v>
      </c>
      <c r="K25" s="526" t="str">
        <f aca="false">IF(ISNUMBER($H25),IF(ISERROR(VLOOKUP($A25,'liste reference'!$A$6:$Q$1174,7,0)),IF(ISERROR(VLOOKUP($A25,'liste reference'!$B$6:$Q$1174,6,0)),"nu",VLOOKUP($A25,'liste reference'!$B$6:$Q$1174,6,0)),VLOOKUP($A25,'liste reference'!$A$6:$Q$1174,7,0)),"nu")</f>
        <v>nu</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
      </c>
      <c r="M25" s="527"/>
      <c r="N25" s="527"/>
      <c r="O25" s="527"/>
      <c r="P25" s="528" t="s">
        <v>3442</v>
      </c>
      <c r="Q25" s="529" t="str">
        <f aca="false">IF(OR($A25="NEWCOD",$A25="!!!!!!"),IF(X25="","NoCod",X25),IF($A25="","",IF(ISERROR(VLOOKUP($A25,'liste reference'!$A$6:$H$1174,8,FALSE())),IF(ISERROR(VLOOKUP($A25,'liste reference'!$B$6:$H$1174,7,FALSE())),"",VLOOKUP($A25,'liste reference'!$B$6:$H$1174,7,FALSE())),VLOOKUP($A25,'liste reference'!$A$6:$H$1174,8,FALSE()))))</f>
        <v/>
      </c>
      <c r="R25" s="513" t="str">
        <f aca="false">IF(ISTEXT(H25),"",(B25*$B$7/100)+(C25*$C$7/100))</f>
        <v/>
      </c>
      <c r="S25" s="514" t="str">
        <f aca="false">IF(OR(ISTEXT(H25),R25=0),"",IF(R25&lt;0.1,1,IF(R25&lt;1,2,IF(R25&lt;10,3,IF(R25&lt;50,4,IF(R25&gt;=50,5,""))))))</f>
        <v/>
      </c>
      <c r="T25" s="514" t="n">
        <f aca="false">IF(ISERROR(S25*J25),0,S25*J25)</f>
        <v>0</v>
      </c>
      <c r="U25" s="514" t="n">
        <f aca="false">IF(ISERROR(S25*J25*K25),0,S25*J25*K25)</f>
        <v>0</v>
      </c>
      <c r="V25" s="530" t="n">
        <f aca="false">IF(ISERROR(S25*K25),0,S25*K25)</f>
        <v>0</v>
      </c>
      <c r="W25" s="531"/>
      <c r="X25" s="532"/>
      <c r="Y25" s="517" t="str">
        <f aca="false">IF(AND(ISNUMBER(F25),OR(A25="",A25="!!!!!!")),"!!!!!!",IF(A25="new.cod","NEWCOD",IF(AND((Z25=""),ISTEXT(A25),A25&lt;&gt;"!!!!!!"),A25,IF(Z25="","",INDEX('liste reference'!$A$6:$A$1174,Z25)))))</f>
        <v/>
      </c>
      <c r="Z25" s="499" t="str">
        <f aca="false">IF(ISERROR(MATCH(A25,'liste reference'!$A$6:$A$1174,0)),IF(ISERROR(MATCH(A25,'liste reference'!$B$6:$B$1174,0)),"",(MATCH(A25,'liste reference'!$B$6:$B$1174,0))),(MATCH(A25,'liste reference'!$A$6:$A$1174,0)))</f>
        <v/>
      </c>
    </row>
    <row r="26" customFormat="false" ht="12.75" hidden="false" customHeight="false" outlineLevel="0" collapsed="false">
      <c r="A26" s="518"/>
      <c r="B26" s="519"/>
      <c r="C26" s="520"/>
      <c r="D26" s="521" t="str">
        <f aca="false">IF(ISERROR(VLOOKUP($A26,'liste reference'!$A$6:$B$1174,2,0)),IF(ISERROR(VLOOKUP($A26,'liste reference'!$B$6:$B$1174,1,0)),"",VLOOKUP($A26,'liste reference'!$B$6:$B$1174,1,0)),VLOOKUP($A26,'liste reference'!$A$6:$B$1174,2,0))</f>
        <v/>
      </c>
      <c r="E26" s="522" t="n">
        <f aca="false">IF(D26="",0,VLOOKUP(D26,D$22:D25,1,0))</f>
        <v>0</v>
      </c>
      <c r="F26" s="523" t="str">
        <f aca="false">IF(AND(OR(A26="",A26="!!!!!!"),B26="",C26=""),"",IF(OR(AND(B26="",C26=""),ISERROR(C26+B26)),"!!!",($B26*$B$7+$C26*$C$7)/100))</f>
        <v/>
      </c>
      <c r="G26" s="524" t="str">
        <f aca="false">IF(A26="","",IF(ISERROR(VLOOKUP($A26,'liste reference'!$A$6:$Q$1174,9,0)),IF(ISERROR(VLOOKUP($A26,'liste reference'!$B$6:$Q$1174,8,0)),"    -",VLOOKUP($A26,'liste reference'!$B$6:$Q$1174,8,0)),VLOOKUP($A26,'liste reference'!$A$6:$Q$1174,9,0)))</f>
        <v/>
      </c>
      <c r="H26" s="525" t="str">
        <f aca="false">IF(A26="","x",IF(ISERROR(VLOOKUP($A26,'liste reference'!$A$6:$Q$1174,10,0)),IF(ISERROR(VLOOKUP($A26,'liste reference'!$B$6:$Q$1174,9,0)),"x",VLOOKUP($A26,'liste reference'!$B$6:$Q$1174,9,0)),VLOOKUP($A26,'liste reference'!$A$6:$Q$1174,10,0)))</f>
        <v>x</v>
      </c>
      <c r="I26" s="309" t="str">
        <f aca="false">IF(A26="","",1)</f>
        <v/>
      </c>
      <c r="J26" s="526" t="str">
        <f aca="false">IF(ISNUMBER($H26),IF(ISERROR(VLOOKUP($A26,'liste reference'!$A$6:$Q$1174,6,0)),IF(ISERROR(VLOOKUP($A26,'liste reference'!$B$6:$Q$1174,5,0)),"nu",VLOOKUP($A26,'liste reference'!$B$6:$Q$1174,5,0)),VLOOKUP($A26,'liste reference'!$A$6:$Q$1174,6,0)),"nu")</f>
        <v>nu</v>
      </c>
      <c r="K26" s="526" t="str">
        <f aca="false">IF(ISNUMBER($H26),IF(ISERROR(VLOOKUP($A26,'liste reference'!$A$6:$Q$1174,7,0)),IF(ISERROR(VLOOKUP($A26,'liste reference'!$B$6:$Q$1174,6,0)),"nu",VLOOKUP($A26,'liste reference'!$B$6:$Q$1174,6,0)),VLOOKUP($A26,'liste reference'!$A$6:$Q$1174,7,0)),"nu")</f>
        <v>nu</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
      </c>
      <c r="M26" s="527"/>
      <c r="N26" s="527"/>
      <c r="O26" s="527"/>
      <c r="P26" s="528" t="s">
        <v>3442</v>
      </c>
      <c r="Q26" s="529" t="str">
        <f aca="false">IF(OR($A26="NEWCOD",$A26="!!!!!!"),IF(X26="","NoCod",X26),IF($A26="","",IF(ISERROR(VLOOKUP($A26,'liste reference'!$A$6:$H$1174,8,FALSE())),IF(ISERROR(VLOOKUP($A26,'liste reference'!$B$6:$H$1174,7,FALSE())),"",VLOOKUP($A26,'liste reference'!$B$6:$H$1174,7,FALSE())),VLOOKUP($A26,'liste reference'!$A$6:$H$1174,8,FALSE()))))</f>
        <v/>
      </c>
      <c r="R26" s="513" t="str">
        <f aca="false">IF(ISTEXT(H26),"",(B26*$B$7/100)+(C26*$C$7/100))</f>
        <v/>
      </c>
      <c r="S26" s="514" t="str">
        <f aca="false">IF(OR(ISTEXT(H26),R26=0),"",IF(R26&lt;0.1,1,IF(R26&lt;1,2,IF(R26&lt;10,3,IF(R26&lt;50,4,IF(R26&gt;=50,5,""))))))</f>
        <v/>
      </c>
      <c r="T26" s="514" t="n">
        <f aca="false">IF(ISERROR(S26*J26),0,S26*J26)</f>
        <v>0</v>
      </c>
      <c r="U26" s="514" t="n">
        <f aca="false">IF(ISERROR(S26*J26*K26),0,S26*J26*K26)</f>
        <v>0</v>
      </c>
      <c r="V26" s="530" t="n">
        <f aca="false">IF(ISERROR(S26*K26),0,S26*K26)</f>
        <v>0</v>
      </c>
      <c r="W26" s="531"/>
      <c r="X26" s="532"/>
      <c r="Y26" s="517" t="str">
        <f aca="false">IF(AND(ISNUMBER(F26),OR(A26="",A26="!!!!!!")),"!!!!!!",IF(A26="new.cod","NEWCOD",IF(AND((Z26=""),ISTEXT(A26),A26&lt;&gt;"!!!!!!"),A26,IF(Z26="","",INDEX('liste reference'!$A$6:$A$1174,Z26)))))</f>
        <v/>
      </c>
      <c r="Z26" s="499" t="str">
        <f aca="false">IF(ISERROR(MATCH(A26,'liste reference'!$A$6:$A$1174,0)),IF(ISERROR(MATCH(A26,'liste reference'!$B$6:$B$1174,0)),"",(MATCH(A26,'liste reference'!$B$6:$B$1174,0))),(MATCH(A26,'liste reference'!$A$6:$A$1174,0)))</f>
        <v/>
      </c>
    </row>
    <row r="27" customFormat="false" ht="12.75" hidden="false" customHeight="false" outlineLevel="0" collapsed="false">
      <c r="A27" s="518"/>
      <c r="B27" s="519"/>
      <c r="C27" s="520"/>
      <c r="D27" s="521" t="str">
        <f aca="false">IF(ISERROR(VLOOKUP($A27,'liste reference'!$A$6:$B$1174,2,0)),IF(ISERROR(VLOOKUP($A27,'liste reference'!$B$6:$B$1174,1,0)),"",VLOOKUP($A27,'liste reference'!$B$6:$B$1174,1,0)),VLOOKUP($A27,'liste reference'!$A$6:$B$1174,2,0))</f>
        <v/>
      </c>
      <c r="E27" s="522" t="n">
        <f aca="false">IF(D27="",0,VLOOKUP(D27,D$22:D26,1,0))</f>
        <v>0</v>
      </c>
      <c r="F27" s="523" t="str">
        <f aca="false">IF(AND(OR(A27="",A27="!!!!!!"),B27="",C27=""),"",IF(OR(AND(B27="",C27=""),ISERROR(C27+B27)),"!!!",($B27*$B$7+$C27*$C$7)/100))</f>
        <v/>
      </c>
      <c r="G27" s="524" t="str">
        <f aca="false">IF(A27="","",IF(ISERROR(VLOOKUP($A27,'liste reference'!$A$6:$Q$1174,9,0)),IF(ISERROR(VLOOKUP($A27,'liste reference'!$B$6:$Q$1174,8,0)),"    -",VLOOKUP($A27,'liste reference'!$B$6:$Q$1174,8,0)),VLOOKUP($A27,'liste reference'!$A$6:$Q$1174,9,0)))</f>
        <v/>
      </c>
      <c r="H27" s="525" t="str">
        <f aca="false">IF(A27="","x",IF(ISERROR(VLOOKUP($A27,'liste reference'!$A$6:$Q$1174,10,0)),IF(ISERROR(VLOOKUP($A27,'liste reference'!$B$6:$Q$1174,9,0)),"x",VLOOKUP($A27,'liste reference'!$B$6:$Q$1174,9,0)),VLOOKUP($A27,'liste reference'!$A$6:$Q$1174,10,0)))</f>
        <v>x</v>
      </c>
      <c r="I27" s="309" t="str">
        <f aca="false">IF(A27="","",1)</f>
        <v/>
      </c>
      <c r="J27" s="526" t="str">
        <f aca="false">IF(ISNUMBER($H27),IF(ISERROR(VLOOKUP($A27,'liste reference'!$A$6:$Q$1174,6,0)),IF(ISERROR(VLOOKUP($A27,'liste reference'!$B$6:$Q$1174,5,0)),"nu",VLOOKUP($A27,'liste reference'!$B$6:$Q$1174,5,0)),VLOOKUP($A27,'liste reference'!$A$6:$Q$1174,6,0)),"nu")</f>
        <v>nu</v>
      </c>
      <c r="K27" s="526" t="str">
        <f aca="false">IF(ISNUMBER($H27),IF(ISERROR(VLOOKUP($A27,'liste reference'!$A$6:$Q$1174,7,0)),IF(ISERROR(VLOOKUP($A27,'liste reference'!$B$6:$Q$1174,6,0)),"nu",VLOOKUP($A27,'liste reference'!$B$6:$Q$1174,6,0)),VLOOKUP($A27,'liste reference'!$A$6:$Q$1174,7,0)),"nu")</f>
        <v>nu</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
      </c>
      <c r="M27" s="527"/>
      <c r="N27" s="527"/>
      <c r="O27" s="527"/>
      <c r="P27" s="528" t="s">
        <v>3442</v>
      </c>
      <c r="Q27" s="529" t="str">
        <f aca="false">IF(OR($A27="NEWCOD",$A27="!!!!!!"),IF(X27="","NoCod",X27),IF($A27="","",IF(ISERROR(VLOOKUP($A27,'liste reference'!$A$6:$H$1174,8,FALSE())),IF(ISERROR(VLOOKUP($A27,'liste reference'!$B$6:$H$1174,7,FALSE())),"",VLOOKUP($A27,'liste reference'!$B$6:$H$1174,7,FALSE())),VLOOKUP($A27,'liste reference'!$A$6:$H$1174,8,FALSE()))))</f>
        <v/>
      </c>
      <c r="R27" s="513" t="str">
        <f aca="false">IF(ISTEXT(H27),"",(B27*$B$7/100)+(C27*$C$7/100))</f>
        <v/>
      </c>
      <c r="S27" s="514" t="str">
        <f aca="false">IF(OR(ISTEXT(H27),R27=0),"",IF(R27&lt;0.1,1,IF(R27&lt;1,2,IF(R27&lt;10,3,IF(R27&lt;50,4,IF(R27&gt;=50,5,""))))))</f>
        <v/>
      </c>
      <c r="T27" s="514" t="n">
        <f aca="false">IF(ISERROR(S27*J27),0,S27*J27)</f>
        <v>0</v>
      </c>
      <c r="U27" s="514" t="n">
        <f aca="false">IF(ISERROR(S27*J27*K27),0,S27*J27*K27)</f>
        <v>0</v>
      </c>
      <c r="V27" s="530" t="n">
        <f aca="false">IF(ISERROR(S27*K27),0,S27*K27)</f>
        <v>0</v>
      </c>
      <c r="W27" s="531"/>
      <c r="X27" s="532"/>
      <c r="Y27" s="517" t="str">
        <f aca="false">IF(AND(ISNUMBER(F27),OR(A27="",A27="!!!!!!")),"!!!!!!",IF(A27="new.cod","NEWCOD",IF(AND((Z27=""),ISTEXT(A27),A27&lt;&gt;"!!!!!!"),A27,IF(Z27="","",INDEX('liste reference'!$A$6:$A$1174,Z27)))))</f>
        <v/>
      </c>
      <c r="Z27" s="499" t="str">
        <f aca="false">IF(ISERROR(MATCH(A27,'liste reference'!$A$6:$A$1174,0)),IF(ISERROR(MATCH(A27,'liste reference'!$B$6:$B$1174,0)),"",(MATCH(A27,'liste reference'!$B$6:$B$1174,0))),(MATCH(A27,'liste reference'!$A$6:$A$1174,0)))</f>
        <v/>
      </c>
    </row>
    <row r="28" customFormat="false" ht="12.75" hidden="false" customHeight="false" outlineLevel="0" collapsed="false">
      <c r="A28" s="518"/>
      <c r="B28" s="519"/>
      <c r="C28" s="520"/>
      <c r="D28" s="521" t="str">
        <f aca="false">IF(ISERROR(VLOOKUP($A28,'liste reference'!$A$6:$B$1174,2,0)),IF(ISERROR(VLOOKUP($A28,'liste reference'!$B$6:$B$1174,1,0)),"",VLOOKUP($A28,'liste reference'!$B$6:$B$1174,1,0)),VLOOKUP($A28,'liste reference'!$A$6:$B$1174,2,0))</f>
        <v/>
      </c>
      <c r="E28" s="522" t="n">
        <f aca="false">IF(D28="",0,VLOOKUP(D28,D$22:D27,1,0))</f>
        <v>0</v>
      </c>
      <c r="F28" s="523" t="str">
        <f aca="false">IF(AND(OR(A28="",A28="!!!!!!"),B28="",C28=""),"",IF(OR(AND(B28="",C28=""),ISERROR(C28+B28)),"!!!",($B28*$B$7+$C28*$C$7)/100))</f>
        <v/>
      </c>
      <c r="G28" s="524" t="str">
        <f aca="false">IF(A28="","",IF(ISERROR(VLOOKUP($A28,'liste reference'!$A$6:$Q$1174,9,0)),IF(ISERROR(VLOOKUP($A28,'liste reference'!$B$6:$Q$1174,8,0)),"    -",VLOOKUP($A28,'liste reference'!$B$6:$Q$1174,8,0)),VLOOKUP($A28,'liste reference'!$A$6:$Q$1174,9,0)))</f>
        <v/>
      </c>
      <c r="H28" s="525" t="str">
        <f aca="false">IF(A28="","x",IF(ISERROR(VLOOKUP($A28,'liste reference'!$A$6:$Q$1174,10,0)),IF(ISERROR(VLOOKUP($A28,'liste reference'!$B$6:$Q$1174,9,0)),"x",VLOOKUP($A28,'liste reference'!$B$6:$Q$1174,9,0)),VLOOKUP($A28,'liste reference'!$A$6:$Q$1174,10,0)))</f>
        <v>x</v>
      </c>
      <c r="I28" s="309" t="str">
        <f aca="false">IF(A28="","",1)</f>
        <v/>
      </c>
      <c r="J28" s="526" t="str">
        <f aca="false">IF(ISNUMBER($H28),IF(ISERROR(VLOOKUP($A28,'liste reference'!$A$6:$Q$1174,6,0)),IF(ISERROR(VLOOKUP($A28,'liste reference'!$B$6:$Q$1174,5,0)),"nu",VLOOKUP($A28,'liste reference'!$B$6:$Q$1174,5,0)),VLOOKUP($A28,'liste reference'!$A$6:$Q$1174,6,0)),"nu")</f>
        <v>nu</v>
      </c>
      <c r="K28" s="526" t="str">
        <f aca="false">IF(ISNUMBER($H28),IF(ISERROR(VLOOKUP($A28,'liste reference'!$A$6:$Q$1174,7,0)),IF(ISERROR(VLOOKUP($A28,'liste reference'!$B$6:$Q$1174,6,0)),"nu",VLOOKUP($A28,'liste reference'!$B$6:$Q$1174,6,0)),VLOOKUP($A28,'liste reference'!$A$6:$Q$1174,7,0)),"nu")</f>
        <v>nu</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
      </c>
      <c r="M28" s="527"/>
      <c r="N28" s="527"/>
      <c r="O28" s="527"/>
      <c r="P28" s="528" t="s">
        <v>3442</v>
      </c>
      <c r="Q28" s="529" t="str">
        <f aca="false">IF(OR($A28="NEWCOD",$A28="!!!!!!"),IF(X28="","NoCod",X28),IF($A28="","",IF(ISERROR(VLOOKUP($A28,'liste reference'!$A$6:$H$1174,8,FALSE())),IF(ISERROR(VLOOKUP($A28,'liste reference'!$B$6:$H$1174,7,FALSE())),"",VLOOKUP($A28,'liste reference'!$B$6:$H$1174,7,FALSE())),VLOOKUP($A28,'liste reference'!$A$6:$H$1174,8,FALSE()))))</f>
        <v/>
      </c>
      <c r="R28" s="513" t="str">
        <f aca="false">IF(ISTEXT(H28),"",(B28*$B$7/100)+(C28*$C$7/100))</f>
        <v/>
      </c>
      <c r="S28" s="514" t="str">
        <f aca="false">IF(OR(ISTEXT(H28),R28=0),"",IF(R28&lt;0.1,1,IF(R28&lt;1,2,IF(R28&lt;10,3,IF(R28&lt;50,4,IF(R28&gt;=50,5,""))))))</f>
        <v/>
      </c>
      <c r="T28" s="514" t="n">
        <f aca="false">IF(ISERROR(S28*J28),0,S28*J28)</f>
        <v>0</v>
      </c>
      <c r="U28" s="514" t="n">
        <f aca="false">IF(ISERROR(S28*J28*K28),0,S28*J28*K28)</f>
        <v>0</v>
      </c>
      <c r="V28" s="530" t="n">
        <f aca="false">IF(ISERROR(S28*K28),0,S28*K28)</f>
        <v>0</v>
      </c>
      <c r="W28" s="531"/>
      <c r="X28" s="532"/>
      <c r="Y28" s="517" t="str">
        <f aca="false">IF(AND(ISNUMBER(F28),OR(A28="",A28="!!!!!!")),"!!!!!!",IF(A28="new.cod","NEWCOD",IF(AND((Z28=""),ISTEXT(A28),A28&lt;&gt;"!!!!!!"),A28,IF(Z28="","",INDEX('liste reference'!$A$6:$A$1174,Z28)))))</f>
        <v/>
      </c>
      <c r="Z28" s="499" t="str">
        <f aca="false">IF(ISERROR(MATCH(A28,'liste reference'!$A$6:$A$1174,0)),IF(ISERROR(MATCH(A28,'liste reference'!$B$6:$B$1174,0)),"",(MATCH(A28,'liste reference'!$B$6:$B$1174,0))),(MATCH(A28,'liste reference'!$A$6:$A$1174,0)))</f>
        <v/>
      </c>
    </row>
    <row r="29" customFormat="false" ht="12.75" hidden="false" customHeight="false" outlineLevel="0" collapsed="false">
      <c r="A29" s="518"/>
      <c r="B29" s="519"/>
      <c r="C29" s="520"/>
      <c r="D29" s="521" t="str">
        <f aca="false">IF(ISERROR(VLOOKUP($A29,'liste reference'!$A$6:$B$1174,2,0)),IF(ISERROR(VLOOKUP($A29,'liste reference'!$B$6:$B$1174,1,0)),"",VLOOKUP($A29,'liste reference'!$B$6:$B$1174,1,0)),VLOOKUP($A29,'liste reference'!$A$6:$B$1174,2,0))</f>
        <v/>
      </c>
      <c r="E29" s="522" t="n">
        <f aca="false">IF(D29="",0,VLOOKUP(D29,D$22:D28,1,0))</f>
        <v>0</v>
      </c>
      <c r="F29" s="523" t="str">
        <f aca="false">IF(AND(OR(A29="",A29="!!!!!!"),B29="",C29=""),"",IF(OR(AND(B29="",C29=""),ISERROR(C29+B29)),"!!!",($B29*$B$7+$C29*$C$7)/100))</f>
        <v/>
      </c>
      <c r="G29" s="524" t="str">
        <f aca="false">IF(A29="","",IF(ISERROR(VLOOKUP($A29,'liste reference'!$A$6:$Q$1174,9,0)),IF(ISERROR(VLOOKUP($A29,'liste reference'!$B$6:$Q$1174,8,0)),"    -",VLOOKUP($A29,'liste reference'!$B$6:$Q$1174,8,0)),VLOOKUP($A29,'liste reference'!$A$6:$Q$1174,9,0)))</f>
        <v/>
      </c>
      <c r="H29" s="525" t="str">
        <f aca="false">IF(A29="","x",IF(ISERROR(VLOOKUP($A29,'liste reference'!$A$6:$Q$1174,10,0)),IF(ISERROR(VLOOKUP($A29,'liste reference'!$B$6:$Q$1174,9,0)),"x",VLOOKUP($A29,'liste reference'!$B$6:$Q$1174,9,0)),VLOOKUP($A29,'liste reference'!$A$6:$Q$1174,10,0)))</f>
        <v>x</v>
      </c>
      <c r="I29" s="309" t="str">
        <f aca="false">IF(A29="","",1)</f>
        <v/>
      </c>
      <c r="J29" s="526" t="str">
        <f aca="false">IF(ISNUMBER($H29),IF(ISERROR(VLOOKUP($A29,'liste reference'!$A$6:$Q$1174,6,0)),IF(ISERROR(VLOOKUP($A29,'liste reference'!$B$6:$Q$1174,5,0)),"nu",VLOOKUP($A29,'liste reference'!$B$6:$Q$1174,5,0)),VLOOKUP($A29,'liste reference'!$A$6:$Q$1174,6,0)),"nu")</f>
        <v>nu</v>
      </c>
      <c r="K29" s="526" t="str">
        <f aca="false">IF(ISNUMBER($H29),IF(ISERROR(VLOOKUP($A29,'liste reference'!$A$6:$Q$1174,7,0)),IF(ISERROR(VLOOKUP($A29,'liste reference'!$B$6:$Q$1174,6,0)),"nu",VLOOKUP($A29,'liste reference'!$B$6:$Q$1174,6,0)),VLOOKUP($A29,'liste reference'!$A$6:$Q$1174,7,0)),"nu")</f>
        <v>nu</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
      </c>
      <c r="M29" s="527"/>
      <c r="N29" s="527"/>
      <c r="O29" s="527"/>
      <c r="P29" s="528" t="s">
        <v>3442</v>
      </c>
      <c r="Q29" s="529" t="str">
        <f aca="false">IF(OR($A29="NEWCOD",$A29="!!!!!!"),IF(X29="","NoCod",X29),IF($A29="","",IF(ISERROR(VLOOKUP($A29,'liste reference'!$A$6:$H$1174,8,FALSE())),IF(ISERROR(VLOOKUP($A29,'liste reference'!$B$6:$H$1174,7,FALSE())),"",VLOOKUP($A29,'liste reference'!$B$6:$H$1174,7,FALSE())),VLOOKUP($A29,'liste reference'!$A$6:$H$1174,8,FALSE()))))</f>
        <v/>
      </c>
      <c r="R29" s="513" t="str">
        <f aca="false">IF(ISTEXT(H29),"",(B29*$B$7/100)+(C29*$C$7/100))</f>
        <v/>
      </c>
      <c r="S29" s="514" t="str">
        <f aca="false">IF(OR(ISTEXT(H29),R29=0),"",IF(R29&lt;0.1,1,IF(R29&lt;1,2,IF(R29&lt;10,3,IF(R29&lt;50,4,IF(R29&gt;=50,5,""))))))</f>
        <v/>
      </c>
      <c r="T29" s="514" t="n">
        <f aca="false">IF(ISERROR(S29*J29),0,S29*J29)</f>
        <v>0</v>
      </c>
      <c r="U29" s="514" t="n">
        <f aca="false">IF(ISERROR(S29*J29*K29),0,S29*J29*K29)</f>
        <v>0</v>
      </c>
      <c r="V29" s="530" t="n">
        <f aca="false">IF(ISERROR(S29*K29),0,S29*K29)</f>
        <v>0</v>
      </c>
      <c r="W29" s="531"/>
      <c r="X29" s="532"/>
      <c r="Y29" s="517" t="str">
        <f aca="false">IF(AND(ISNUMBER(F29),OR(A29="",A29="!!!!!!")),"!!!!!!",IF(A29="new.cod","NEWCOD",IF(AND((Z29=""),ISTEXT(A29),A29&lt;&gt;"!!!!!!"),A29,IF(Z29="","",INDEX('liste reference'!$A$6:$A$1174,Z29)))))</f>
        <v/>
      </c>
      <c r="Z29" s="499" t="str">
        <f aca="false">IF(ISERROR(MATCH(A29,'liste reference'!$A$6:$A$1174,0)),IF(ISERROR(MATCH(A29,'liste reference'!$B$6:$B$1174,0)),"",(MATCH(A29,'liste reference'!$B$6:$B$1174,0))),(MATCH(A29,'liste reference'!$A$6:$A$1174,0)))</f>
        <v/>
      </c>
    </row>
    <row r="30" customFormat="false" ht="12.75" hidden="false" customHeight="false" outlineLevel="0" collapsed="false">
      <c r="A30" s="518"/>
      <c r="B30" s="519"/>
      <c r="C30" s="520"/>
      <c r="D30" s="521" t="str">
        <f aca="false">IF(ISERROR(VLOOKUP($A30,'liste reference'!$A$6:$B$1174,2,0)),IF(ISERROR(VLOOKUP($A30,'liste reference'!$B$6:$B$1174,1,0)),"",VLOOKUP($A30,'liste reference'!$B$6:$B$1174,1,0)),VLOOKUP($A30,'liste reference'!$A$6:$B$1174,2,0))</f>
        <v/>
      </c>
      <c r="E30" s="522" t="n">
        <f aca="false">IF(D30="",0,VLOOKUP(D30,D$22:D29,1,0))</f>
        <v>0</v>
      </c>
      <c r="F30" s="523" t="str">
        <f aca="false">IF(AND(OR(A30="",A30="!!!!!!"),B30="",C30=""),"",IF(OR(AND(B30="",C30=""),ISERROR(C30+B30)),"!!!",($B30*$B$7+$C30*$C$7)/100))</f>
        <v/>
      </c>
      <c r="G30" s="524" t="str">
        <f aca="false">IF(A30="","",IF(ISERROR(VLOOKUP($A30,'liste reference'!$A$6:$Q$1174,9,0)),IF(ISERROR(VLOOKUP($A30,'liste reference'!$B$6:$Q$1174,8,0)),"    -",VLOOKUP($A30,'liste reference'!$B$6:$Q$1174,8,0)),VLOOKUP($A30,'liste reference'!$A$6:$Q$1174,9,0)))</f>
        <v/>
      </c>
      <c r="H30" s="525" t="str">
        <f aca="false">IF(A30="","x",IF(ISERROR(VLOOKUP($A30,'liste reference'!$A$6:$Q$1174,10,0)),IF(ISERROR(VLOOKUP($A30,'liste reference'!$B$6:$Q$1174,9,0)),"x",VLOOKUP($A30,'liste reference'!$B$6:$Q$1174,9,0)),VLOOKUP($A30,'liste reference'!$A$6:$Q$1174,10,0)))</f>
        <v>x</v>
      </c>
      <c r="I30" s="309" t="str">
        <f aca="false">IF(A30="","",1)</f>
        <v/>
      </c>
      <c r="J30" s="526" t="str">
        <f aca="false">IF(ISNUMBER($H30),IF(ISERROR(VLOOKUP($A30,'liste reference'!$A$6:$Q$1174,6,0)),IF(ISERROR(VLOOKUP($A30,'liste reference'!$B$6:$Q$1174,5,0)),"nu",VLOOKUP($A30,'liste reference'!$B$6:$Q$1174,5,0)),VLOOKUP($A30,'liste reference'!$A$6:$Q$1174,6,0)),"nu")</f>
        <v>nu</v>
      </c>
      <c r="K30" s="526" t="str">
        <f aca="false">IF(ISNUMBER($H30),IF(ISERROR(VLOOKUP($A30,'liste reference'!$A$6:$Q$1174,7,0)),IF(ISERROR(VLOOKUP($A30,'liste reference'!$B$6:$Q$1174,6,0)),"nu",VLOOKUP($A30,'liste reference'!$B$6:$Q$1174,6,0)),VLOOKUP($A30,'liste reference'!$A$6:$Q$1174,7,0)),"nu")</f>
        <v>nu</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
      </c>
      <c r="M30" s="527"/>
      <c r="N30" s="527"/>
      <c r="O30" s="527"/>
      <c r="P30" s="528" t="s">
        <v>3442</v>
      </c>
      <c r="Q30" s="529" t="str">
        <f aca="false">IF(OR($A30="NEWCOD",$A30="!!!!!!"),IF(X30="","NoCod",X30),IF($A30="","",IF(ISERROR(VLOOKUP($A30,'liste reference'!$A$6:$H$1174,8,FALSE())),IF(ISERROR(VLOOKUP($A30,'liste reference'!$B$6:$H$1174,7,FALSE())),"",VLOOKUP($A30,'liste reference'!$B$6:$H$1174,7,FALSE())),VLOOKUP($A30,'liste reference'!$A$6:$H$1174,8,FALSE()))))</f>
        <v/>
      </c>
      <c r="R30" s="513" t="str">
        <f aca="false">IF(ISTEXT(H30),"",(B30*$B$7/100)+(C30*$C$7/100))</f>
        <v/>
      </c>
      <c r="S30" s="514" t="str">
        <f aca="false">IF(OR(ISTEXT(H30),R30=0),"",IF(R30&lt;0.1,1,IF(R30&lt;1,2,IF(R30&lt;10,3,IF(R30&lt;50,4,IF(R30&gt;=50,5,""))))))</f>
        <v/>
      </c>
      <c r="T30" s="514" t="n">
        <f aca="false">IF(ISERROR(S30*J30),0,S30*J30)</f>
        <v>0</v>
      </c>
      <c r="U30" s="514" t="n">
        <f aca="false">IF(ISERROR(S30*J30*K30),0,S30*J30*K30)</f>
        <v>0</v>
      </c>
      <c r="V30" s="530" t="n">
        <f aca="false">IF(ISERROR(S30*K30),0,S30*K30)</f>
        <v>0</v>
      </c>
      <c r="W30" s="531"/>
      <c r="X30" s="532"/>
      <c r="Y30" s="517" t="str">
        <f aca="false">IF(AND(ISNUMBER(F30),OR(A30="",A30="!!!!!!")),"!!!!!!",IF(A30="new.cod","NEWCOD",IF(AND((Z30=""),ISTEXT(A30),A30&lt;&gt;"!!!!!!"),A30,IF(Z30="","",INDEX('liste reference'!$A$6:$A$1174,Z30)))))</f>
        <v/>
      </c>
      <c r="Z30" s="499" t="str">
        <f aca="false">IF(ISERROR(MATCH(A30,'liste reference'!$A$6:$A$1174,0)),IF(ISERROR(MATCH(A30,'liste reference'!$B$6:$B$1174,0)),"",(MATCH(A30,'liste reference'!$B$6:$B$1174,0))),(MATCH(A30,'liste reference'!$A$6:$A$1174,0)))</f>
        <v/>
      </c>
    </row>
    <row r="31" customFormat="false" ht="12.75" hidden="false" customHeight="false" outlineLevel="0" collapsed="false">
      <c r="A31" s="518"/>
      <c r="B31" s="519"/>
      <c r="C31" s="520"/>
      <c r="D31" s="521" t="str">
        <f aca="false">IF(ISERROR(VLOOKUP($A31,'liste reference'!$A$6:$B$1174,2,0)),IF(ISERROR(VLOOKUP($A31,'liste reference'!$B$6:$B$1174,1,0)),"",VLOOKUP($A31,'liste reference'!$B$6:$B$1174,1,0)),VLOOKUP($A31,'liste reference'!$A$6:$B$1174,2,0))</f>
        <v/>
      </c>
      <c r="E31" s="522" t="n">
        <f aca="false">IF(D31="",0,VLOOKUP(D31,D$22:D30,1,0))</f>
        <v>0</v>
      </c>
      <c r="F31" s="523" t="str">
        <f aca="false">IF(AND(OR(A31="",A31="!!!!!!"),B31="",C31=""),"",IF(OR(AND(B31="",C31=""),ISERROR(C31+B31)),"!!!",($B31*$B$7+$C31*$C$7)/100))</f>
        <v/>
      </c>
      <c r="G31" s="524" t="str">
        <f aca="false">IF(A31="","",IF(ISERROR(VLOOKUP($A31,'liste reference'!$A$6:$Q$1174,9,0)),IF(ISERROR(VLOOKUP($A31,'liste reference'!$B$6:$Q$1174,8,0)),"    -",VLOOKUP($A31,'liste reference'!$B$6:$Q$1174,8,0)),VLOOKUP($A31,'liste reference'!$A$6:$Q$1174,9,0)))</f>
        <v/>
      </c>
      <c r="H31" s="525" t="str">
        <f aca="false">IF(A31="","x",IF(ISERROR(VLOOKUP($A31,'liste reference'!$A$6:$Q$1174,10,0)),IF(ISERROR(VLOOKUP($A31,'liste reference'!$B$6:$Q$1174,9,0)),"x",VLOOKUP($A31,'liste reference'!$B$6:$Q$1174,9,0)),VLOOKUP($A31,'liste reference'!$A$6:$Q$1174,10,0)))</f>
        <v>x</v>
      </c>
      <c r="I31" s="309" t="str">
        <f aca="false">IF(A31="","",1)</f>
        <v/>
      </c>
      <c r="J31" s="526" t="str">
        <f aca="false">IF(ISNUMBER($H31),IF(ISERROR(VLOOKUP($A31,'liste reference'!$A$6:$Q$1174,6,0)),IF(ISERROR(VLOOKUP($A31,'liste reference'!$B$6:$Q$1174,5,0)),"nu",VLOOKUP($A31,'liste reference'!$B$6:$Q$1174,5,0)),VLOOKUP($A31,'liste reference'!$A$6:$Q$1174,6,0)),"nu")</f>
        <v>nu</v>
      </c>
      <c r="K31" s="526" t="str">
        <f aca="false">IF(ISNUMBER($H31),IF(ISERROR(VLOOKUP($A31,'liste reference'!$A$6:$Q$1174,7,0)),IF(ISERROR(VLOOKUP($A31,'liste reference'!$B$6:$Q$1174,6,0)),"nu",VLOOKUP($A31,'liste reference'!$B$6:$Q$1174,6,0)),VLOOKUP($A31,'liste reference'!$A$6:$Q$1174,7,0)),"nu")</f>
        <v>nu</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
      </c>
      <c r="M31" s="527"/>
      <c r="N31" s="527"/>
      <c r="O31" s="527"/>
      <c r="P31" s="528" t="s">
        <v>3442</v>
      </c>
      <c r="Q31" s="529" t="str">
        <f aca="false">IF(OR($A31="NEWCOD",$A31="!!!!!!"),IF(X31="","NoCod",X31),IF($A31="","",IF(ISERROR(VLOOKUP($A31,'liste reference'!$A$6:$H$1174,8,FALSE())),IF(ISERROR(VLOOKUP($A31,'liste reference'!$B$6:$H$1174,7,FALSE())),"",VLOOKUP($A31,'liste reference'!$B$6:$H$1174,7,FALSE())),VLOOKUP($A31,'liste reference'!$A$6:$H$1174,8,FALSE()))))</f>
        <v/>
      </c>
      <c r="R31" s="513" t="str">
        <f aca="false">IF(ISTEXT(H31),"",(B31*$B$7/100)+(C31*$C$7/100))</f>
        <v/>
      </c>
      <c r="S31" s="514" t="str">
        <f aca="false">IF(OR(ISTEXT(H31),R31=0),"",IF(R31&lt;0.1,1,IF(R31&lt;1,2,IF(R31&lt;10,3,IF(R31&lt;50,4,IF(R31&gt;=50,5,""))))))</f>
        <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
      </c>
      <c r="Z31" s="499" t="str">
        <f aca="false">IF(ISERROR(MATCH(A31,'liste reference'!$A$6:$A$1174,0)),IF(ISERROR(MATCH(A31,'liste reference'!$B$6:$B$1174,0)),"",(MATCH(A31,'liste reference'!$B$6:$B$1174,0))),(MATCH(A31,'liste reference'!$A$6:$A$1174,0)))</f>
        <v/>
      </c>
    </row>
    <row r="32" customFormat="false" ht="12.75" hidden="false" customHeight="false" outlineLevel="0" collapsed="false">
      <c r="A32" s="518"/>
      <c r="B32" s="519"/>
      <c r="C32" s="520"/>
      <c r="D32" s="521" t="str">
        <f aca="false">IF(ISERROR(VLOOKUP($A32,'liste reference'!$A$6:$B$1174,2,0)),IF(ISERROR(VLOOKUP($A32,'liste reference'!$B$6:$B$1174,1,0)),"",VLOOKUP($A32,'liste reference'!$B$6:$B$1174,1,0)),VLOOKUP($A32,'liste reference'!$A$6:$B$1174,2,0))</f>
        <v/>
      </c>
      <c r="E32" s="522" t="n">
        <f aca="false">IF(D32="",0,VLOOKUP(D32,D$22:D31,1,0))</f>
        <v>0</v>
      </c>
      <c r="F32" s="523" t="str">
        <f aca="false">IF(AND(OR(A32="",A32="!!!!!!"),B32="",C32=""),"",IF(OR(AND(B32="",C32=""),ISERROR(C32+B32)),"!!!",($B32*$B$7+$C32*$C$7)/100))</f>
        <v/>
      </c>
      <c r="G32" s="524" t="str">
        <f aca="false">IF(A32="","",IF(ISERROR(VLOOKUP($A32,'liste reference'!$A$6:$Q$1174,9,0)),IF(ISERROR(VLOOKUP($A32,'liste reference'!$B$6:$Q$1174,8,0)),"    -",VLOOKUP($A32,'liste reference'!$B$6:$Q$1174,8,0)),VLOOKUP($A32,'liste reference'!$A$6:$Q$1174,9,0)))</f>
        <v/>
      </c>
      <c r="H32" s="525" t="str">
        <f aca="false">IF(A32="","x",IF(ISERROR(VLOOKUP($A32,'liste reference'!$A$6:$Q$1174,10,0)),IF(ISERROR(VLOOKUP($A32,'liste reference'!$B$6:$Q$1174,9,0)),"x",VLOOKUP($A32,'liste reference'!$B$6:$Q$1174,9,0)),VLOOKUP($A32,'liste reference'!$A$6:$Q$1174,10,0)))</f>
        <v>x</v>
      </c>
      <c r="I32" s="309" t="str">
        <f aca="false">IF(A32="","",1)</f>
        <v/>
      </c>
      <c r="J32" s="526" t="str">
        <f aca="false">IF(ISNUMBER($H32),IF(ISERROR(VLOOKUP($A32,'liste reference'!$A$6:$Q$1174,6,0)),IF(ISERROR(VLOOKUP($A32,'liste reference'!$B$6:$Q$1174,5,0)),"nu",VLOOKUP($A32,'liste reference'!$B$6:$Q$1174,5,0)),VLOOKUP($A32,'liste reference'!$A$6:$Q$1174,6,0)),"nu")</f>
        <v>nu</v>
      </c>
      <c r="K32" s="526" t="str">
        <f aca="false">IF(ISNUMBER($H32),IF(ISERROR(VLOOKUP($A32,'liste reference'!$A$6:$Q$1174,7,0)),IF(ISERROR(VLOOKUP($A32,'liste reference'!$B$6:$Q$1174,6,0)),"nu",VLOOKUP($A32,'liste reference'!$B$6:$Q$1174,6,0)),VLOOKUP($A32,'liste reference'!$A$6:$Q$1174,7,0)),"nu")</f>
        <v>nu</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
      </c>
      <c r="M32" s="527"/>
      <c r="N32" s="527"/>
      <c r="O32" s="527"/>
      <c r="P32" s="528" t="s">
        <v>3442</v>
      </c>
      <c r="Q32" s="529" t="str">
        <f aca="false">IF(OR($A32="NEWCOD",$A32="!!!!!!"),IF(X32="","NoCod",X32),IF($A32="","",IF(ISERROR(VLOOKUP($A32,'liste reference'!$A$6:$H$1174,8,FALSE())),IF(ISERROR(VLOOKUP($A32,'liste reference'!$B$6:$H$1174,7,FALSE())),"",VLOOKUP($A32,'liste reference'!$B$6:$H$1174,7,FALSE())),VLOOKUP($A32,'liste reference'!$A$6:$H$1174,8,FALSE()))))</f>
        <v/>
      </c>
      <c r="R32" s="513" t="str">
        <f aca="false">IF(ISTEXT(H32),"",(B32*$B$7/100)+(C32*$C$7/100))</f>
        <v/>
      </c>
      <c r="S32" s="514" t="str">
        <f aca="false">IF(OR(ISTEXT(H32),R32=0),"",IF(R32&lt;0.1,1,IF(R32&lt;1,2,IF(R32&lt;10,3,IF(R32&lt;50,4,IF(R32&gt;=50,5,""))))))</f>
        <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
      </c>
      <c r="Z32" s="499" t="str">
        <f aca="false">IF(ISERROR(MATCH(A32,'liste reference'!$A$6:$A$1174,0)),IF(ISERROR(MATCH(A32,'liste reference'!$B$6:$B$1174,0)),"",(MATCH(A32,'liste reference'!$B$6:$B$1174,0))),(MATCH(A32,'liste reference'!$A$6:$A$1174,0)))</f>
        <v/>
      </c>
    </row>
    <row r="33" customFormat="false" ht="12.75" hidden="false" customHeight="false" outlineLevel="0" collapsed="false">
      <c r="A33" s="518"/>
      <c r="B33" s="519"/>
      <c r="C33" s="520"/>
      <c r="D33" s="521" t="str">
        <f aca="false">IF(ISERROR(VLOOKUP($A33,'liste reference'!$A$6:$B$1174,2,0)),IF(ISERROR(VLOOKUP($A33,'liste reference'!$B$6:$B$1174,1,0)),"",VLOOKUP($A33,'liste reference'!$B$6:$B$1174,1,0)),VLOOKUP($A33,'liste reference'!$A$6:$B$1174,2,0))</f>
        <v/>
      </c>
      <c r="E33" s="522" t="n">
        <f aca="false">IF(D33="",0,VLOOKUP(D33,D$22:D32,1,0))</f>
        <v>0</v>
      </c>
      <c r="F33" s="523" t="str">
        <f aca="false">IF(AND(OR(A33="",A33="!!!!!!"),B33="",C33=""),"",IF(OR(AND(B33="",C33=""),ISERROR(C33+B33)),"!!!",($B33*$B$7+$C33*$C$7)/100))</f>
        <v/>
      </c>
      <c r="G33" s="524" t="str">
        <f aca="false">IF(A33="","",IF(ISERROR(VLOOKUP($A33,'liste reference'!$A$6:$Q$1174,9,0)),IF(ISERROR(VLOOKUP($A33,'liste reference'!$B$6:$Q$1174,8,0)),"    -",VLOOKUP($A33,'liste reference'!$B$6:$Q$1174,8,0)),VLOOKUP($A33,'liste reference'!$A$6:$Q$1174,9,0)))</f>
        <v/>
      </c>
      <c r="H33" s="525" t="str">
        <f aca="false">IF(A33="","x",IF(ISERROR(VLOOKUP($A33,'liste reference'!$A$6:$Q$1174,10,0)),IF(ISERROR(VLOOKUP($A33,'liste reference'!$B$6:$Q$1174,9,0)),"x",VLOOKUP($A33,'liste reference'!$B$6:$Q$1174,9,0)),VLOOKUP($A33,'liste reference'!$A$6:$Q$1174,10,0)))</f>
        <v>x</v>
      </c>
      <c r="I33" s="309" t="str">
        <f aca="false">IF(A33="","",1)</f>
        <v/>
      </c>
      <c r="J33" s="526" t="str">
        <f aca="false">IF(ISNUMBER($H33),IF(ISERROR(VLOOKUP($A33,'liste reference'!$A$6:$Q$1174,6,0)),IF(ISERROR(VLOOKUP($A33,'liste reference'!$B$6:$Q$1174,5,0)),"nu",VLOOKUP($A33,'liste reference'!$B$6:$Q$1174,5,0)),VLOOKUP($A33,'liste reference'!$A$6:$Q$1174,6,0)),"nu")</f>
        <v>nu</v>
      </c>
      <c r="K33" s="526" t="str">
        <f aca="false">IF(ISNUMBER($H33),IF(ISERROR(VLOOKUP($A33,'liste reference'!$A$6:$Q$1174,7,0)),IF(ISERROR(VLOOKUP($A33,'liste reference'!$B$6:$Q$1174,6,0)),"nu",VLOOKUP($A33,'liste reference'!$B$6:$Q$1174,6,0)),VLOOKUP($A33,'liste reference'!$A$6:$Q$1174,7,0)),"nu")</f>
        <v>nu</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
      </c>
      <c r="M33" s="527"/>
      <c r="N33" s="527"/>
      <c r="O33" s="527"/>
      <c r="P33" s="528" t="s">
        <v>3442</v>
      </c>
      <c r="Q33" s="529" t="str">
        <f aca="false">IF(OR($A33="NEWCOD",$A33="!!!!!!"),IF(X33="","NoCod",X33),IF($A33="","",IF(ISERROR(VLOOKUP($A33,'liste reference'!$A$6:$H$1174,8,FALSE())),IF(ISERROR(VLOOKUP($A33,'liste reference'!$B$6:$H$1174,7,FALSE())),"",VLOOKUP($A33,'liste reference'!$B$6:$H$1174,7,FALSE())),VLOOKUP($A33,'liste reference'!$A$6:$H$1174,8,FALSE()))))</f>
        <v/>
      </c>
      <c r="R33" s="513" t="str">
        <f aca="false">IF(ISTEXT(H33),"",(B33*$B$7/100)+(C33*$C$7/100))</f>
        <v/>
      </c>
      <c r="S33" s="514" t="str">
        <f aca="false">IF(OR(ISTEXT(H33),R33=0),"",IF(R33&lt;0.1,1,IF(R33&lt;1,2,IF(R33&lt;10,3,IF(R33&lt;50,4,IF(R33&gt;=50,5,""))))))</f>
        <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
      </c>
      <c r="Z33" s="499" t="str">
        <f aca="false">IF(ISERROR(MATCH(A33,'liste reference'!$A$6:$A$1174,0)),IF(ISERROR(MATCH(A33,'liste reference'!$B$6:$B$1174,0)),"",(MATCH(A33,'liste reference'!$B$6:$B$1174,0))),(MATCH(A33,'liste reference'!$A$6:$A$1174,0)))</f>
        <v/>
      </c>
    </row>
    <row r="34" customFormat="false" ht="12.75" hidden="false" customHeight="false" outlineLevel="0" collapsed="false">
      <c r="A34" s="518"/>
      <c r="B34" s="519"/>
      <c r="C34" s="520"/>
      <c r="D34" s="521" t="str">
        <f aca="false">IF(ISERROR(VLOOKUP($A34,'liste reference'!$A$6:$B$1174,2,0)),IF(ISERROR(VLOOKUP($A34,'liste reference'!$B$6:$B$1174,1,0)),"",VLOOKUP($A34,'liste reference'!$B$6:$B$1174,1,0)),VLOOKUP($A34,'liste reference'!$A$6:$B$1174,2,0))</f>
        <v/>
      </c>
      <c r="E34" s="522" t="n">
        <f aca="false">IF(D34="",0,VLOOKUP(D34,D$22:D33,1,0))</f>
        <v>0</v>
      </c>
      <c r="F34" s="523" t="str">
        <f aca="false">IF(AND(OR(A34="",A34="!!!!!!"),B34="",C34=""),"",IF(OR(AND(B34="",C34=""),ISERROR(C34+B34)),"!!!",($B34*$B$7+$C34*$C$7)/100))</f>
        <v/>
      </c>
      <c r="G34" s="524" t="str">
        <f aca="false">IF(A34="","",IF(ISERROR(VLOOKUP($A34,'liste reference'!$A$6:$Q$1174,9,0)),IF(ISERROR(VLOOKUP($A34,'liste reference'!$B$6:$Q$1174,8,0)),"    -",VLOOKUP($A34,'liste reference'!$B$6:$Q$1174,8,0)),VLOOKUP($A34,'liste reference'!$A$6:$Q$1174,9,0)))</f>
        <v/>
      </c>
      <c r="H34" s="525" t="str">
        <f aca="false">IF(A34="","x",IF(ISERROR(VLOOKUP($A34,'liste reference'!$A$6:$Q$1174,10,0)),IF(ISERROR(VLOOKUP($A34,'liste reference'!$B$6:$Q$1174,9,0)),"x",VLOOKUP($A34,'liste reference'!$B$6:$Q$1174,9,0)),VLOOKUP($A34,'liste reference'!$A$6:$Q$1174,10,0)))</f>
        <v>x</v>
      </c>
      <c r="I34" s="309" t="str">
        <f aca="false">IF(A34="","",1)</f>
        <v/>
      </c>
      <c r="J34" s="526" t="str">
        <f aca="false">IF(ISNUMBER($H34),IF(ISERROR(VLOOKUP($A34,'liste reference'!$A$6:$Q$1174,6,0)),IF(ISERROR(VLOOKUP($A34,'liste reference'!$B$6:$Q$1174,5,0)),"nu",VLOOKUP($A34,'liste reference'!$B$6:$Q$1174,5,0)),VLOOKUP($A34,'liste reference'!$A$6:$Q$1174,6,0)),"nu")</f>
        <v>nu</v>
      </c>
      <c r="K34" s="526" t="str">
        <f aca="false">IF(ISNUMBER($H34),IF(ISERROR(VLOOKUP($A34,'liste reference'!$A$6:$Q$1174,7,0)),IF(ISERROR(VLOOKUP($A34,'liste reference'!$B$6:$Q$1174,6,0)),"nu",VLOOKUP($A34,'liste reference'!$B$6:$Q$1174,6,0)),VLOOKUP($A34,'liste reference'!$A$6:$Q$1174,7,0)),"nu")</f>
        <v>nu</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
      </c>
      <c r="M34" s="527"/>
      <c r="N34" s="527"/>
      <c r="O34" s="527"/>
      <c r="P34" s="528" t="s">
        <v>3442</v>
      </c>
      <c r="Q34" s="529" t="str">
        <f aca="false">IF(OR($A34="NEWCOD",$A34="!!!!!!"),IF(X34="","NoCod",X34),IF($A34="","",IF(ISERROR(VLOOKUP($A34,'liste reference'!$A$6:$H$1174,8,FALSE())),IF(ISERROR(VLOOKUP($A34,'liste reference'!$B$6:$H$1174,7,FALSE())),"",VLOOKUP($A34,'liste reference'!$B$6:$H$1174,7,FALSE())),VLOOKUP($A34,'liste reference'!$A$6:$H$1174,8,FALSE()))))</f>
        <v/>
      </c>
      <c r="R34" s="513" t="str">
        <f aca="false">IF(ISTEXT(H34),"",(B34*$B$7/100)+(C34*$C$7/100))</f>
        <v/>
      </c>
      <c r="S34" s="514" t="str">
        <f aca="false">IF(OR(ISTEXT(H34),R34=0),"",IF(R34&lt;0.1,1,IF(R34&lt;1,2,IF(R34&lt;10,3,IF(R34&lt;50,4,IF(R34&gt;=50,5,""))))))</f>
        <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
      </c>
      <c r="Z34" s="499" t="str">
        <f aca="false">IF(ISERROR(MATCH(A34,'liste reference'!$A$6:$A$1174,0)),IF(ISERROR(MATCH(A34,'liste reference'!$B$6:$B$1174,0)),"",(MATCH(A34,'liste reference'!$B$6:$B$1174,0))),(MATCH(A34,'liste reference'!$A$6:$A$1174,0)))</f>
        <v/>
      </c>
    </row>
    <row r="35" customFormat="false" ht="12.75" hidden="false" customHeight="false" outlineLevel="0" collapsed="false">
      <c r="A35" s="518"/>
      <c r="B35" s="519"/>
      <c r="C35" s="520"/>
      <c r="D35" s="521" t="str">
        <f aca="false">IF(ISERROR(VLOOKUP($A35,'liste reference'!$A$6:$B$1174,2,0)),IF(ISERROR(VLOOKUP($A35,'liste reference'!$B$6:$B$1174,1,0)),"",VLOOKUP($A35,'liste reference'!$B$6:$B$1174,1,0)),VLOOKUP($A35,'liste reference'!$A$6:$B$1174,2,0))</f>
        <v/>
      </c>
      <c r="E35" s="522" t="n">
        <f aca="false">IF(D35="",0,VLOOKUP(D35,D$22:D34,1,0))</f>
        <v>0</v>
      </c>
      <c r="F35" s="523" t="str">
        <f aca="false">IF(AND(OR(A35="",A35="!!!!!!"),B35="",C35=""),"",IF(OR(AND(B35="",C35=""),ISERROR(C35+B35)),"!!!",($B35*$B$7+$C35*$C$7)/100))</f>
        <v/>
      </c>
      <c r="G35" s="524" t="str">
        <f aca="false">IF(A35="","",IF(ISERROR(VLOOKUP($A35,'liste reference'!$A$6:$Q$1174,9,0)),IF(ISERROR(VLOOKUP($A35,'liste reference'!$B$6:$Q$1174,8,0)),"    -",VLOOKUP($A35,'liste reference'!$B$6:$Q$1174,8,0)),VLOOKUP($A35,'liste reference'!$A$6:$Q$1174,9,0)))</f>
        <v/>
      </c>
      <c r="H35" s="525" t="str">
        <f aca="false">IF(A35="","x",IF(ISERROR(VLOOKUP($A35,'liste reference'!$A$6:$Q$1174,10,0)),IF(ISERROR(VLOOKUP($A35,'liste reference'!$B$6:$Q$1174,9,0)),"x",VLOOKUP($A35,'liste reference'!$B$6:$Q$1174,9,0)),VLOOKUP($A35,'liste reference'!$A$6:$Q$1174,10,0)))</f>
        <v>x</v>
      </c>
      <c r="I35" s="309" t="str">
        <f aca="false">IF(A35="","",1)</f>
        <v/>
      </c>
      <c r="J35" s="526" t="str">
        <f aca="false">IF(ISNUMBER($H35),IF(ISERROR(VLOOKUP($A35,'liste reference'!$A$6:$Q$1174,6,0)),IF(ISERROR(VLOOKUP($A35,'liste reference'!$B$6:$Q$1174,5,0)),"nu",VLOOKUP($A35,'liste reference'!$B$6:$Q$1174,5,0)),VLOOKUP($A35,'liste reference'!$A$6:$Q$1174,6,0)),"nu")</f>
        <v>nu</v>
      </c>
      <c r="K35" s="526" t="str">
        <f aca="false">IF(ISNUMBER($H35),IF(ISERROR(VLOOKUP($A35,'liste reference'!$A$6:$Q$1174,7,0)),IF(ISERROR(VLOOKUP($A35,'liste reference'!$B$6:$Q$1174,6,0)),"nu",VLOOKUP($A35,'liste reference'!$B$6:$Q$1174,6,0)),VLOOKUP($A35,'liste reference'!$A$6:$Q$1174,7,0)),"nu")</f>
        <v>nu</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
      </c>
      <c r="M35" s="527"/>
      <c r="N35" s="527"/>
      <c r="O35" s="527"/>
      <c r="P35" s="528" t="s">
        <v>3442</v>
      </c>
      <c r="Q35" s="529" t="str">
        <f aca="false">IF(OR($A35="NEWCOD",$A35="!!!!!!"),IF(X35="","NoCod",X35),IF($A35="","",IF(ISERROR(VLOOKUP($A35,'liste reference'!$A$6:$H$1174,8,FALSE())),IF(ISERROR(VLOOKUP($A35,'liste reference'!$B$6:$H$1174,7,FALSE())),"",VLOOKUP($A35,'liste reference'!$B$6:$H$1174,7,FALSE())),VLOOKUP($A35,'liste reference'!$A$6:$H$1174,8,FALSE()))))</f>
        <v/>
      </c>
      <c r="R35" s="513" t="str">
        <f aca="false">IF(ISTEXT(H35),"",(B35*$B$7/100)+(C35*$C$7/100))</f>
        <v/>
      </c>
      <c r="S35" s="514" t="str">
        <f aca="false">IF(OR(ISTEXT(H35),R35=0),"",IF(R35&lt;0.1,1,IF(R35&lt;1,2,IF(R35&lt;10,3,IF(R35&lt;50,4,IF(R35&gt;=50,5,""))))))</f>
        <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
      </c>
      <c r="Z35" s="499" t="str">
        <f aca="false">IF(ISERROR(MATCH(A35,'liste reference'!$A$6:$A$1174,0)),IF(ISERROR(MATCH(A35,'liste reference'!$B$6:$B$1174,0)),"",(MATCH(A35,'liste reference'!$B$6:$B$1174,0))),(MATCH(A35,'liste reference'!$A$6:$A$1174,0)))</f>
        <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3442</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3442</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3442</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3442</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3442</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3442</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3442</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3442</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3442</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3442</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3442</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3442</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3442</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3442</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3442</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3442</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3442</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3442</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3442</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3442</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3442</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3442</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0</v>
      </c>
      <c r="G83" s="452"/>
      <c r="H83" s="452"/>
      <c r="I83" s="452"/>
      <c r="J83" s="452"/>
      <c r="K83" s="452"/>
      <c r="L83" s="452"/>
      <c r="M83" s="514"/>
      <c r="N83" s="514"/>
      <c r="O83" s="514"/>
      <c r="P83" s="514"/>
      <c r="Q83" s="514"/>
      <c r="R83" s="514"/>
      <c r="S83" s="514"/>
      <c r="T83" s="514"/>
      <c r="U83" s="514"/>
      <c r="V83" s="514" t="n">
        <f aca="false">SUM(V23:V82)</f>
        <v>0</v>
      </c>
      <c r="W83" s="514"/>
      <c r="X83" s="552"/>
      <c r="Y83" s="552"/>
      <c r="Z83" s="553"/>
    </row>
    <row r="84" customFormat="false" ht="12.75" hidden="true" customHeight="false" outlineLevel="0" collapsed="false">
      <c r="A84" s="547" t="str">
        <f aca="false">A3</f>
        <v>(Cours d'eau)</v>
      </c>
      <c r="B84" s="481" t="str">
        <f aca="false">C3</f>
        <v>(Nom de la station)</v>
      </c>
      <c r="C84" s="554" t="str">
        <f aca="false">A4</f>
        <v>(Date)</v>
      </c>
      <c r="D84" s="555" t="n">
        <f aca="false">IF(OR(ISERROR(SUM($U$23:$U$82)/SUM($V$23:$V$82)),F7&lt;&gt;100),-1,SUM($U$23:$U$82)/SUM($V$23:$V$82))</f>
        <v>-1</v>
      </c>
      <c r="E84" s="556" t="n">
        <f aca="false">O13</f>
        <v>0</v>
      </c>
      <c r="F84" s="481" t="n">
        <f aca="false">O14</f>
        <v>0</v>
      </c>
      <c r="G84" s="481" t="n">
        <f aca="false">O15</f>
        <v>0</v>
      </c>
      <c r="H84" s="481" t="n">
        <f aca="false">O16</f>
        <v>0</v>
      </c>
      <c r="I84" s="481" t="n">
        <f aca="false">O17</f>
        <v>0</v>
      </c>
      <c r="J84" s="557" t="str">
        <f aca="false">O8</f>
        <v> </v>
      </c>
      <c r="K84" s="558" t="str">
        <f aca="false">O9</f>
        <v> </v>
      </c>
      <c r="L84" s="559" t="n">
        <f aca="false">O10</f>
        <v>0</v>
      </c>
      <c r="M84" s="559" t="n">
        <f aca="false">O11</f>
        <v>0</v>
      </c>
      <c r="N84" s="558" t="str">
        <f aca="false">P8</f>
        <v>  </v>
      </c>
      <c r="O84" s="558" t="str">
        <f aca="false">P9</f>
        <v>  </v>
      </c>
      <c r="P84" s="559" t="n">
        <f aca="false">P10</f>
        <v>0</v>
      </c>
      <c r="Q84" s="559" t="n">
        <f aca="false">P11</f>
        <v>0</v>
      </c>
      <c r="R84" s="559" t="n">
        <f aca="false">F21</f>
        <v>0</v>
      </c>
      <c r="S84" s="559" t="n">
        <f aca="false">L11</f>
        <v>0</v>
      </c>
      <c r="T84" s="559" t="n">
        <f aca="false">L12</f>
        <v>0</v>
      </c>
      <c r="U84" s="559" t="n">
        <f aca="false">L13</f>
        <v>0</v>
      </c>
      <c r="V84" s="560" t="n">
        <f aca="false">L15</f>
        <v>0</v>
      </c>
      <c r="W84" s="561" t="n">
        <f aca="false">L15</f>
        <v>0</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e">
        <f aca="false">VLOOKUP($T$91,($A$23:$U$82),20,FALSE())</f>
        <v>#N/A</v>
      </c>
      <c r="U87" s="309"/>
      <c r="V87" s="309"/>
    </row>
    <row r="88" customFormat="false" ht="12.75" hidden="true" customHeight="false" outlineLevel="0" collapsed="false">
      <c r="C88" s="563"/>
      <c r="D88" s="563"/>
      <c r="E88" s="563"/>
      <c r="R88" s="309" t="s">
        <v>3445</v>
      </c>
      <c r="S88" s="309"/>
      <c r="T88" s="565" t="e">
        <f aca="false">VLOOKUP($T$91,($A$23:$U$82),21,FALSE())</f>
        <v>#N/A</v>
      </c>
      <c r="U88" s="309"/>
      <c r="V88" s="309" t="n">
        <f aca="false">COUNTIF(V23:V82,T89)</f>
        <v>60</v>
      </c>
    </row>
    <row r="89" customFormat="false" ht="12.75" hidden="true" customHeight="false" outlineLevel="0" collapsed="false">
      <c r="C89" s="563"/>
      <c r="D89" s="563"/>
      <c r="E89" s="563"/>
      <c r="R89" s="309" t="s">
        <v>3446</v>
      </c>
      <c r="S89" s="309"/>
      <c r="T89" s="565" t="n">
        <f aca="false">MAX($V$23:$V$82)</f>
        <v>0</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-1</v>
      </c>
      <c r="U90" s="309" t="n">
        <f aca="false">IF(ISERROR(T90),0,1)</f>
        <v>1</v>
      </c>
    </row>
    <row r="91" customFormat="false" ht="12.75" hidden="true" customHeight="false" outlineLevel="0" collapsed="false">
      <c r="C91" s="563"/>
      <c r="D91" s="563"/>
      <c r="E91" s="563"/>
      <c r="R91" s="514" t="s">
        <v>3449</v>
      </c>
      <c r="S91" s="514"/>
      <c r="T91" s="514" t="e">
        <f aca="false">INDEX('liste reference'!$A$6:$A$1174,$U$91)</f>
        <v>#N/A</v>
      </c>
      <c r="U91" s="309" t="e">
        <f aca="false">IF(ISERROR(MATCH($T$93,'liste reference'!$A$6:$A$1174,0)),MATCH($T$93,'liste reference'!$B$6:$B$1174,0),(MATCH($T$93,'liste reference'!$A$6:$A$1174,0)))</f>
        <v>#N/A</v>
      </c>
      <c r="V91" s="567"/>
    </row>
    <row r="92" customFormat="false" ht="12.75" hidden="true" customHeight="false" outlineLevel="0" collapsed="false">
      <c r="C92" s="563"/>
      <c r="D92" s="563"/>
      <c r="E92" s="563"/>
      <c r="R92" s="309" t="s">
        <v>3450</v>
      </c>
      <c r="S92" s="309"/>
      <c r="T92" s="309" t="n">
        <f aca="false">MATCH(T89,$V$23:$V$82,0)</f>
        <v>1</v>
      </c>
      <c r="U92" s="309"/>
    </row>
    <row r="93" customFormat="false" ht="12.75" hidden="true" customHeight="false" outlineLevel="0" collapsed="false">
      <c r="C93" s="563"/>
      <c r="D93" s="563"/>
      <c r="E93" s="563"/>
      <c r="R93" s="514" t="s">
        <v>3451</v>
      </c>
      <c r="S93" s="309"/>
      <c r="T93" s="514" t="n">
        <f aca="false">INDEX($A$23:$A$82,$T$92)</f>
        <v>0</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7">
      <formula>"code non répertorié ou synonyme"</formula>
    </cfRule>
    <cfRule type="expression" priority="3" aboveAverage="0" equalAverage="0" bottom="0" percent="0" rank="0" text="" dxfId="8">
      <formula>AND($J27="",$K27="")</formula>
    </cfRule>
    <cfRule type="cellIs" priority="4" operator="equal" aboveAverage="0" equalAverage="0" bottom="0" percent="0" rank="0" text="" dxfId="9">
      <formula>"DEJA SAISI !"</formula>
    </cfRule>
  </conditionalFormatting>
  <conditionalFormatting sqref="A23:A82">
    <cfRule type="expression" priority="5" aboveAverage="0" equalAverage="0" bottom="0" percent="0" rank="0" text="" dxfId="10">
      <formula>ISTEXT($E23)</formula>
    </cfRule>
    <cfRule type="cellIs" priority="6" operator="equal" aboveAverage="0" equalAverage="0" bottom="0" percent="0" rank="0" text="" dxfId="11">
      <formula>"NEWCOD"</formula>
    </cfRule>
    <cfRule type="cellIs" priority="7" operator="equal" aboveAverage="0" equalAverage="0" bottom="0" percent="0" rank="0" text="" dxfId="12">
      <formula>"!!!!!!"</formula>
    </cfRule>
  </conditionalFormatting>
  <conditionalFormatting sqref="Q23:Q82">
    <cfRule type="expression" priority="8" aboveAverage="0" equalAverage="0" bottom="0" percent="0" rank="0" text="" dxfId="13">
      <formula>$L23="Taxon déjà saisi !"</formula>
    </cfRule>
  </conditionalFormatting>
  <conditionalFormatting sqref="W23:X82">
    <cfRule type="expression" priority="9" aboveAverage="0" equalAverage="0" bottom="0" percent="0" rank="0" text="" dxfId="14">
      <formula>$A23="newcod"</formula>
    </cfRule>
  </conditionalFormatting>
  <conditionalFormatting sqref="H23:H82">
    <cfRule type="cellIs" priority="10" operator="equal" aboveAverage="0" equalAverage="0" bottom="0" percent="0" rank="0" text="" dxfId="15">
      <formula>"x"</formula>
    </cfRule>
  </conditionalFormatting>
  <conditionalFormatting sqref="A2">
    <cfRule type="cellIs" priority="11" operator="between" aboveAverage="0" equalAverage="0" bottom="0" percent="0" rank="0" text="" dxfId="16">
      <formula>"(organisme)"</formula>
      <formula>"(organisme)"</formula>
    </cfRule>
    <cfRule type="cellIs" priority="12" operator="notBetween" aboveAverage="0" equalAverage="0" bottom="0" percent="0" rank="0" text="" dxfId="17">
      <formula>"(organisme)"</formula>
      <formula>"(organisme)"</formula>
    </cfRule>
  </conditionalFormatting>
  <conditionalFormatting sqref="A3">
    <cfRule type="cellIs" priority="13" operator="between" aboveAverage="0" equalAverage="0" bottom="0" percent="0" rank="0" text="" dxfId="18">
      <formula>"(cours d'eau)"</formula>
      <formula>"(cours d'eau)"</formula>
    </cfRule>
    <cfRule type="cellIs" priority="14" operator="notBetween" aboveAverage="0" equalAverage="0" bottom="0" percent="0" rank="0" text="" dxfId="19">
      <formula>"(cours d'eau)"</formula>
      <formula>"(cours d'eau)"</formula>
    </cfRule>
  </conditionalFormatting>
  <conditionalFormatting sqref="A4">
    <cfRule type="cellIs" priority="15" operator="between" aboveAverage="0" equalAverage="0" bottom="0" percent="0" rank="0" text="" dxfId="20">
      <formula>"(Date)"</formula>
      <formula>"(Date)"</formula>
    </cfRule>
    <cfRule type="cellIs" priority="16" operator="notBetween" aboveAverage="0" equalAverage="0" bottom="0" percent="0" rank="0" text="" dxfId="21">
      <formula>"(Date)"</formula>
      <formula>"(Date)"</formula>
    </cfRule>
  </conditionalFormatting>
  <conditionalFormatting sqref="C2">
    <cfRule type="cellIs" priority="17" operator="between" aboveAverage="0" equalAverage="0" bottom="0" percent="0" rank="0" text="" dxfId="22">
      <formula>"(Opérateurs)"</formula>
      <formula>"(Opérateurs)"</formula>
    </cfRule>
    <cfRule type="cellIs" priority="18" operator="notBetween" aboveAverage="0" equalAverage="0" bottom="0" percent="0" rank="0" text="" dxfId="23">
      <formula>"(Opérateurs)"</formula>
      <formula>"(Opérateurs)"</formula>
    </cfRule>
  </conditionalFormatting>
  <conditionalFormatting sqref="C3">
    <cfRule type="cellIs" priority="19" operator="between" aboveAverage="0" equalAverage="0" bottom="0" percent="0" rank="0" text="" dxfId="24">
      <formula>"(Nom de la station)"</formula>
      <formula>"(Nom de la station)"</formula>
    </cfRule>
    <cfRule type="cellIs" priority="20" operator="notBetween" aboveAverage="0" equalAverage="0" bottom="0" percent="0" rank="0" text="" dxfId="25">
      <formula>"(Nom de la station)"</formula>
      <formula>"(Nom de la station)"</formula>
    </cfRule>
  </conditionalFormatting>
  <conditionalFormatting sqref="L3">
    <cfRule type="cellIs" priority="21" operator="between" aboveAverage="0" equalAverage="0" bottom="0" percent="0" rank="0" text="" dxfId="26">
      <formula>"(Code station)"</formula>
      <formula>"(Code station)"</formula>
    </cfRule>
    <cfRule type="cellIs" priority="22" operator="notBetween" aboveAverage="0" equalAverage="0" bottom="0" percent="0" rank="0" text="" dxfId="27">
      <formula>"(Code station)"</formula>
      <formula>"(Code station)"</formula>
    </cfRule>
  </conditionalFormatting>
  <conditionalFormatting sqref="N3">
    <cfRule type="cellIs" priority="23" operator="between" aboveAverage="0" equalAverage="0" bottom="0" percent="0" rank="0" text="" dxfId="28">
      <formula>"(Dossier, type réseau)"</formula>
      <formula>"(Dossier, type réseau)"</formula>
    </cfRule>
    <cfRule type="cellIs" priority="24" operator="notBetween" aboveAverage="0" equalAverage="0" bottom="0" percent="0" rank="0" text="" dxfId="29">
      <formula>"(Dossier, type réseau)"</formula>
      <formula>"(Dossier, type réseau)"</formula>
    </cfRule>
  </conditionalFormatting>
  <conditionalFormatting sqref="F7">
    <cfRule type="cellIs" priority="25" operator="equal" aboveAverage="0" equalAverage="0" bottom="0" percent="0" rank="0" text="" dxfId="30">
      <formula>100</formula>
    </cfRule>
    <cfRule type="cellIs" priority="26" operator="equal" aboveAverage="0" equalAverage="0" bottom="0" percent="0" rank="0" text="" dxfId="31">
      <formula>0</formula>
    </cfRule>
  </conditionalFormatting>
  <conditionalFormatting sqref="L23:L82">
    <cfRule type="cellIs" priority="27" operator="equal" aboveAverage="0" equalAverage="0" bottom="0" percent="0" rank="0" text="" dxfId="32">
      <formula>"non répertorié ou synonyme. Vérifiez !"</formula>
    </cfRule>
    <cfRule type="cellIs" priority="28" operator="equal" aboveAverage="0" equalAverage="0" bottom="0" percent="0" rank="0" text="" dxfId="33">
      <formula>"Renseigner le champ 'Nouveau taxon'"</formula>
    </cfRule>
    <cfRule type="cellIs" priority="29" operator="equal" aboveAverage="0" equalAverage="0" bottom="0" percent="0" rank="0" text="" dxfId="34">
      <formula>"Taxon déjà saisi !"</formula>
    </cfRule>
  </conditionalFormatting>
  <conditionalFormatting sqref="F23:F82">
    <cfRule type="cellIs" priority="30" operator="equal" aboveAverage="0" equalAverage="0" bottom="0" percent="0" rank="0" text="" dxfId="35">
      <formula>"!!!"</formula>
    </cfRule>
  </conditionalFormatting>
  <conditionalFormatting sqref="B7:C7">
    <cfRule type="expression" priority="31" aboveAverage="0" equalAverage="0" bottom="0" percent="0" rank="0" text="" dxfId="36">
      <formula>$F$7&lt;&gt;100</formula>
    </cfRule>
  </conditionalFormatting>
  <conditionalFormatting sqref="J23:K82">
    <cfRule type="cellIs" priority="32" operator="equal" aboveAverage="0" equalAverage="0" bottom="0" percent="0" rank="0" text="" dxfId="37">
      <formula>"nu"</formula>
    </cfRule>
    <cfRule type="cellIs" priority="33" operator="between" aboveAverage="0" equalAverage="0" bottom="0" percent="0" rank="0" text="" dxfId="38">
      <formula>0</formula>
      <formula>20</formula>
    </cfRule>
  </conditionalFormatting>
  <conditionalFormatting sqref="B4">
    <cfRule type="cellIs" priority="34" operator="equal" aboveAverage="0" equalAverage="0" bottom="0" percent="0" rank="0" text="" dxfId="39">
      <formula>367</formula>
    </cfRule>
  </conditionalFormatting>
  <dataValidations count="10">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339">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340">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41">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342">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343">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344">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345">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347">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348">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349">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350">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351">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352">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true" showOutlineSymbols="true" defaultGridColor="true" view="normal" topLeftCell="A1" colorId="64" zoomScale="85" zoomScaleNormal="85" zoomScalePageLayoutView="100" workbookViewId="0">
      <selection pane="topLeft" activeCell="K46" activeCellId="0" sqref="K46"/>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3452</v>
      </c>
      <c r="B2" s="314"/>
      <c r="C2" s="315" t="s">
        <v>3453</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3454</v>
      </c>
      <c r="B3" s="314"/>
      <c r="C3" s="313" t="s">
        <v>3455</v>
      </c>
      <c r="D3" s="324"/>
      <c r="E3" s="324"/>
      <c r="F3" s="325"/>
      <c r="G3" s="325"/>
      <c r="H3" s="324"/>
      <c r="I3" s="309"/>
      <c r="J3" s="316"/>
      <c r="K3" s="326"/>
      <c r="L3" s="327" t="s">
        <v>3456</v>
      </c>
      <c r="M3" s="328"/>
      <c r="N3" s="329" t="s">
        <v>3457</v>
      </c>
      <c r="O3" s="330"/>
      <c r="P3" s="330"/>
      <c r="Q3" s="331"/>
      <c r="R3" s="309"/>
      <c r="S3" s="309"/>
      <c r="T3" s="309"/>
      <c r="U3" s="309"/>
      <c r="V3" s="309"/>
      <c r="W3" s="323"/>
    </row>
    <row r="4" customFormat="false" ht="13.5" hidden="false" customHeight="false" outlineLevel="0" collapsed="false">
      <c r="A4" s="332" t="s">
        <v>3381</v>
      </c>
      <c r="B4" s="333" t="n">
        <v>42181</v>
      </c>
      <c r="C4" s="334"/>
      <c r="D4" s="335"/>
      <c r="E4" s="335"/>
      <c r="F4" s="334"/>
      <c r="G4" s="336"/>
      <c r="H4" s="335"/>
      <c r="I4" s="309"/>
      <c r="J4" s="337" t="s">
        <v>3382</v>
      </c>
      <c r="K4" s="338"/>
      <c r="L4" s="338"/>
      <c r="M4" s="339"/>
      <c r="N4" s="339"/>
      <c r="O4" s="340" t="s">
        <v>3448</v>
      </c>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t="n">
        <v>13.7272727272727</v>
      </c>
      <c r="N5" s="352"/>
      <c r="O5" s="353" t="s">
        <v>897</v>
      </c>
      <c r="P5" s="354" t="n">
        <v>12.875</v>
      </c>
      <c r="Q5" s="355"/>
      <c r="R5" s="309"/>
      <c r="S5" s="309"/>
      <c r="T5" s="309"/>
      <c r="U5" s="309"/>
      <c r="V5" s="309"/>
      <c r="W5" s="323"/>
    </row>
    <row r="6" customFormat="false" ht="13.5" hidden="false" customHeight="false" outlineLevel="0" collapsed="false">
      <c r="A6" s="342" t="s">
        <v>3386</v>
      </c>
      <c r="B6" s="356" t="s">
        <v>3458</v>
      </c>
      <c r="C6" s="357" t="s">
        <v>3459</v>
      </c>
      <c r="D6" s="358"/>
      <c r="E6" s="358"/>
      <c r="F6" s="359"/>
      <c r="G6" s="347"/>
      <c r="H6" s="345"/>
      <c r="I6" s="309"/>
      <c r="J6" s="360"/>
      <c r="K6" s="361"/>
      <c r="L6" s="362" t="s">
        <v>3387</v>
      </c>
      <c r="M6" s="363" t="s">
        <v>3460</v>
      </c>
      <c r="N6" s="364"/>
      <c r="O6" s="365" t="n">
        <v>1</v>
      </c>
      <c r="P6" s="366" t="s">
        <v>3460</v>
      </c>
      <c r="Q6" s="367"/>
      <c r="R6" s="309"/>
      <c r="S6" s="309"/>
      <c r="T6" s="309"/>
      <c r="U6" s="309"/>
      <c r="V6" s="309"/>
      <c r="W6" s="323"/>
    </row>
    <row r="7" customFormat="false" ht="12.75" hidden="false" customHeight="false" outlineLevel="0" collapsed="false">
      <c r="A7" s="368" t="s">
        <v>3388</v>
      </c>
      <c r="B7" s="369" t="n">
        <v>45</v>
      </c>
      <c r="C7" s="370" t="n">
        <v>55</v>
      </c>
      <c r="D7" s="358"/>
      <c r="E7" s="358"/>
      <c r="F7" s="371" t="n">
        <f aca="false">B7+C7</f>
        <v>100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n">
        <f aca="false">IF(ISERROR(AVERAGE(J23:J82))," ",AVERAGE(J23:J82))</f>
        <v>12.9</v>
      </c>
      <c r="P8" s="384" t="n">
        <f aca="false">IF(ISERROR(AVERAGE(K23:K82)),"  ",AVERAGE(K23:K82))</f>
        <v>1.8</v>
      </c>
      <c r="Q8" s="385"/>
      <c r="R8" s="309"/>
      <c r="S8" s="309"/>
      <c r="T8" s="309"/>
      <c r="U8" s="309"/>
      <c r="V8" s="309"/>
      <c r="W8" s="323"/>
    </row>
    <row r="9" customFormat="false" ht="12.75" hidden="false" customHeight="false" outlineLevel="0" collapsed="false">
      <c r="A9" s="342" t="s">
        <v>3394</v>
      </c>
      <c r="B9" s="386" t="n">
        <v>1.3</v>
      </c>
      <c r="C9" s="387" t="n">
        <v>0.4</v>
      </c>
      <c r="D9" s="388"/>
      <c r="E9" s="388"/>
      <c r="F9" s="389" t="n">
        <f aca="false">($B9*$B$7+$C9*$C$7)/100</f>
        <v>0.805</v>
      </c>
      <c r="G9" s="390"/>
      <c r="H9" s="345"/>
      <c r="I9" s="309"/>
      <c r="J9" s="391"/>
      <c r="K9" s="392"/>
      <c r="L9" s="375"/>
      <c r="M9" s="393"/>
      <c r="N9" s="383" t="s">
        <v>3395</v>
      </c>
      <c r="O9" s="384" t="n">
        <f aca="false">IF(ISERROR(STDEVP(J23:J82))," ",STDEVP(J23:J82))</f>
        <v>1.9723082923316</v>
      </c>
      <c r="P9" s="384" t="n">
        <f aca="false">IF(ISERROR(STDEVP(K23:K82)),"  ",STDEVP(K23:K82))</f>
        <v>0.748331477354788</v>
      </c>
      <c r="Q9" s="385"/>
      <c r="R9" s="309"/>
      <c r="S9" s="309"/>
      <c r="T9" s="309"/>
      <c r="U9" s="309"/>
      <c r="V9" s="309"/>
      <c r="W9" s="323"/>
    </row>
    <row r="10" customFormat="false" ht="12.75" hidden="false" customHeight="false" outlineLevel="0" collapsed="false">
      <c r="A10" s="342" t="s">
        <v>3396</v>
      </c>
      <c r="B10" s="394" t="s">
        <v>3461</v>
      </c>
      <c r="C10" s="395" t="s">
        <v>3461</v>
      </c>
      <c r="D10" s="388"/>
      <c r="E10" s="388"/>
      <c r="F10" s="389"/>
      <c r="G10" s="390"/>
      <c r="H10" s="358"/>
      <c r="I10" s="309"/>
      <c r="J10" s="396"/>
      <c r="K10" s="397" t="s">
        <v>3397</v>
      </c>
      <c r="L10" s="398"/>
      <c r="M10" s="399"/>
      <c r="N10" s="383" t="s">
        <v>3398</v>
      </c>
      <c r="O10" s="400" t="n">
        <f aca="false">MIN(J23:J82)</f>
        <v>10</v>
      </c>
      <c r="P10" s="400" t="n">
        <f aca="false">MIN(K23:K82)</f>
        <v>1</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16</v>
      </c>
      <c r="P11" s="400" t="n">
        <f aca="false">MAX(K23:K82)</f>
        <v>3</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4</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8</v>
      </c>
      <c r="M13" s="409"/>
      <c r="N13" s="417" t="s">
        <v>3406</v>
      </c>
      <c r="O13" s="418" t="n">
        <f aca="false">COUNTIF(F23:F82,"&gt;0")</f>
        <v>19</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1</v>
      </c>
      <c r="M14" s="409"/>
      <c r="N14" s="420" t="s">
        <v>3409</v>
      </c>
      <c r="O14" s="421" t="n">
        <f aca="false">COUNTIF($J$23:$J$82,"&gt;-1")</f>
        <v>10</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4</v>
      </c>
      <c r="M15" s="409"/>
      <c r="N15" s="417" t="s">
        <v>3412</v>
      </c>
      <c r="O15" s="418" t="n">
        <f aca="false">COUNTIF(K23:K82,"=1")</f>
        <v>4</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4</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n">
        <f aca="false">IF(ISERROR((O13-(COUNTIF(J23:J82,"nc")))/O13),"-",(O13-(COUNTIF(J23:J82,"nc")))/O13)</f>
        <v>0.631578947368421</v>
      </c>
      <c r="N17" s="417" t="s">
        <v>3417</v>
      </c>
      <c r="O17" s="418" t="n">
        <f aca="false">COUNTIF(K23:K82,"=3")</f>
        <v>2</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1</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1.275</v>
      </c>
      <c r="C20" s="461" t="n">
        <f aca="false">SUM(C23:C62)</f>
        <v>0.411</v>
      </c>
      <c r="D20" s="462"/>
      <c r="E20" s="463" t="s">
        <v>3419</v>
      </c>
      <c r="F20" s="464" t="n">
        <f aca="false">($B20*$B$7+$C20*$C$7)/100</f>
        <v>0.7998</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0.57375</v>
      </c>
      <c r="C21" s="472" t="n">
        <f aca="false">C20*C7/100</f>
        <v>0.22605</v>
      </c>
      <c r="D21" s="473" t="s">
        <v>3422</v>
      </c>
      <c r="E21" s="474"/>
      <c r="F21" s="475" t="n">
        <f aca="false">B21+C21</f>
        <v>0.7998</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t="s">
        <v>215</v>
      </c>
      <c r="B23" s="501" t="n">
        <v>0.1</v>
      </c>
      <c r="C23" s="502"/>
      <c r="D23" s="503" t="str">
        <f aca="false">IF(ISERROR(VLOOKUP($A23,'liste reference'!$A$6:$B$1174,2,0)),IF(ISERROR(VLOOKUP($A23,'liste reference'!$B$6:$B$1174,1,0)),"",VLOOKUP($A23,'liste reference'!$B$6:$B$1174,1,0)),VLOOKUP($A23,'liste reference'!$A$6:$B$1174,2,0))</f>
        <v>Lemanea sp.</v>
      </c>
      <c r="E23" s="504" t="e">
        <f aca="false">IF(D23="",0,VLOOKUP(D23,D$22:D22,1,0))</f>
        <v>#N/A</v>
      </c>
      <c r="F23" s="505" t="n">
        <f aca="false">IF(AND(OR(A23="",A23="!!!!!!"),B23="",C23=""),"",IF(OR(AND(B23="",C23=""),ISERROR(C23+B23)),"!!!",($B23*$B$7+$C23*$C$7)/100))</f>
        <v>0.045</v>
      </c>
      <c r="G23" s="506" t="str">
        <f aca="false">IF(A23="","",IF(ISERROR(VLOOKUP($A23,'liste reference'!$A$6:$Q$1174,9,0)),IF(ISERROR(VLOOKUP($A23,'liste reference'!$B$6:$Q$1174,8,0)),"    -",VLOOKUP($A23,'liste reference'!$B$6:$Q$1174,8,0)),VLOOKUP($A23,'liste reference'!$A$6:$Q$1174,9,0)))</f>
        <v>ALG</v>
      </c>
      <c r="H23" s="507" t="n">
        <f aca="false">IF(A23="","x",IF(ISERROR(VLOOKUP($A23,'liste reference'!$A$6:$Q$1174,10,0)),IF(ISERROR(VLOOKUP($A23,'liste reference'!$B$6:$Q$1174,9,0)),"x",VLOOKUP($A23,'liste reference'!$B$6:$Q$1174,9,0)),VLOOKUP($A23,'liste reference'!$A$6:$Q$1174,10,0)))</f>
        <v>2</v>
      </c>
      <c r="I23" s="309" t="n">
        <f aca="false">IF(A23="","",1)</f>
        <v>1</v>
      </c>
      <c r="J23" s="508" t="n">
        <f aca="false">IF(ISNUMBER($H23),IF(ISERROR(VLOOKUP($A23,'liste reference'!$A$6:$Q$1174,6,0)),IF(ISERROR(VLOOKUP($A23,'liste reference'!$B$6:$Q$1174,5,0)),"nu",VLOOKUP($A23,'liste reference'!$B$6:$Q$1174,5,0)),VLOOKUP($A23,'liste reference'!$A$6:$Q$1174,6,0)),"nu")</f>
        <v>15</v>
      </c>
      <c r="K23" s="508" t="n">
        <f aca="false">IF(ISNUMBER($H23),IF(ISERROR(VLOOKUP($A23,'liste reference'!$A$6:$Q$1174,7,0)),IF(ISERROR(VLOOKUP($A23,'liste reference'!$B$6:$Q$1174,6,0)),"nu",VLOOKUP($A23,'liste reference'!$B$6:$Q$1174,6,0)),VLOOKUP($A23,'liste reference'!$A$6:$Q$1174,7,0)),"nu")</f>
        <v>2</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Lemanea sp.</v>
      </c>
      <c r="M23" s="510"/>
      <c r="N23" s="510"/>
      <c r="O23" s="510"/>
      <c r="P23" s="511" t="s">
        <v>3442</v>
      </c>
      <c r="Q23" s="512" t="n">
        <f aca="false">IF(OR($A23="NEWCOD",$A23="!!!!!!"),IF(X23="","NoCod",X23),IF($A23="","",IF(ISERROR(VLOOKUP($A23,'liste reference'!$A$6:$H$1174,8,FALSE())),IF(ISERROR(VLOOKUP($A23,'liste reference'!$B$6:$H$1174,7,FALSE())),"",VLOOKUP($A23,'liste reference'!$B$6:$H$1174,7,FALSE())),VLOOKUP($A23,'liste reference'!$A$6:$H$1174,8,FALSE()))))</f>
        <v>1159</v>
      </c>
      <c r="R23" s="513" t="n">
        <f aca="false">IF(ISTEXT(H23),"",(B23*$B$7/100)+(C23*$C$7/100))</f>
        <v>0.045</v>
      </c>
      <c r="S23" s="514" t="n">
        <f aca="false">IF(OR(ISTEXT(H23),R23=0),"",IF(R23&lt;0.1,1,IF(R23&lt;1,2,IF(R23&lt;10,3,IF(R23&lt;50,4,IF(R23&gt;=50,5,""))))))</f>
        <v>1</v>
      </c>
      <c r="T23" s="514" t="n">
        <f aca="false">IF(ISERROR(S23*J23),0,S23*J23)</f>
        <v>15</v>
      </c>
      <c r="U23" s="514" t="n">
        <f aca="false">IF(ISERROR(S23*J23*K23),0,S23*J23*K23)</f>
        <v>30</v>
      </c>
      <c r="V23" s="514" t="n">
        <f aca="false">IF(ISERROR(S23*K23),0,S23*K23)</f>
        <v>2</v>
      </c>
      <c r="W23" s="515"/>
      <c r="X23" s="516"/>
      <c r="Y23" s="517" t="str">
        <f aca="false">IF(AND(ISNUMBER(F23),OR(A23="",A23="!!!!!!")),"!!!!!!",IF(A23="new.cod","NEWCOD",IF(AND((Z23=""),ISTEXT(A23),A23&lt;&gt;"!!!!!!"),A23,IF(Z23="","",INDEX('liste reference'!$A$6:$A$1174,Z23)))))</f>
        <v>LEASPX</v>
      </c>
      <c r="Z23" s="499" t="n">
        <f aca="false">IF(ISERROR(MATCH(A23,'liste reference'!$A$6:$A$1174,0)),IF(ISERROR(MATCH(A23,'liste reference'!$B$6:$B$1174,0)),"",(MATCH(A23,'liste reference'!$B$6:$B$1174,0))),(MATCH(A23,'liste reference'!$A$6:$A$1174,0)))</f>
        <v>59</v>
      </c>
    </row>
    <row r="24" customFormat="false" ht="12.75" hidden="false" customHeight="false" outlineLevel="0" collapsed="false">
      <c r="A24" s="518" t="s">
        <v>307</v>
      </c>
      <c r="B24" s="519" t="n">
        <v>0.03</v>
      </c>
      <c r="C24" s="520"/>
      <c r="D24" s="521" t="str">
        <f aca="false">IF(ISERROR(VLOOKUP($A24,'liste reference'!$A$6:$B$1174,2,0)),IF(ISERROR(VLOOKUP($A24,'liste reference'!$B$6:$B$1174,1,0)),"",VLOOKUP($A24,'liste reference'!$B$6:$B$1174,1,0)),VLOOKUP($A24,'liste reference'!$A$6:$B$1174,2,0))</f>
        <v>Phormidium sp.</v>
      </c>
      <c r="E24" s="522" t="e">
        <f aca="false">IF(D24="",0,VLOOKUP(D24,D$22:D23,1,0))</f>
        <v>#N/A</v>
      </c>
      <c r="F24" s="523" t="n">
        <f aca="false">IF(AND(OR(A24="",A24="!!!!!!"),B24="",C24=""),"",IF(OR(AND(B24="",C24=""),ISERROR(C24+B24)),"!!!",($B24*$B$7+$C24*$C$7)/100))</f>
        <v>0.0135</v>
      </c>
      <c r="G24" s="524" t="str">
        <f aca="false">IF(A24="","",IF(ISERROR(VLOOKUP($A24,'liste reference'!$A$6:$Q$1174,9,0)),IF(ISERROR(VLOOKUP($A24,'liste reference'!$B$6:$Q$1174,8,0)),"    -",VLOOKUP($A24,'liste reference'!$B$6:$Q$1174,8,0)),VLOOKUP($A24,'liste reference'!$A$6:$Q$1174,9,0)))</f>
        <v>ALG</v>
      </c>
      <c r="H24" s="525" t="n">
        <f aca="false">IF(A24="","x",IF(ISERROR(VLOOKUP($A24,'liste reference'!$A$6:$Q$1174,10,0)),IF(ISERROR(VLOOKUP($A24,'liste reference'!$B$6:$Q$1174,9,0)),"x",VLOOKUP($A24,'liste reference'!$B$6:$Q$1174,9,0)),VLOOKUP($A24,'liste reference'!$A$6:$Q$1174,10,0)))</f>
        <v>2</v>
      </c>
      <c r="I24" s="309" t="n">
        <f aca="false">IF(A24="","",1)</f>
        <v>1</v>
      </c>
      <c r="J24" s="526" t="n">
        <f aca="false">IF(ISNUMBER($H24),IF(ISERROR(VLOOKUP($A24,'liste reference'!$A$6:$Q$1174,6,0)),IF(ISERROR(VLOOKUP($A24,'liste reference'!$B$6:$Q$1174,5,0)),"nu",VLOOKUP($A24,'liste reference'!$B$6:$Q$1174,5,0)),VLOOKUP($A24,'liste reference'!$A$6:$Q$1174,6,0)),"nu")</f>
        <v>13</v>
      </c>
      <c r="K24" s="526" t="n">
        <f aca="false">IF(ISNUMBER($H24),IF(ISERROR(VLOOKUP($A24,'liste reference'!$A$6:$Q$1174,7,0)),IF(ISERROR(VLOOKUP($A24,'liste reference'!$B$6:$Q$1174,6,0)),"nu",VLOOKUP($A24,'liste reference'!$B$6:$Q$1174,6,0)),VLOOKUP($A24,'liste reference'!$A$6:$Q$1174,7,0)),"nu")</f>
        <v>2</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Phormidium sp.</v>
      </c>
      <c r="M24" s="527"/>
      <c r="N24" s="527"/>
      <c r="O24" s="527"/>
      <c r="P24" s="528" t="s">
        <v>3442</v>
      </c>
      <c r="Q24" s="529" t="n">
        <f aca="false">IF(OR($A24="NEWCOD",$A24="!!!!!!"),IF(X24="","NoCod",X24),IF($A24="","",IF(ISERROR(VLOOKUP($A24,'liste reference'!$A$6:$H$1174,8,FALSE())),IF(ISERROR(VLOOKUP($A24,'liste reference'!$B$6:$H$1174,7,FALSE())),"",VLOOKUP($A24,'liste reference'!$B$6:$H$1174,7,FALSE())),VLOOKUP($A24,'liste reference'!$A$6:$H$1174,8,FALSE()))))</f>
        <v>6414</v>
      </c>
      <c r="R24" s="513" t="n">
        <f aca="false">IF(ISTEXT(H24),"",(B24*$B$7/100)+(C24*$C$7/100))</f>
        <v>0.0135</v>
      </c>
      <c r="S24" s="514" t="n">
        <f aca="false">IF(OR(ISTEXT(H24),R24=0),"",IF(R24&lt;0.1,1,IF(R24&lt;1,2,IF(R24&lt;10,3,IF(R24&lt;50,4,IF(R24&gt;=50,5,""))))))</f>
        <v>1</v>
      </c>
      <c r="T24" s="514" t="n">
        <f aca="false">IF(ISERROR(S24*J24),0,S24*J24)</f>
        <v>13</v>
      </c>
      <c r="U24" s="514" t="n">
        <f aca="false">IF(ISERROR(S24*J24*K24),0,S24*J24*K24)</f>
        <v>26</v>
      </c>
      <c r="V24" s="530" t="n">
        <f aca="false">IF(ISERROR(S24*K24),0,S24*K24)</f>
        <v>2</v>
      </c>
      <c r="W24" s="531"/>
      <c r="X24" s="532"/>
      <c r="Y24" s="517" t="str">
        <f aca="false">IF(AND(ISNUMBER(F24),OR(A24="",A24="!!!!!!")),"!!!!!!",IF(A24="new.cod","NEWCOD",IF(AND((Z24=""),ISTEXT(A24),A24&lt;&gt;"!!!!!!"),A24,IF(Z24="","",INDEX('liste reference'!$A$6:$A$1174,Z24)))))</f>
        <v>PHOSPX</v>
      </c>
      <c r="Z24" s="499" t="n">
        <f aca="false">IF(ISERROR(MATCH(A24,'liste reference'!$A$6:$A$1174,0)),IF(ISERROR(MATCH(A24,'liste reference'!$B$6:$B$1174,0)),"",(MATCH(A24,'liste reference'!$B$6:$B$1174,0))),(MATCH(A24,'liste reference'!$A$6:$A$1174,0)))</f>
        <v>88</v>
      </c>
    </row>
    <row r="25" customFormat="false" ht="12.75" hidden="false" customHeight="false" outlineLevel="0" collapsed="false">
      <c r="A25" s="518" t="s">
        <v>341</v>
      </c>
      <c r="B25" s="519" t="n">
        <v>0.2</v>
      </c>
      <c r="C25" s="520"/>
      <c r="D25" s="521" t="str">
        <f aca="false">IF(ISERROR(VLOOKUP($A25,'liste reference'!$A$6:$B$1174,2,0)),IF(ISERROR(VLOOKUP($A25,'liste reference'!$B$6:$B$1174,1,0)),"",VLOOKUP($A25,'liste reference'!$B$6:$B$1174,1,0)),VLOOKUP($A25,'liste reference'!$A$6:$B$1174,2,0))</f>
        <v>Spirogyra sp.</v>
      </c>
      <c r="E25" s="522" t="e">
        <f aca="false">IF(D25="",0,VLOOKUP(D25,D$22:D24,1,0))</f>
        <v>#N/A</v>
      </c>
      <c r="F25" s="523" t="n">
        <f aca="false">IF(AND(OR(A25="",A25="!!!!!!"),B25="",C25=""),"",IF(OR(AND(B25="",C25=""),ISERROR(C25+B25)),"!!!",($B25*$B$7+$C25*$C$7)/100))</f>
        <v>0.09</v>
      </c>
      <c r="G25" s="524" t="str">
        <f aca="false">IF(A25="","",IF(ISERROR(VLOOKUP($A25,'liste reference'!$A$6:$Q$1174,9,0)),IF(ISERROR(VLOOKUP($A25,'liste reference'!$B$6:$Q$1174,8,0)),"    -",VLOOKUP($A25,'liste reference'!$B$6:$Q$1174,8,0)),VLOOKUP($A25,'liste reference'!$A$6:$Q$1174,9,0)))</f>
        <v>ALG</v>
      </c>
      <c r="H25" s="525" t="n">
        <f aca="false">IF(A25="","x",IF(ISERROR(VLOOKUP($A25,'liste reference'!$A$6:$Q$1174,10,0)),IF(ISERROR(VLOOKUP($A25,'liste reference'!$B$6:$Q$1174,9,0)),"x",VLOOKUP($A25,'liste reference'!$B$6:$Q$1174,9,0)),VLOOKUP($A25,'liste reference'!$A$6:$Q$1174,10,0)))</f>
        <v>2</v>
      </c>
      <c r="I25" s="309" t="n">
        <f aca="false">IF(A25="","",1)</f>
        <v>1</v>
      </c>
      <c r="J25" s="526" t="n">
        <f aca="false">IF(ISNUMBER($H25),IF(ISERROR(VLOOKUP($A25,'liste reference'!$A$6:$Q$1174,6,0)),IF(ISERROR(VLOOKUP($A25,'liste reference'!$B$6:$Q$1174,5,0)),"nu",VLOOKUP($A25,'liste reference'!$B$6:$Q$1174,5,0)),VLOOKUP($A25,'liste reference'!$A$6:$Q$1174,6,0)),"nu")</f>
        <v>10</v>
      </c>
      <c r="K25" s="526" t="n">
        <f aca="false">IF(ISNUMBER($H25),IF(ISERROR(VLOOKUP($A25,'liste reference'!$A$6:$Q$1174,7,0)),IF(ISERROR(VLOOKUP($A25,'liste reference'!$B$6:$Q$1174,6,0)),"nu",VLOOKUP($A25,'liste reference'!$B$6:$Q$1174,6,0)),VLOOKUP($A25,'liste reference'!$A$6:$Q$1174,7,0)),"nu")</f>
        <v>1</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Spirogyra sp.</v>
      </c>
      <c r="M25" s="527"/>
      <c r="N25" s="527"/>
      <c r="O25" s="527"/>
      <c r="P25" s="528" t="s">
        <v>3442</v>
      </c>
      <c r="Q25" s="529" t="n">
        <f aca="false">IF(OR($A25="NEWCOD",$A25="!!!!!!"),IF(X25="","NoCod",X25),IF($A25="","",IF(ISERROR(VLOOKUP($A25,'liste reference'!$A$6:$H$1174,8,FALSE())),IF(ISERROR(VLOOKUP($A25,'liste reference'!$B$6:$H$1174,7,FALSE())),"",VLOOKUP($A25,'liste reference'!$B$6:$H$1174,7,FALSE())),VLOOKUP($A25,'liste reference'!$A$6:$H$1174,8,FALSE()))))</f>
        <v>1147</v>
      </c>
      <c r="R25" s="513" t="n">
        <f aca="false">IF(ISTEXT(H25),"",(B25*$B$7/100)+(C25*$C$7/100))</f>
        <v>0.09</v>
      </c>
      <c r="S25" s="514" t="n">
        <f aca="false">IF(OR(ISTEXT(H25),R25=0),"",IF(R25&lt;0.1,1,IF(R25&lt;1,2,IF(R25&lt;10,3,IF(R25&lt;50,4,IF(R25&gt;=50,5,""))))))</f>
        <v>1</v>
      </c>
      <c r="T25" s="514" t="n">
        <f aca="false">IF(ISERROR(S25*J25),0,S25*J25)</f>
        <v>10</v>
      </c>
      <c r="U25" s="514" t="n">
        <f aca="false">IF(ISERROR(S25*J25*K25),0,S25*J25*K25)</f>
        <v>10</v>
      </c>
      <c r="V25" s="530" t="n">
        <f aca="false">IF(ISERROR(S25*K25),0,S25*K25)</f>
        <v>1</v>
      </c>
      <c r="W25" s="531"/>
      <c r="X25" s="532"/>
      <c r="Y25" s="517" t="str">
        <f aca="false">IF(AND(ISNUMBER(F25),OR(A25="",A25="!!!!!!")),"!!!!!!",IF(A25="new.cod","NEWCOD",IF(AND((Z25=""),ISTEXT(A25),A25&lt;&gt;"!!!!!!"),A25,IF(Z25="","",INDEX('liste reference'!$A$6:$A$1174,Z25)))))</f>
        <v>SPISPX</v>
      </c>
      <c r="Z25" s="499" t="n">
        <f aca="false">IF(ISERROR(MATCH(A25,'liste reference'!$A$6:$A$1174,0)),IF(ISERROR(MATCH(A25,'liste reference'!$B$6:$B$1174,0)),"",(MATCH(A25,'liste reference'!$B$6:$B$1174,0))),(MATCH(A25,'liste reference'!$A$6:$A$1174,0)))</f>
        <v>102</v>
      </c>
    </row>
    <row r="26" customFormat="false" ht="12.75" hidden="false" customHeight="false" outlineLevel="0" collapsed="false">
      <c r="A26" s="518" t="s">
        <v>374</v>
      </c>
      <c r="B26" s="519" t="n">
        <v>0.005</v>
      </c>
      <c r="C26" s="520"/>
      <c r="D26" s="521" t="str">
        <f aca="false">IF(ISERROR(VLOOKUP($A26,'liste reference'!$A$6:$B$1174,2,0)),IF(ISERROR(VLOOKUP($A26,'liste reference'!$B$6:$B$1174,1,0)),"",VLOOKUP($A26,'liste reference'!$B$6:$B$1174,1,0)),VLOOKUP($A26,'liste reference'!$A$6:$B$1174,2,0))</f>
        <v>Tolypothrix sp.</v>
      </c>
      <c r="E26" s="522" t="e">
        <f aca="false">IF(D26="",0,VLOOKUP(D26,D$22:D25,1,0))</f>
        <v>#N/A</v>
      </c>
      <c r="F26" s="523" t="n">
        <f aca="false">IF(AND(OR(A26="",A26="!!!!!!"),B26="",C26=""),"",IF(OR(AND(B26="",C26=""),ISERROR(C26+B26)),"!!!",($B26*$B$7+$C26*$C$7)/100))</f>
        <v>0.00225</v>
      </c>
      <c r="G26" s="524" t="str">
        <f aca="false">IF(A26="","",IF(ISERROR(VLOOKUP($A26,'liste reference'!$A$6:$Q$1174,9,0)),IF(ISERROR(VLOOKUP($A26,'liste reference'!$B$6:$Q$1174,8,0)),"    -",VLOOKUP($A26,'liste reference'!$B$6:$Q$1174,8,0)),VLOOKUP($A26,'liste reference'!$A$6:$Q$1174,9,0)))</f>
        <v>ALG</v>
      </c>
      <c r="H26" s="525" t="n">
        <f aca="false">IF(A26="","x",IF(ISERROR(VLOOKUP($A26,'liste reference'!$A$6:$Q$1174,10,0)),IF(ISERROR(VLOOKUP($A26,'liste reference'!$B$6:$Q$1174,9,0)),"x",VLOOKUP($A26,'liste reference'!$B$6:$Q$1174,9,0)),VLOOKUP($A26,'liste reference'!$A$6:$Q$1174,10,0)))</f>
        <v>2</v>
      </c>
      <c r="I26" s="309" t="n">
        <f aca="false">IF(A26="","",1)</f>
        <v>1</v>
      </c>
      <c r="J26" s="526" t="str">
        <f aca="false">IF(ISNUMBER($H26),IF(ISERROR(VLOOKUP($A26,'liste reference'!$A$6:$Q$1174,6,0)),IF(ISERROR(VLOOKUP($A26,'liste reference'!$B$6:$Q$1174,5,0)),"nu",VLOOKUP($A26,'liste reference'!$B$6:$Q$1174,5,0)),VLOOKUP($A26,'liste reference'!$A$6:$Q$1174,6,0)),"nu")</f>
        <v>nc</v>
      </c>
      <c r="K26" s="526" t="str">
        <f aca="false">IF(ISNUMBER($H26),IF(ISERROR(VLOOKUP($A26,'liste reference'!$A$6:$Q$1174,7,0)),IF(ISERROR(VLOOKUP($A26,'liste reference'!$B$6:$Q$1174,6,0)),"nu",VLOOKUP($A26,'liste reference'!$B$6:$Q$1174,6,0)),VLOOKUP($A26,'liste reference'!$A$6:$Q$1174,7,0)),"nu")</f>
        <v>nc</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Tolypothrix sp.</v>
      </c>
      <c r="M26" s="527"/>
      <c r="N26" s="527"/>
      <c r="O26" s="527"/>
      <c r="P26" s="528" t="s">
        <v>3442</v>
      </c>
      <c r="Q26" s="529" t="n">
        <f aca="false">IF(OR($A26="NEWCOD",$A26="!!!!!!"),IF(X26="","NoCod",X26),IF($A26="","",IF(ISERROR(VLOOKUP($A26,'liste reference'!$A$6:$H$1174,8,FALSE())),IF(ISERROR(VLOOKUP($A26,'liste reference'!$B$6:$H$1174,7,FALSE())),"",VLOOKUP($A26,'liste reference'!$B$6:$H$1174,7,FALSE())),VLOOKUP($A26,'liste reference'!$A$6:$H$1174,8,FALSE()))))</f>
        <v>6304</v>
      </c>
      <c r="R26" s="513" t="n">
        <f aca="false">IF(ISTEXT(H26),"",(B26*$B$7/100)+(C26*$C$7/100))</f>
        <v>0.00225</v>
      </c>
      <c r="S26" s="514" t="n">
        <f aca="false">IF(OR(ISTEXT(H26),R26=0),"",IF(R26&lt;0.1,1,IF(R26&lt;1,2,IF(R26&lt;10,3,IF(R26&lt;50,4,IF(R26&gt;=50,5,""))))))</f>
        <v>1</v>
      </c>
      <c r="T26" s="514" t="n">
        <f aca="false">IF(ISERROR(S26*J26),0,S26*J26)</f>
        <v>0</v>
      </c>
      <c r="U26" s="514" t="n">
        <f aca="false">IF(ISERROR(S26*J26*K26),0,S26*J26*K26)</f>
        <v>0</v>
      </c>
      <c r="V26" s="530" t="n">
        <f aca="false">IF(ISERROR(S26*K26),0,S26*K26)</f>
        <v>0</v>
      </c>
      <c r="W26" s="531"/>
      <c r="X26" s="532"/>
      <c r="Y26" s="517" t="str">
        <f aca="false">IF(AND(ISNUMBER(F26),OR(A26="",A26="!!!!!!")),"!!!!!!",IF(A26="new.cod","NEWCOD",IF(AND((Z26=""),ISTEXT(A26),A26&lt;&gt;"!!!!!!"),A26,IF(Z26="","",INDEX('liste reference'!$A$6:$A$1174,Z26)))))</f>
        <v>TOYSPX</v>
      </c>
      <c r="Z26" s="499" t="n">
        <f aca="false">IF(ISERROR(MATCH(A26,'liste reference'!$A$6:$A$1174,0)),IF(ISERROR(MATCH(A26,'liste reference'!$B$6:$B$1174,0)),"",(MATCH(A26,'liste reference'!$B$6:$B$1174,0))),(MATCH(A26,'liste reference'!$A$6:$A$1174,0)))</f>
        <v>113</v>
      </c>
    </row>
    <row r="27" customFormat="false" ht="12.75" hidden="false" customHeight="false" outlineLevel="0" collapsed="false">
      <c r="A27" s="518" t="s">
        <v>596</v>
      </c>
      <c r="B27" s="519" t="n">
        <v>0.005</v>
      </c>
      <c r="C27" s="520"/>
      <c r="D27" s="521" t="str">
        <f aca="false">IF(ISERROR(VLOOKUP($A27,'liste reference'!$A$6:$B$1174,2,0)),IF(ISERROR(VLOOKUP($A27,'liste reference'!$B$6:$B$1174,1,0)),"",VLOOKUP($A27,'liste reference'!$B$6:$B$1174,1,0)),VLOOKUP($A27,'liste reference'!$A$6:$B$1174,2,0))</f>
        <v>Saccogyna viticulosa</v>
      </c>
      <c r="E27" s="522" t="e">
        <f aca="false">IF(D27="",0,VLOOKUP(D27,D$22:D26,1,0))</f>
        <v>#N/A</v>
      </c>
      <c r="F27" s="523" t="n">
        <f aca="false">IF(AND(OR(A27="",A27="!!!!!!"),B27="",C27=""),"",IF(OR(AND(B27="",C27=""),ISERROR(C27+B27)),"!!!",($B27*$B$7+$C27*$C$7)/100))</f>
        <v>0.00225</v>
      </c>
      <c r="G27" s="524" t="str">
        <f aca="false">IF(A27="","",IF(ISERROR(VLOOKUP($A27,'liste reference'!$A$6:$Q$1174,9,0)),IF(ISERROR(VLOOKUP($A27,'liste reference'!$B$6:$Q$1174,8,0)),"    -",VLOOKUP($A27,'liste reference'!$B$6:$Q$1174,8,0)),VLOOKUP($A27,'liste reference'!$A$6:$Q$1174,9,0)))</f>
        <v>BRh</v>
      </c>
      <c r="H27" s="525" t="n">
        <f aca="false">IF(A27="","x",IF(ISERROR(VLOOKUP($A27,'liste reference'!$A$6:$Q$1174,10,0)),IF(ISERROR(VLOOKUP($A27,'liste reference'!$B$6:$Q$1174,9,0)),"x",VLOOKUP($A27,'liste reference'!$B$6:$Q$1174,9,0)),VLOOKUP($A27,'liste reference'!$A$6:$Q$1174,10,0)))</f>
        <v>4</v>
      </c>
      <c r="I27" s="309" t="n">
        <f aca="false">IF(A27="","",1)</f>
        <v>1</v>
      </c>
      <c r="J27" s="526" t="str">
        <f aca="false">IF(ISNUMBER($H27),IF(ISERROR(VLOOKUP($A27,'liste reference'!$A$6:$Q$1174,6,0)),IF(ISERROR(VLOOKUP($A27,'liste reference'!$B$6:$Q$1174,5,0)),"nu",VLOOKUP($A27,'liste reference'!$B$6:$Q$1174,5,0)),VLOOKUP($A27,'liste reference'!$A$6:$Q$1174,6,0)),"nu")</f>
        <v>nc</v>
      </c>
      <c r="K27" s="526" t="str">
        <f aca="false">IF(ISNUMBER($H27),IF(ISERROR(VLOOKUP($A27,'liste reference'!$A$6:$Q$1174,7,0)),IF(ISERROR(VLOOKUP($A27,'liste reference'!$B$6:$Q$1174,6,0)),"nu",VLOOKUP($A27,'liste reference'!$B$6:$Q$1174,6,0)),VLOOKUP($A27,'liste reference'!$A$6:$Q$1174,7,0)),"nu")</f>
        <v>nc</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Saccogyna viticulosa</v>
      </c>
      <c r="M27" s="533"/>
      <c r="N27" s="533"/>
      <c r="O27" s="533"/>
      <c r="P27" s="528" t="s">
        <v>3442</v>
      </c>
      <c r="Q27" s="529" t="n">
        <f aca="false">IF(OR($A27="NEWCOD",$A27="!!!!!!"),IF(X27="","NoCod",X27),IF($A27="","",IF(ISERROR(VLOOKUP($A27,'liste reference'!$A$6:$H$1174,8,FALSE())),IF(ISERROR(VLOOKUP($A27,'liste reference'!$B$6:$H$1174,7,FALSE())),"",VLOOKUP($A27,'liste reference'!$B$6:$H$1174,7,FALSE())),VLOOKUP($A27,'liste reference'!$A$6:$H$1174,8,FALSE()))))</f>
        <v>20015</v>
      </c>
      <c r="R27" s="513" t="n">
        <f aca="false">IF(ISTEXT(H27),"",(B27*$B$7/100)+(C27*$C$7/100))</f>
        <v>0.00225</v>
      </c>
      <c r="S27" s="514" t="n">
        <f aca="false">IF(OR(ISTEXT(H27),R27=0),"",IF(R27&lt;0.1,1,IF(R27&lt;1,2,IF(R27&lt;10,3,IF(R27&lt;50,4,IF(R27&gt;=50,5,""))))))</f>
        <v>1</v>
      </c>
      <c r="T27" s="514" t="n">
        <f aca="false">IF(ISERROR(S27*J27),0,S27*J27)</f>
        <v>0</v>
      </c>
      <c r="U27" s="514" t="n">
        <f aca="false">IF(ISERROR(S27*J27*K27),0,S27*J27*K27)</f>
        <v>0</v>
      </c>
      <c r="V27" s="530" t="n">
        <f aca="false">IF(ISERROR(S27*K27),0,S27*K27)</f>
        <v>0</v>
      </c>
      <c r="W27" s="531"/>
      <c r="X27" s="532"/>
      <c r="Y27" s="517" t="str">
        <f aca="false">IF(AND(ISNUMBER(F27),OR(A27="",A27="!!!!!!")),"!!!!!!",IF(A27="new.cod","NEWCOD",IF(AND((Z27=""),ISTEXT(A27),A27&lt;&gt;"!!!!!!"),A27,IF(Z27="","",INDEX('liste reference'!$A$6:$A$1174,Z27)))))</f>
        <v>SAOVIT</v>
      </c>
      <c r="Z27" s="499" t="n">
        <f aca="false">IF(ISERROR(MATCH(A27,'liste reference'!$A$6:$A$1174,0)),IF(ISERROR(MATCH(A27,'liste reference'!$B$6:$B$1174,0)),"",(MATCH(A27,'liste reference'!$B$6:$B$1174,0))),(MATCH(A27,'liste reference'!$A$6:$A$1174,0)))</f>
        <v>186</v>
      </c>
    </row>
    <row r="28" customFormat="false" ht="12.75" hidden="false" customHeight="false" outlineLevel="0" collapsed="false">
      <c r="A28" s="518" t="s">
        <v>666</v>
      </c>
      <c r="B28" s="519" t="n">
        <v>0.005</v>
      </c>
      <c r="C28" s="520" t="n">
        <v>0.005</v>
      </c>
      <c r="D28" s="521" t="str">
        <f aca="false">IF(ISERROR(VLOOKUP($A28,'liste reference'!$A$6:$B$1174,2,0)),IF(ISERROR(VLOOKUP($A28,'liste reference'!$B$6:$B$1174,1,0)),"",VLOOKUP($A28,'liste reference'!$B$6:$B$1174,1,0)),VLOOKUP($A28,'liste reference'!$A$6:$B$1174,2,0))</f>
        <v>Bryum pseudotriquetrum</v>
      </c>
      <c r="E28" s="522" t="e">
        <f aca="false">IF(D28="",0,VLOOKUP(D28,D$22:D27,1,0))</f>
        <v>#N/A</v>
      </c>
      <c r="F28" s="523" t="n">
        <f aca="false">IF(AND(OR(A28="",A28="!!!!!!"),B28="",C28=""),"",IF(OR(AND(B28="",C28=""),ISERROR(C28+B28)),"!!!",($B28*$B$7+$C28*$C$7)/100))</f>
        <v>0.005</v>
      </c>
      <c r="G28" s="524" t="str">
        <f aca="false">IF(A28="","",IF(ISERROR(VLOOKUP($A28,'liste reference'!$A$6:$Q$1174,9,0)),IF(ISERROR(VLOOKUP($A28,'liste reference'!$B$6:$Q$1174,8,0)),"    -",VLOOKUP($A28,'liste reference'!$B$6:$Q$1174,8,0)),VLOOKUP($A28,'liste reference'!$A$6:$Q$1174,9,0)))</f>
        <v>BRm</v>
      </c>
      <c r="H28" s="525" t="n">
        <f aca="false">IF(A28="","x",IF(ISERROR(VLOOKUP($A28,'liste reference'!$A$6:$Q$1174,10,0)),IF(ISERROR(VLOOKUP($A28,'liste reference'!$B$6:$Q$1174,9,0)),"x",VLOOKUP($A28,'liste reference'!$B$6:$Q$1174,9,0)),VLOOKUP($A28,'liste reference'!$A$6:$Q$1174,10,0)))</f>
        <v>5</v>
      </c>
      <c r="I28" s="309" t="n">
        <f aca="false">IF(A28="","",1)</f>
        <v>1</v>
      </c>
      <c r="J28" s="526" t="str">
        <f aca="false">IF(ISNUMBER($H28),IF(ISERROR(VLOOKUP($A28,'liste reference'!$A$6:$Q$1174,6,0)),IF(ISERROR(VLOOKUP($A28,'liste reference'!$B$6:$Q$1174,5,0)),"nu",VLOOKUP($A28,'liste reference'!$B$6:$Q$1174,5,0)),VLOOKUP($A28,'liste reference'!$A$6:$Q$1174,6,0)),"nu")</f>
        <v>nc</v>
      </c>
      <c r="K28" s="526" t="str">
        <f aca="false">IF(ISNUMBER($H28),IF(ISERROR(VLOOKUP($A28,'liste reference'!$A$6:$Q$1174,7,0)),IF(ISERROR(VLOOKUP($A28,'liste reference'!$B$6:$Q$1174,6,0)),"nu",VLOOKUP($A28,'liste reference'!$B$6:$Q$1174,6,0)),VLOOKUP($A28,'liste reference'!$A$6:$Q$1174,7,0)),"nu")</f>
        <v>nc</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Bryum pseudotriquetrum</v>
      </c>
      <c r="M28" s="527"/>
      <c r="N28" s="527"/>
      <c r="O28" s="527"/>
      <c r="P28" s="528" t="s">
        <v>3442</v>
      </c>
      <c r="Q28" s="529" t="n">
        <f aca="false">IF(OR($A28="NEWCOD",$A28="!!!!!!"),IF(X28="","NoCod",X28),IF($A28="","",IF(ISERROR(VLOOKUP($A28,'liste reference'!$A$6:$H$1174,8,FALSE())),IF(ISERROR(VLOOKUP($A28,'liste reference'!$B$6:$H$1174,7,FALSE())),"",VLOOKUP($A28,'liste reference'!$B$6:$H$1174,7,FALSE())),VLOOKUP($A28,'liste reference'!$A$6:$H$1174,8,FALSE()))))</f>
        <v>1274</v>
      </c>
      <c r="R28" s="513" t="n">
        <f aca="false">IF(ISTEXT(H28),"",(B28*$B$7/100)+(C28*$C$7/100))</f>
        <v>0.005</v>
      </c>
      <c r="S28" s="514" t="n">
        <f aca="false">IF(OR(ISTEXT(H28),R28=0),"",IF(R28&lt;0.1,1,IF(R28&lt;1,2,IF(R28&lt;10,3,IF(R28&lt;50,4,IF(R28&gt;=50,5,""))))))</f>
        <v>1</v>
      </c>
      <c r="T28" s="514" t="n">
        <f aca="false">IF(ISERROR(S28*J28),0,S28*J28)</f>
        <v>0</v>
      </c>
      <c r="U28" s="514" t="n">
        <f aca="false">IF(ISERROR(S28*J28*K28),0,S28*J28*K28)</f>
        <v>0</v>
      </c>
      <c r="V28" s="530" t="n">
        <f aca="false">IF(ISERROR(S28*K28),0,S28*K28)</f>
        <v>0</v>
      </c>
      <c r="W28" s="531"/>
      <c r="X28" s="532"/>
      <c r="Y28" s="517" t="str">
        <f aca="false">IF(AND(ISNUMBER(F28),OR(A28="",A28="!!!!!!")),"!!!!!!",IF(A28="new.cod","NEWCOD",IF(AND((Z28=""),ISTEXT(A28),A28&lt;&gt;"!!!!!!"),A28,IF(Z28="","",INDEX('liste reference'!$A$6:$A$1174,Z28)))))</f>
        <v>BRYPSE</v>
      </c>
      <c r="Z28" s="499" t="n">
        <f aca="false">IF(ISERROR(MATCH(A28,'liste reference'!$A$6:$A$1174,0)),IF(ISERROR(MATCH(A28,'liste reference'!$B$6:$B$1174,0)),"",(MATCH(A28,'liste reference'!$B$6:$B$1174,0))),(MATCH(A28,'liste reference'!$A$6:$A$1174,0)))</f>
        <v>211</v>
      </c>
    </row>
    <row r="29" customFormat="false" ht="12.75" hidden="false" customHeight="false" outlineLevel="0" collapsed="false">
      <c r="A29" s="518" t="s">
        <v>828</v>
      </c>
      <c r="B29" s="519"/>
      <c r="C29" s="520" t="n">
        <v>0.005</v>
      </c>
      <c r="D29" s="521" t="str">
        <f aca="false">IF(ISERROR(VLOOKUP($A29,'liste reference'!$A$6:$B$1174,2,0)),IF(ISERROR(VLOOKUP($A29,'liste reference'!$B$6:$B$1174,1,0)),"",VLOOKUP($A29,'liste reference'!$B$6:$B$1174,1,0)),VLOOKUP($A29,'liste reference'!$A$6:$B$1174,2,0))</f>
        <v>Fissidens crassipes</v>
      </c>
      <c r="E29" s="522" t="e">
        <f aca="false">IF(D29="",0,VLOOKUP(D29,D$22:D28,1,0))</f>
        <v>#N/A</v>
      </c>
      <c r="F29" s="523" t="n">
        <f aca="false">IF(AND(OR(A29="",A29="!!!!!!"),B29="",C29=""),"",IF(OR(AND(B29="",C29=""),ISERROR(C29+B29)),"!!!",($B29*$B$7+$C29*$C$7)/100))</f>
        <v>0.00275</v>
      </c>
      <c r="G29" s="524" t="str">
        <f aca="false">IF(A29="","",IF(ISERROR(VLOOKUP($A29,'liste reference'!$A$6:$Q$1174,9,0)),IF(ISERROR(VLOOKUP($A29,'liste reference'!$B$6:$Q$1174,8,0)),"    -",VLOOKUP($A29,'liste reference'!$B$6:$Q$1174,8,0)),VLOOKUP($A29,'liste reference'!$A$6:$Q$1174,9,0)))</f>
        <v>BRm</v>
      </c>
      <c r="H29" s="525" t="n">
        <f aca="false">IF(A29="","x",IF(ISERROR(VLOOKUP($A29,'liste reference'!$A$6:$Q$1174,10,0)),IF(ISERROR(VLOOKUP($A29,'liste reference'!$B$6:$Q$1174,9,0)),"x",VLOOKUP($A29,'liste reference'!$B$6:$Q$1174,9,0)),VLOOKUP($A29,'liste reference'!$A$6:$Q$1174,10,0)))</f>
        <v>5</v>
      </c>
      <c r="I29" s="309" t="n">
        <f aca="false">IF(A29="","",1)</f>
        <v>1</v>
      </c>
      <c r="J29" s="526" t="n">
        <f aca="false">IF(ISNUMBER($H29),IF(ISERROR(VLOOKUP($A29,'liste reference'!$A$6:$Q$1174,6,0)),IF(ISERROR(VLOOKUP($A29,'liste reference'!$B$6:$Q$1174,5,0)),"nu",VLOOKUP($A29,'liste reference'!$B$6:$Q$1174,5,0)),VLOOKUP($A29,'liste reference'!$A$6:$Q$1174,6,0)),"nu")</f>
        <v>12</v>
      </c>
      <c r="K29" s="526" t="n">
        <f aca="false">IF(ISNUMBER($H29),IF(ISERROR(VLOOKUP($A29,'liste reference'!$A$6:$Q$1174,7,0)),IF(ISERROR(VLOOKUP($A29,'liste reference'!$B$6:$Q$1174,6,0)),"nu",VLOOKUP($A29,'liste reference'!$B$6:$Q$1174,6,0)),VLOOKUP($A29,'liste reference'!$A$6:$Q$1174,7,0)),"nu")</f>
        <v>2</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Fissidens crassipes</v>
      </c>
      <c r="M29" s="527"/>
      <c r="N29" s="527"/>
      <c r="O29" s="527"/>
      <c r="P29" s="528" t="s">
        <v>3442</v>
      </c>
      <c r="Q29" s="529" t="n">
        <f aca="false">IF(OR($A29="NEWCOD",$A29="!!!!!!"),IF(X29="","NoCod",X29),IF($A29="","",IF(ISERROR(VLOOKUP($A29,'liste reference'!$A$6:$H$1174,8,FALSE())),IF(ISERROR(VLOOKUP($A29,'liste reference'!$B$6:$H$1174,7,FALSE())),"",VLOOKUP($A29,'liste reference'!$B$6:$H$1174,7,FALSE())),VLOOKUP($A29,'liste reference'!$A$6:$H$1174,8,FALSE()))))</f>
        <v>1294</v>
      </c>
      <c r="R29" s="513" t="n">
        <f aca="false">IF(ISTEXT(H29),"",(B29*$B$7/100)+(C29*$C$7/100))</f>
        <v>0.00275</v>
      </c>
      <c r="S29" s="514" t="n">
        <f aca="false">IF(OR(ISTEXT(H29),R29=0),"",IF(R29&lt;0.1,1,IF(R29&lt;1,2,IF(R29&lt;10,3,IF(R29&lt;50,4,IF(R29&gt;=50,5,""))))))</f>
        <v>1</v>
      </c>
      <c r="T29" s="514" t="n">
        <f aca="false">IF(ISERROR(S29*J29),0,S29*J29)</f>
        <v>12</v>
      </c>
      <c r="U29" s="514" t="n">
        <f aca="false">IF(ISERROR(S29*J29*K29),0,S29*J29*K29)</f>
        <v>24</v>
      </c>
      <c r="V29" s="530" t="n">
        <f aca="false">IF(ISERROR(S29*K29),0,S29*K29)</f>
        <v>2</v>
      </c>
      <c r="W29" s="531"/>
      <c r="X29" s="532"/>
      <c r="Y29" s="517" t="str">
        <f aca="false">IF(AND(ISNUMBER(F29),OR(A29="",A29="!!!!!!")),"!!!!!!",IF(A29="new.cod","NEWCOD",IF(AND((Z29=""),ISTEXT(A29),A29&lt;&gt;"!!!!!!"),A29,IF(Z29="","",INDEX('liste reference'!$A$6:$A$1174,Z29)))))</f>
        <v>FISCRA</v>
      </c>
      <c r="Z29" s="499" t="n">
        <f aca="false">IF(ISERROR(MATCH(A29,'liste reference'!$A$6:$A$1174,0)),IF(ISERROR(MATCH(A29,'liste reference'!$B$6:$B$1174,0)),"",(MATCH(A29,'liste reference'!$B$6:$B$1174,0))),(MATCH(A29,'liste reference'!$A$6:$A$1174,0)))</f>
        <v>255</v>
      </c>
    </row>
    <row r="30" customFormat="false" ht="12.75" hidden="false" customHeight="false" outlineLevel="0" collapsed="false">
      <c r="A30" s="518" t="s">
        <v>887</v>
      </c>
      <c r="B30" s="519" t="n">
        <v>0.05</v>
      </c>
      <c r="C30" s="520" t="n">
        <v>0.25</v>
      </c>
      <c r="D30" s="521" t="str">
        <f aca="false">IF(ISERROR(VLOOKUP($A30,'liste reference'!$A$6:$B$1174,2,0)),IF(ISERROR(VLOOKUP($A30,'liste reference'!$B$6:$B$1174,1,0)),"",VLOOKUP($A30,'liste reference'!$B$6:$B$1174,1,0)),VLOOKUP($A30,'liste reference'!$A$6:$B$1174,2,0))</f>
        <v>Fontinalis antipyretica</v>
      </c>
      <c r="E30" s="522" t="e">
        <f aca="false">IF(D30="",0,VLOOKUP(D30,D$22:D29,1,0))</f>
        <v>#N/A</v>
      </c>
      <c r="F30" s="523" t="n">
        <f aca="false">IF(AND(OR(A30="",A30="!!!!!!"),B30="",C30=""),"",IF(OR(AND(B30="",C30=""),ISERROR(C30+B30)),"!!!",($B30*$B$7+$C30*$C$7)/100))</f>
        <v>0.16</v>
      </c>
      <c r="G30" s="524" t="str">
        <f aca="false">IF(A30="","",IF(ISERROR(VLOOKUP($A30,'liste reference'!$A$6:$Q$1174,9,0)),IF(ISERROR(VLOOKUP($A30,'liste reference'!$B$6:$Q$1174,8,0)),"    -",VLOOKUP($A30,'liste reference'!$B$6:$Q$1174,8,0)),VLOOKUP($A30,'liste reference'!$A$6:$Q$1174,9,0)))</f>
        <v>BRm</v>
      </c>
      <c r="H30" s="525" t="n">
        <f aca="false">IF(A30="","x",IF(ISERROR(VLOOKUP($A30,'liste reference'!$A$6:$Q$1174,10,0)),IF(ISERROR(VLOOKUP($A30,'liste reference'!$B$6:$Q$1174,9,0)),"x",VLOOKUP($A30,'liste reference'!$B$6:$Q$1174,9,0)),VLOOKUP($A30,'liste reference'!$A$6:$Q$1174,10,0)))</f>
        <v>5</v>
      </c>
      <c r="I30" s="309" t="n">
        <f aca="false">IF(A30="","",1)</f>
        <v>1</v>
      </c>
      <c r="J30" s="526" t="n">
        <f aca="false">IF(ISNUMBER($H30),IF(ISERROR(VLOOKUP($A30,'liste reference'!$A$6:$Q$1174,6,0)),IF(ISERROR(VLOOKUP($A30,'liste reference'!$B$6:$Q$1174,5,0)),"nu",VLOOKUP($A30,'liste reference'!$B$6:$Q$1174,5,0)),VLOOKUP($A30,'liste reference'!$A$6:$Q$1174,6,0)),"nu")</f>
        <v>10</v>
      </c>
      <c r="K30" s="526" t="n">
        <f aca="false">IF(ISNUMBER($H30),IF(ISERROR(VLOOKUP($A30,'liste reference'!$A$6:$Q$1174,7,0)),IF(ISERROR(VLOOKUP($A30,'liste reference'!$B$6:$Q$1174,6,0)),"nu",VLOOKUP($A30,'liste reference'!$B$6:$Q$1174,6,0)),VLOOKUP($A30,'liste reference'!$A$6:$Q$1174,7,0)),"nu")</f>
        <v>1</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Fontinalis antipyretica</v>
      </c>
      <c r="M30" s="527"/>
      <c r="N30" s="527"/>
      <c r="O30" s="527"/>
      <c r="P30" s="528" t="s">
        <v>3442</v>
      </c>
      <c r="Q30" s="529" t="n">
        <f aca="false">IF(OR($A30="NEWCOD",$A30="!!!!!!"),IF(X30="","NoCod",X30),IF($A30="","",IF(ISERROR(VLOOKUP($A30,'liste reference'!$A$6:$H$1174,8,FALSE())),IF(ISERROR(VLOOKUP($A30,'liste reference'!$B$6:$H$1174,7,FALSE())),"",VLOOKUP($A30,'liste reference'!$B$6:$H$1174,7,FALSE())),VLOOKUP($A30,'liste reference'!$A$6:$H$1174,8,FALSE()))))</f>
        <v>1310</v>
      </c>
      <c r="R30" s="513" t="n">
        <f aca="false">IF(ISTEXT(H30),"",(B30*$B$7/100)+(C30*$C$7/100))</f>
        <v>0.16</v>
      </c>
      <c r="S30" s="514" t="n">
        <f aca="false">IF(OR(ISTEXT(H30),R30=0),"",IF(R30&lt;0.1,1,IF(R30&lt;1,2,IF(R30&lt;10,3,IF(R30&lt;50,4,IF(R30&gt;=50,5,""))))))</f>
        <v>2</v>
      </c>
      <c r="T30" s="514" t="n">
        <f aca="false">IF(ISERROR(S30*J30),0,S30*J30)</f>
        <v>20</v>
      </c>
      <c r="U30" s="514" t="n">
        <f aca="false">IF(ISERROR(S30*J30*K30),0,S30*J30*K30)</f>
        <v>20</v>
      </c>
      <c r="V30" s="530" t="n">
        <f aca="false">IF(ISERROR(S30*K30),0,S30*K30)</f>
        <v>2</v>
      </c>
      <c r="W30" s="531"/>
      <c r="X30" s="532"/>
      <c r="Y30" s="517" t="str">
        <f aca="false">IF(AND(ISNUMBER(F30),OR(A30="",A30="!!!!!!")),"!!!!!!",IF(A30="new.cod","NEWCOD",IF(AND((Z30=""),ISTEXT(A30),A30&lt;&gt;"!!!!!!"),A30,IF(Z30="","",INDEX('liste reference'!$A$6:$A$1174,Z30)))))</f>
        <v>FONANT</v>
      </c>
      <c r="Z30" s="499" t="n">
        <f aca="false">IF(ISERROR(MATCH(A30,'liste reference'!$A$6:$A$1174,0)),IF(ISERROR(MATCH(A30,'liste reference'!$B$6:$B$1174,0)),"",(MATCH(A30,'liste reference'!$B$6:$B$1174,0))),(MATCH(A30,'liste reference'!$A$6:$A$1174,0)))</f>
        <v>273</v>
      </c>
    </row>
    <row r="31" customFormat="false" ht="12.75" hidden="false" customHeight="false" outlineLevel="0" collapsed="false">
      <c r="A31" s="518" t="s">
        <v>892</v>
      </c>
      <c r="B31" s="519"/>
      <c r="C31" s="520" t="n">
        <v>0.005</v>
      </c>
      <c r="D31" s="521" t="str">
        <f aca="false">IF(ISERROR(VLOOKUP($A31,'liste reference'!$A$6:$B$1174,2,0)),IF(ISERROR(VLOOKUP($A31,'liste reference'!$B$6:$B$1174,1,0)),"",VLOOKUP($A31,'liste reference'!$B$6:$B$1174,1,0)),VLOOKUP($A31,'liste reference'!$A$6:$B$1174,2,0))</f>
        <v>Fontinalis hypnoides var. duriaei</v>
      </c>
      <c r="E31" s="522" t="e">
        <f aca="false">IF(D31="",0,VLOOKUP(D31,D$22:D30,1,0))</f>
        <v>#N/A</v>
      </c>
      <c r="F31" s="523" t="n">
        <f aca="false">IF(AND(OR(A31="",A31="!!!!!!"),B31="",C31=""),"",IF(OR(AND(B31="",C31=""),ISERROR(C31+B31)),"!!!",($B31*$B$7+$C31*$C$7)/100))</f>
        <v>0.00275</v>
      </c>
      <c r="G31" s="524" t="str">
        <f aca="false">IF(A31="","",IF(ISERROR(VLOOKUP($A31,'liste reference'!$A$6:$Q$1174,9,0)),IF(ISERROR(VLOOKUP($A31,'liste reference'!$B$6:$Q$1174,8,0)),"    -",VLOOKUP($A31,'liste reference'!$B$6:$Q$1174,8,0)),VLOOKUP($A31,'liste reference'!$A$6:$Q$1174,9,0)))</f>
        <v>BRm</v>
      </c>
      <c r="H31" s="525" t="n">
        <f aca="false">IF(A31="","x",IF(ISERROR(VLOOKUP($A31,'liste reference'!$A$6:$Q$1174,10,0)),IF(ISERROR(VLOOKUP($A31,'liste reference'!$B$6:$Q$1174,9,0)),"x",VLOOKUP($A31,'liste reference'!$B$6:$Q$1174,9,0)),VLOOKUP($A31,'liste reference'!$A$6:$Q$1174,10,0)))</f>
        <v>5</v>
      </c>
      <c r="I31" s="309" t="n">
        <f aca="false">IF(A31="","",1)</f>
        <v>1</v>
      </c>
      <c r="J31" s="526" t="n">
        <f aca="false">IF(ISNUMBER($H31),IF(ISERROR(VLOOKUP($A31,'liste reference'!$A$6:$Q$1174,6,0)),IF(ISERROR(VLOOKUP($A31,'liste reference'!$B$6:$Q$1174,5,0)),"nu",VLOOKUP($A31,'liste reference'!$B$6:$Q$1174,5,0)),VLOOKUP($A31,'liste reference'!$A$6:$Q$1174,6,0)),"nu")</f>
        <v>14</v>
      </c>
      <c r="K31" s="526" t="n">
        <f aca="false">IF(ISNUMBER($H31),IF(ISERROR(VLOOKUP($A31,'liste reference'!$A$6:$Q$1174,7,0)),IF(ISERROR(VLOOKUP($A31,'liste reference'!$B$6:$Q$1174,6,0)),"nu",VLOOKUP($A31,'liste reference'!$B$6:$Q$1174,6,0)),VLOOKUP($A31,'liste reference'!$A$6:$Q$1174,7,0)),"nu")</f>
        <v>3</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Fontinalis hypnoides var. duriaei</v>
      </c>
      <c r="M31" s="527"/>
      <c r="N31" s="527"/>
      <c r="O31" s="527"/>
      <c r="P31" s="528" t="s">
        <v>3442</v>
      </c>
      <c r="Q31" s="529" t="n">
        <f aca="false">IF(OR($A31="NEWCOD",$A31="!!!!!!"),IF(X31="","NoCod",X31),IF($A31="","",IF(ISERROR(VLOOKUP($A31,'liste reference'!$A$6:$H$1174,8,FALSE())),IF(ISERROR(VLOOKUP($A31,'liste reference'!$B$6:$H$1174,7,FALSE())),"",VLOOKUP($A31,'liste reference'!$B$6:$H$1174,7,FALSE())),VLOOKUP($A31,'liste reference'!$A$6:$H$1174,8,FALSE()))))</f>
        <v>10215</v>
      </c>
      <c r="R31" s="513" t="n">
        <f aca="false">IF(ISTEXT(H31),"",(B31*$B$7/100)+(C31*$C$7/100))</f>
        <v>0.00275</v>
      </c>
      <c r="S31" s="514" t="n">
        <f aca="false">IF(OR(ISTEXT(H31),R31=0),"",IF(R31&lt;0.1,1,IF(R31&lt;1,2,IF(R31&lt;10,3,IF(R31&lt;50,4,IF(R31&gt;=50,5,""))))))</f>
        <v>1</v>
      </c>
      <c r="T31" s="514" t="n">
        <f aca="false">IF(ISERROR(S31*J31),0,S31*J31)</f>
        <v>14</v>
      </c>
      <c r="U31" s="514" t="n">
        <f aca="false">IF(ISERROR(S31*J31*K31),0,S31*J31*K31)</f>
        <v>42</v>
      </c>
      <c r="V31" s="530" t="n">
        <f aca="false">IF(ISERROR(S31*K31),0,S31*K31)</f>
        <v>3</v>
      </c>
      <c r="W31" s="531"/>
      <c r="X31" s="532"/>
      <c r="Y31" s="517" t="str">
        <f aca="false">IF(AND(ISNUMBER(F31),OR(A31="",A31="!!!!!!")),"!!!!!!",IF(A31="new.cod","NEWCOD",IF(AND((Z31=""),ISTEXT(A31),A31&lt;&gt;"!!!!!!"),A31,IF(Z31="","",INDEX('liste reference'!$A$6:$A$1174,Z31)))))</f>
        <v>FONHYD</v>
      </c>
      <c r="Z31" s="499" t="n">
        <f aca="false">IF(ISERROR(MATCH(A31,'liste reference'!$A$6:$A$1174,0)),IF(ISERROR(MATCH(A31,'liste reference'!$B$6:$B$1174,0)),"",(MATCH(A31,'liste reference'!$B$6:$B$1174,0))),(MATCH(A31,'liste reference'!$A$6:$A$1174,0)))</f>
        <v>275</v>
      </c>
    </row>
    <row r="32" customFormat="false" ht="12.75" hidden="false" customHeight="false" outlineLevel="0" collapsed="false">
      <c r="A32" s="518" t="s">
        <v>897</v>
      </c>
      <c r="B32" s="519" t="n">
        <v>0.1</v>
      </c>
      <c r="C32" s="520" t="n">
        <v>0.1</v>
      </c>
      <c r="D32" s="521" t="str">
        <f aca="false">IF(ISERROR(VLOOKUP($A32,'liste reference'!$A$6:$B$1174,2,0)),IF(ISERROR(VLOOKUP($A32,'liste reference'!$B$6:$B$1174,1,0)),"",VLOOKUP($A32,'liste reference'!$B$6:$B$1174,1,0)),VLOOKUP($A32,'liste reference'!$A$6:$B$1174,2,0))</f>
        <v>Fontinalis squamosa</v>
      </c>
      <c r="E32" s="522" t="e">
        <f aca="false">IF(D32="",0,VLOOKUP(D32,D$22:D31,1,0))</f>
        <v>#N/A</v>
      </c>
      <c r="F32" s="523" t="n">
        <f aca="false">IF(AND(OR(A32="",A32="!!!!!!"),B32="",C32=""),"",IF(OR(AND(B32="",C32=""),ISERROR(C32+B32)),"!!!",($B32*$B$7+$C32*$C$7)/100))</f>
        <v>0.1</v>
      </c>
      <c r="G32" s="524" t="str">
        <f aca="false">IF(A32="","",IF(ISERROR(VLOOKUP($A32,'liste reference'!$A$6:$Q$1174,9,0)),IF(ISERROR(VLOOKUP($A32,'liste reference'!$B$6:$Q$1174,8,0)),"    -",VLOOKUP($A32,'liste reference'!$B$6:$Q$1174,8,0)),VLOOKUP($A32,'liste reference'!$A$6:$Q$1174,9,0)))</f>
        <v>BRm</v>
      </c>
      <c r="H32" s="525" t="n">
        <f aca="false">IF(A32="","x",IF(ISERROR(VLOOKUP($A32,'liste reference'!$A$6:$Q$1174,10,0)),IF(ISERROR(VLOOKUP($A32,'liste reference'!$B$6:$Q$1174,9,0)),"x",VLOOKUP($A32,'liste reference'!$B$6:$Q$1174,9,0)),VLOOKUP($A32,'liste reference'!$A$6:$Q$1174,10,0)))</f>
        <v>5</v>
      </c>
      <c r="I32" s="309" t="n">
        <f aca="false">IF(A32="","",1)</f>
        <v>1</v>
      </c>
      <c r="J32" s="526" t="n">
        <f aca="false">IF(ISNUMBER($H32),IF(ISERROR(VLOOKUP($A32,'liste reference'!$A$6:$Q$1174,6,0)),IF(ISERROR(VLOOKUP($A32,'liste reference'!$B$6:$Q$1174,5,0)),"nu",VLOOKUP($A32,'liste reference'!$B$6:$Q$1174,5,0)),VLOOKUP($A32,'liste reference'!$A$6:$Q$1174,6,0)),"nu")</f>
        <v>16</v>
      </c>
      <c r="K32" s="526" t="n">
        <f aca="false">IF(ISNUMBER($H32),IF(ISERROR(VLOOKUP($A32,'liste reference'!$A$6:$Q$1174,7,0)),IF(ISERROR(VLOOKUP($A32,'liste reference'!$B$6:$Q$1174,6,0)),"nu",VLOOKUP($A32,'liste reference'!$B$6:$Q$1174,6,0)),VLOOKUP($A32,'liste reference'!$A$6:$Q$1174,7,0)),"nu")</f>
        <v>3</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Fontinalis squamosa</v>
      </c>
      <c r="M32" s="527"/>
      <c r="N32" s="527"/>
      <c r="O32" s="527"/>
      <c r="P32" s="528" t="s">
        <v>3442</v>
      </c>
      <c r="Q32" s="529" t="n">
        <f aca="false">IF(OR($A32="NEWCOD",$A32="!!!!!!"),IF(X32="","NoCod",X32),IF($A32="","",IF(ISERROR(VLOOKUP($A32,'liste reference'!$A$6:$H$1174,8,FALSE())),IF(ISERROR(VLOOKUP($A32,'liste reference'!$B$6:$H$1174,7,FALSE())),"",VLOOKUP($A32,'liste reference'!$B$6:$H$1174,7,FALSE())),VLOOKUP($A32,'liste reference'!$A$6:$H$1174,8,FALSE()))))</f>
        <v>1312</v>
      </c>
      <c r="R32" s="513" t="n">
        <f aca="false">IF(ISTEXT(H32),"",(B32*$B$7/100)+(C32*$C$7/100))</f>
        <v>0.1</v>
      </c>
      <c r="S32" s="514" t="n">
        <f aca="false">IF(OR(ISTEXT(H32),R32=0),"",IF(R32&lt;0.1,1,IF(R32&lt;1,2,IF(R32&lt;10,3,IF(R32&lt;50,4,IF(R32&gt;=50,5,""))))))</f>
        <v>2</v>
      </c>
      <c r="T32" s="514" t="n">
        <f aca="false">IF(ISERROR(S32*J32),0,S32*J32)</f>
        <v>32</v>
      </c>
      <c r="U32" s="514" t="n">
        <f aca="false">IF(ISERROR(S32*J32*K32),0,S32*J32*K32)</f>
        <v>96</v>
      </c>
      <c r="V32" s="530" t="n">
        <f aca="false">IF(ISERROR(S32*K32),0,S32*K32)</f>
        <v>6</v>
      </c>
      <c r="W32" s="531"/>
      <c r="X32" s="532"/>
      <c r="Y32" s="517" t="str">
        <f aca="false">IF(AND(ISNUMBER(F32),OR(A32="",A32="!!!!!!")),"!!!!!!",IF(A32="new.cod","NEWCOD",IF(AND((Z32=""),ISTEXT(A32),A32&lt;&gt;"!!!!!!"),A32,IF(Z32="","",INDEX('liste reference'!$A$6:$A$1174,Z32)))))</f>
        <v>FONSQU</v>
      </c>
      <c r="Z32" s="499" t="n">
        <f aca="false">IF(ISERROR(MATCH(A32,'liste reference'!$A$6:$A$1174,0)),IF(ISERROR(MATCH(A32,'liste reference'!$B$6:$B$1174,0)),"",(MATCH(A32,'liste reference'!$B$6:$B$1174,0))),(MATCH(A32,'liste reference'!$A$6:$A$1174,0)))</f>
        <v>277</v>
      </c>
    </row>
    <row r="33" customFormat="false" ht="12.75" hidden="false" customHeight="false" outlineLevel="0" collapsed="false">
      <c r="A33" s="518" t="s">
        <v>1120</v>
      </c>
      <c r="B33" s="519" t="n">
        <v>0.005</v>
      </c>
      <c r="C33" s="520"/>
      <c r="D33" s="521" t="str">
        <f aca="false">IF(ISERROR(VLOOKUP($A33,'liste reference'!$A$6:$B$1174,2,0)),IF(ISERROR(VLOOKUP($A33,'liste reference'!$B$6:$B$1174,1,0)),"",VLOOKUP($A33,'liste reference'!$B$6:$B$1174,1,0)),VLOOKUP($A33,'liste reference'!$A$6:$B$1174,2,0))</f>
        <v>Rhynchostegium riparioides</v>
      </c>
      <c r="E33" s="522" t="e">
        <f aca="false">IF(D33="",0,VLOOKUP(D33,D$22:D32,1,0))</f>
        <v>#N/A</v>
      </c>
      <c r="F33" s="523" t="n">
        <f aca="false">IF(AND(OR(A33="",A33="!!!!!!"),B33="",C33=""),"",IF(OR(AND(B33="",C33=""),ISERROR(C33+B33)),"!!!",($B33*$B$7+$C33*$C$7)/100))</f>
        <v>0.00225</v>
      </c>
      <c r="G33" s="524" t="str">
        <f aca="false">IF(A33="","",IF(ISERROR(VLOOKUP($A33,'liste reference'!$A$6:$Q$1174,9,0)),IF(ISERROR(VLOOKUP($A33,'liste reference'!$B$6:$Q$1174,8,0)),"    -",VLOOKUP($A33,'liste reference'!$B$6:$Q$1174,8,0)),VLOOKUP($A33,'liste reference'!$A$6:$Q$1174,9,0)))</f>
        <v>BRm</v>
      </c>
      <c r="H33" s="525" t="n">
        <f aca="false">IF(A33="","x",IF(ISERROR(VLOOKUP($A33,'liste reference'!$A$6:$Q$1174,10,0)),IF(ISERROR(VLOOKUP($A33,'liste reference'!$B$6:$Q$1174,9,0)),"x",VLOOKUP($A33,'liste reference'!$B$6:$Q$1174,9,0)),VLOOKUP($A33,'liste reference'!$A$6:$Q$1174,10,0)))</f>
        <v>5</v>
      </c>
      <c r="I33" s="309" t="n">
        <f aca="false">IF(A33="","",1)</f>
        <v>1</v>
      </c>
      <c r="J33" s="526" t="n">
        <f aca="false">IF(ISNUMBER($H33),IF(ISERROR(VLOOKUP($A33,'liste reference'!$A$6:$Q$1174,6,0)),IF(ISERROR(VLOOKUP($A33,'liste reference'!$B$6:$Q$1174,5,0)),"nu",VLOOKUP($A33,'liste reference'!$B$6:$Q$1174,5,0)),VLOOKUP($A33,'liste reference'!$A$6:$Q$1174,6,0)),"nu")</f>
        <v>12</v>
      </c>
      <c r="K33" s="526" t="n">
        <f aca="false">IF(ISNUMBER($H33),IF(ISERROR(VLOOKUP($A33,'liste reference'!$A$6:$Q$1174,7,0)),IF(ISERROR(VLOOKUP($A33,'liste reference'!$B$6:$Q$1174,6,0)),"nu",VLOOKUP($A33,'liste reference'!$B$6:$Q$1174,6,0)),VLOOKUP($A33,'liste reference'!$A$6:$Q$1174,7,0)),"nu")</f>
        <v>1</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Rhynchostegium riparioides</v>
      </c>
      <c r="M33" s="527"/>
      <c r="N33" s="527"/>
      <c r="O33" s="527"/>
      <c r="P33" s="528" t="s">
        <v>3442</v>
      </c>
      <c r="Q33" s="529" t="n">
        <f aca="false">IF(OR($A33="NEWCOD",$A33="!!!!!!"),IF(X33="","NoCod",X33),IF($A33="","",IF(ISERROR(VLOOKUP($A33,'liste reference'!$A$6:$H$1174,8,FALSE())),IF(ISERROR(VLOOKUP($A33,'liste reference'!$B$6:$H$1174,7,FALSE())),"",VLOOKUP($A33,'liste reference'!$B$6:$H$1174,7,FALSE())),VLOOKUP($A33,'liste reference'!$A$6:$H$1174,8,FALSE()))))</f>
        <v>31691</v>
      </c>
      <c r="R33" s="513" t="n">
        <f aca="false">IF(ISTEXT(H33),"",(B33*$B$7/100)+(C33*$C$7/100))</f>
        <v>0.00225</v>
      </c>
      <c r="S33" s="514" t="n">
        <f aca="false">IF(OR(ISTEXT(H33),R33=0),"",IF(R33&lt;0.1,1,IF(R33&lt;1,2,IF(R33&lt;10,3,IF(R33&lt;50,4,IF(R33&gt;=50,5,""))))))</f>
        <v>1</v>
      </c>
      <c r="T33" s="514" t="n">
        <f aca="false">IF(ISERROR(S33*J33),0,S33*J33)</f>
        <v>12</v>
      </c>
      <c r="U33" s="514" t="n">
        <f aca="false">IF(ISERROR(S33*J33*K33),0,S33*J33*K33)</f>
        <v>12</v>
      </c>
      <c r="V33" s="530" t="n">
        <f aca="false">IF(ISERROR(S33*K33),0,S33*K33)</f>
        <v>1</v>
      </c>
      <c r="W33" s="531"/>
      <c r="X33" s="532"/>
      <c r="Y33" s="517" t="str">
        <f aca="false">IF(AND(ISNUMBER(F33),OR(A33="",A33="!!!!!!")),"!!!!!!",IF(A33="new.cod","NEWCOD",IF(AND((Z33=""),ISTEXT(A33),A33&lt;&gt;"!!!!!!"),A33,IF(Z33="","",INDEX('liste reference'!$A$6:$A$1174,Z33)))))</f>
        <v>RHYRIP</v>
      </c>
      <c r="Z33" s="499" t="n">
        <f aca="false">IF(ISERROR(MATCH(A33,'liste reference'!$A$6:$A$1174,0)),IF(ISERROR(MATCH(A33,'liste reference'!$B$6:$B$1174,0)),"",(MATCH(A33,'liste reference'!$B$6:$B$1174,0))),(MATCH(A33,'liste reference'!$A$6:$A$1174,0)))</f>
        <v>345</v>
      </c>
    </row>
    <row r="34" customFormat="false" ht="12.75" hidden="false" customHeight="false" outlineLevel="0" collapsed="false">
      <c r="A34" s="518" t="s">
        <v>1199</v>
      </c>
      <c r="B34" s="519" t="n">
        <v>0.005</v>
      </c>
      <c r="C34" s="520"/>
      <c r="D34" s="521" t="str">
        <f aca="false">IF(ISERROR(VLOOKUP($A34,'liste reference'!$A$6:$B$1174,2,0)),IF(ISERROR(VLOOKUP($A34,'liste reference'!$B$6:$B$1174,1,0)),"",VLOOKUP($A34,'liste reference'!$B$6:$B$1174,1,0)),VLOOKUP($A34,'liste reference'!$A$6:$B$1174,2,0))</f>
        <v>Thamnobryum alopecurum</v>
      </c>
      <c r="E34" s="522" t="e">
        <f aca="false">IF(D34="",0,VLOOKUP(D34,D$22:D33,1,0))</f>
        <v>#N/A</v>
      </c>
      <c r="F34" s="523" t="n">
        <f aca="false">IF(AND(OR(A34="",A34="!!!!!!"),B34="",C34=""),"",IF(OR(AND(B34="",C34=""),ISERROR(C34+B34)),"!!!",($B34*$B$7+$C34*$C$7)/100))</f>
        <v>0.00225</v>
      </c>
      <c r="G34" s="524" t="str">
        <f aca="false">IF(A34="","",IF(ISERROR(VLOOKUP($A34,'liste reference'!$A$6:$Q$1174,9,0)),IF(ISERROR(VLOOKUP($A34,'liste reference'!$B$6:$Q$1174,8,0)),"    -",VLOOKUP($A34,'liste reference'!$B$6:$Q$1174,8,0)),VLOOKUP($A34,'liste reference'!$A$6:$Q$1174,9,0)))</f>
        <v>BRm</v>
      </c>
      <c r="H34" s="525" t="n">
        <f aca="false">IF(A34="","x",IF(ISERROR(VLOOKUP($A34,'liste reference'!$A$6:$Q$1174,10,0)),IF(ISERROR(VLOOKUP($A34,'liste reference'!$B$6:$Q$1174,9,0)),"x",VLOOKUP($A34,'liste reference'!$B$6:$Q$1174,9,0)),VLOOKUP($A34,'liste reference'!$A$6:$Q$1174,10,0)))</f>
        <v>5</v>
      </c>
      <c r="I34" s="309" t="n">
        <f aca="false">IF(A34="","",1)</f>
        <v>1</v>
      </c>
      <c r="J34" s="526" t="n">
        <f aca="false">IF(ISNUMBER($H34),IF(ISERROR(VLOOKUP($A34,'liste reference'!$A$6:$Q$1174,6,0)),IF(ISERROR(VLOOKUP($A34,'liste reference'!$B$6:$Q$1174,5,0)),"nu",VLOOKUP($A34,'liste reference'!$B$6:$Q$1174,5,0)),VLOOKUP($A34,'liste reference'!$A$6:$Q$1174,6,0)),"nu")</f>
        <v>15</v>
      </c>
      <c r="K34" s="526" t="n">
        <f aca="false">IF(ISNUMBER($H34),IF(ISERROR(VLOOKUP($A34,'liste reference'!$A$6:$Q$1174,7,0)),IF(ISERROR(VLOOKUP($A34,'liste reference'!$B$6:$Q$1174,6,0)),"nu",VLOOKUP($A34,'liste reference'!$B$6:$Q$1174,6,0)),VLOOKUP($A34,'liste reference'!$A$6:$Q$1174,7,0)),"nu")</f>
        <v>2</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Thamnobryum alopecurum</v>
      </c>
      <c r="M34" s="533"/>
      <c r="N34" s="533"/>
      <c r="O34" s="533"/>
      <c r="P34" s="528" t="s">
        <v>3442</v>
      </c>
      <c r="Q34" s="529" t="n">
        <f aca="false">IF(OR($A34="NEWCOD",$A34="!!!!!!"),IF(X34="","NoCod",X34),IF($A34="","",IF(ISERROR(VLOOKUP($A34,'liste reference'!$A$6:$H$1174,8,FALSE())),IF(ISERROR(VLOOKUP($A34,'liste reference'!$B$6:$H$1174,7,FALSE())),"",VLOOKUP($A34,'liste reference'!$B$6:$H$1174,7,FALSE())),VLOOKUP($A34,'liste reference'!$A$6:$H$1174,8,FALSE()))))</f>
        <v>1344</v>
      </c>
      <c r="R34" s="513" t="n">
        <f aca="false">IF(ISTEXT(H34),"",(B34*$B$7/100)+(C34*$C$7/100))</f>
        <v>0.00225</v>
      </c>
      <c r="S34" s="514" t="n">
        <f aca="false">IF(OR(ISTEXT(H34),R34=0),"",IF(R34&lt;0.1,1,IF(R34&lt;1,2,IF(R34&lt;10,3,IF(R34&lt;50,4,IF(R34&gt;=50,5,""))))))</f>
        <v>1</v>
      </c>
      <c r="T34" s="514" t="n">
        <f aca="false">IF(ISERROR(S34*J34),0,S34*J34)</f>
        <v>15</v>
      </c>
      <c r="U34" s="514" t="n">
        <f aca="false">IF(ISERROR(S34*J34*K34),0,S34*J34*K34)</f>
        <v>30</v>
      </c>
      <c r="V34" s="530" t="n">
        <f aca="false">IF(ISERROR(S34*K34),0,S34*K34)</f>
        <v>2</v>
      </c>
      <c r="W34" s="531"/>
      <c r="X34" s="532"/>
      <c r="Y34" s="517" t="str">
        <f aca="false">IF(AND(ISNUMBER(F34),OR(A34="",A34="!!!!!!")),"!!!!!!",IF(A34="new.cod","NEWCOD",IF(AND((Z34=""),ISTEXT(A34),A34&lt;&gt;"!!!!!!"),A34,IF(Z34="","",INDEX('liste reference'!$A$6:$A$1174,Z34)))))</f>
        <v>THAALO</v>
      </c>
      <c r="Z34" s="499" t="n">
        <f aca="false">IF(ISERROR(MATCH(A34,'liste reference'!$A$6:$A$1174,0)),IF(ISERROR(MATCH(A34,'liste reference'!$B$6:$B$1174,0)),"",(MATCH(A34,'liste reference'!$B$6:$B$1174,0))),(MATCH(A34,'liste reference'!$A$6:$A$1174,0)))</f>
        <v>368</v>
      </c>
    </row>
    <row r="35" customFormat="false" ht="12.75" hidden="false" customHeight="false" outlineLevel="0" collapsed="false">
      <c r="A35" s="518" t="s">
        <v>1311</v>
      </c>
      <c r="B35" s="519" t="n">
        <v>0.02</v>
      </c>
      <c r="C35" s="520" t="n">
        <v>0.005</v>
      </c>
      <c r="D35" s="521" t="str">
        <f aca="false">IF(ISERROR(VLOOKUP($A35,'liste reference'!$A$6:$B$1174,2,0)),IF(ISERROR(VLOOKUP($A35,'liste reference'!$B$6:$B$1174,1,0)),"",VLOOKUP($A35,'liste reference'!$B$6:$B$1174,1,0)),VLOOKUP($A35,'liste reference'!$A$6:$B$1174,2,0))</f>
        <v>Osmunda regalis</v>
      </c>
      <c r="E35" s="522" t="e">
        <f aca="false">IF(D35="",0,VLOOKUP(D35,D$22:D34,1,0))</f>
        <v>#N/A</v>
      </c>
      <c r="F35" s="523" t="n">
        <f aca="false">IF(AND(OR(A35="",A35="!!!!!!"),B35="",C35=""),"",IF(OR(AND(B35="",C35=""),ISERROR(C35+B35)),"!!!",($B35*$B$7+$C35*$C$7)/100))</f>
        <v>0.01175</v>
      </c>
      <c r="G35" s="524" t="str">
        <f aca="false">IF(A35="","",IF(ISERROR(VLOOKUP($A35,'liste reference'!$A$6:$Q$1174,9,0)),IF(ISERROR(VLOOKUP($A35,'liste reference'!$B$6:$Q$1174,8,0)),"    -",VLOOKUP($A35,'liste reference'!$B$6:$Q$1174,8,0)),VLOOKUP($A35,'liste reference'!$A$6:$Q$1174,9,0)))</f>
        <v>PTE</v>
      </c>
      <c r="H35" s="525" t="n">
        <f aca="false">IF(A35="","x",IF(ISERROR(VLOOKUP($A35,'liste reference'!$A$6:$Q$1174,10,0)),IF(ISERROR(VLOOKUP($A35,'liste reference'!$B$6:$Q$1174,9,0)),"x",VLOOKUP($A35,'liste reference'!$B$6:$Q$1174,9,0)),VLOOKUP($A35,'liste reference'!$A$6:$Q$1174,10,0)))</f>
        <v>6</v>
      </c>
      <c r="I35" s="309" t="n">
        <f aca="false">IF(A35="","",1)</f>
        <v>1</v>
      </c>
      <c r="J35" s="526" t="str">
        <f aca="false">IF(ISNUMBER($H35),IF(ISERROR(VLOOKUP($A35,'liste reference'!$A$6:$Q$1174,6,0)),IF(ISERROR(VLOOKUP($A35,'liste reference'!$B$6:$Q$1174,5,0)),"nu",VLOOKUP($A35,'liste reference'!$B$6:$Q$1174,5,0)),VLOOKUP($A35,'liste reference'!$A$6:$Q$1174,6,0)),"nu")</f>
        <v>nc</v>
      </c>
      <c r="K35" s="526" t="str">
        <f aca="false">IF(ISNUMBER($H35),IF(ISERROR(VLOOKUP($A35,'liste reference'!$A$6:$Q$1174,7,0)),IF(ISERROR(VLOOKUP($A35,'liste reference'!$B$6:$Q$1174,6,0)),"nu",VLOOKUP($A35,'liste reference'!$B$6:$Q$1174,6,0)),VLOOKUP($A35,'liste reference'!$A$6:$Q$1174,7,0)),"nu")</f>
        <v>nc</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Osmunda regalis</v>
      </c>
      <c r="M35" s="527"/>
      <c r="N35" s="527"/>
      <c r="O35" s="527"/>
      <c r="P35" s="528" t="s">
        <v>3442</v>
      </c>
      <c r="Q35" s="529" t="n">
        <f aca="false">IF(OR($A35="NEWCOD",$A35="!!!!!!"),IF(X35="","NoCod",X35),IF($A35="","",IF(ISERROR(VLOOKUP($A35,'liste reference'!$A$6:$H$1174,8,FALSE())),IF(ISERROR(VLOOKUP($A35,'liste reference'!$B$6:$H$1174,7,FALSE())),"",VLOOKUP($A35,'liste reference'!$B$6:$H$1174,7,FALSE())),VLOOKUP($A35,'liste reference'!$A$6:$H$1174,8,FALSE()))))</f>
        <v>1403</v>
      </c>
      <c r="R35" s="513" t="n">
        <f aca="false">IF(ISTEXT(H35),"",(B35*$B$7/100)+(C35*$C$7/100))</f>
        <v>0.01175</v>
      </c>
      <c r="S35" s="514" t="n">
        <f aca="false">IF(OR(ISTEXT(H35),R35=0),"",IF(R35&lt;0.1,1,IF(R35&lt;1,2,IF(R35&lt;10,3,IF(R35&lt;50,4,IF(R35&gt;=50,5,""))))))</f>
        <v>1</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OSMREG</v>
      </c>
      <c r="Z35" s="499" t="n">
        <f aca="false">IF(ISERROR(MATCH(A35,'liste reference'!$A$6:$A$1174,0)),IF(ISERROR(MATCH(A35,'liste reference'!$B$6:$B$1174,0)),"",(MATCH(A35,'liste reference'!$B$6:$B$1174,0))),(MATCH(A35,'liste reference'!$A$6:$A$1174,0)))</f>
        <v>407</v>
      </c>
    </row>
    <row r="36" customFormat="false" ht="12.75" hidden="false" customHeight="false" outlineLevel="0" collapsed="false">
      <c r="A36" s="518" t="s">
        <v>2134</v>
      </c>
      <c r="B36" s="519"/>
      <c r="C36" s="520" t="n">
        <v>0.005</v>
      </c>
      <c r="D36" s="521" t="str">
        <f aca="false">IF(ISERROR(VLOOKUP($A36,'liste reference'!$A$6:$B$1174,2,0)),IF(ISERROR(VLOOKUP($A36,'liste reference'!$B$6:$B$1174,1,0)),"",VLOOKUP($A36,'liste reference'!$B$6:$B$1174,1,0)),VLOOKUP($A36,'liste reference'!$A$6:$B$1174,2,0))</f>
        <v>Mentha aquatica</v>
      </c>
      <c r="E36" s="522" t="e">
        <f aca="false">IF(D36="",0,VLOOKUP(D36,D$22:D35,1,0))</f>
        <v>#N/A</v>
      </c>
      <c r="F36" s="523" t="n">
        <f aca="false">IF(AND(OR(A36="",A36="!!!!!!"),B36="",C36=""),"",IF(OR(AND(B36="",C36=""),ISERROR(C36+B36)),"!!!",($B36*$B$7+$C36*$C$7)/100))</f>
        <v>0.00275</v>
      </c>
      <c r="G36" s="524" t="str">
        <f aca="false">IF(A36="","",IF(ISERROR(VLOOKUP($A36,'liste reference'!$A$6:$Q$1174,9,0)),IF(ISERROR(VLOOKUP($A36,'liste reference'!$B$6:$Q$1174,8,0)),"    -",VLOOKUP($A36,'liste reference'!$B$6:$Q$1174,8,0)),VLOOKUP($A36,'liste reference'!$A$6:$Q$1174,9,0)))</f>
        <v>PHe</v>
      </c>
      <c r="H36" s="525" t="n">
        <f aca="false">IF(A36="","x",IF(ISERROR(VLOOKUP($A36,'liste reference'!$A$6:$Q$1174,10,0)),IF(ISERROR(VLOOKUP($A36,'liste reference'!$B$6:$Q$1174,9,0)),"x",VLOOKUP($A36,'liste reference'!$B$6:$Q$1174,9,0)),VLOOKUP($A36,'liste reference'!$A$6:$Q$1174,10,0)))</f>
        <v>8</v>
      </c>
      <c r="I36" s="309" t="n">
        <f aca="false">IF(A36="","",1)</f>
        <v>1</v>
      </c>
      <c r="J36" s="526" t="n">
        <f aca="false">IF(ISNUMBER($H36),IF(ISERROR(VLOOKUP($A36,'liste reference'!$A$6:$Q$1174,6,0)),IF(ISERROR(VLOOKUP($A36,'liste reference'!$B$6:$Q$1174,5,0)),"nu",VLOOKUP($A36,'liste reference'!$B$6:$Q$1174,5,0)),VLOOKUP($A36,'liste reference'!$A$6:$Q$1174,6,0)),"nu")</f>
        <v>12</v>
      </c>
      <c r="K36" s="526" t="n">
        <f aca="false">IF(ISNUMBER($H36),IF(ISERROR(VLOOKUP($A36,'liste reference'!$A$6:$Q$1174,7,0)),IF(ISERROR(VLOOKUP($A36,'liste reference'!$B$6:$Q$1174,6,0)),"nu",VLOOKUP($A36,'liste reference'!$B$6:$Q$1174,6,0)),VLOOKUP($A36,'liste reference'!$A$6:$Q$1174,7,0)),"nu")</f>
        <v>1</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Mentha aquatica</v>
      </c>
      <c r="M36" s="527"/>
      <c r="N36" s="527"/>
      <c r="O36" s="527"/>
      <c r="P36" s="528" t="s">
        <v>3442</v>
      </c>
      <c r="Q36" s="529" t="n">
        <f aca="false">IF(OR($A36="NEWCOD",$A36="!!!!!!"),IF(X36="","NoCod",X36),IF($A36="","",IF(ISERROR(VLOOKUP($A36,'liste reference'!$A$6:$H$1174,8,FALSE())),IF(ISERROR(VLOOKUP($A36,'liste reference'!$B$6:$H$1174,7,FALSE())),"",VLOOKUP($A36,'liste reference'!$B$6:$H$1174,7,FALSE())),VLOOKUP($A36,'liste reference'!$A$6:$H$1174,8,FALSE()))))</f>
        <v>1791</v>
      </c>
      <c r="R36" s="513" t="n">
        <f aca="false">IF(ISTEXT(H36),"",(B36*$B$7/100)+(C36*$C$7/100))</f>
        <v>0.00275</v>
      </c>
      <c r="S36" s="514" t="n">
        <f aca="false">IF(OR(ISTEXT(H36),R36=0),"",IF(R36&lt;0.1,1,IF(R36&lt;1,2,IF(R36&lt;10,3,IF(R36&lt;50,4,IF(R36&gt;=50,5,""))))))</f>
        <v>1</v>
      </c>
      <c r="T36" s="514" t="n">
        <f aca="false">IF(ISERROR(S36*J36),0,S36*J36)</f>
        <v>12</v>
      </c>
      <c r="U36" s="514" t="n">
        <f aca="false">IF(ISERROR(S36*J36*K36),0,S36*J36*K36)</f>
        <v>12</v>
      </c>
      <c r="V36" s="530" t="n">
        <f aca="false">IF(ISERROR(S36*K36),0,S36*K36)</f>
        <v>1</v>
      </c>
      <c r="W36" s="531"/>
      <c r="X36" s="532"/>
      <c r="Y36" s="517" t="str">
        <f aca="false">IF(AND(ISNUMBER(F36),OR(A36="",A36="!!!!!!")),"!!!!!!",IF(A36="new.cod","NEWCOD",IF(AND((Z36=""),ISTEXT(A36),A36&lt;&gt;"!!!!!!"),A36,IF(Z36="","",INDEX('liste reference'!$A$6:$A$1174,Z36)))))</f>
        <v>MENAQU</v>
      </c>
      <c r="Z36" s="499" t="n">
        <f aca="false">IF(ISERROR(MATCH(A36,'liste reference'!$A$6:$A$1174,0)),IF(ISERROR(MATCH(A36,'liste reference'!$B$6:$B$1174,0)),"",(MATCH(A36,'liste reference'!$B$6:$B$1174,0))),(MATCH(A36,'liste reference'!$A$6:$A$1174,0)))</f>
        <v>694</v>
      </c>
    </row>
    <row r="37" customFormat="false" ht="12.75" hidden="false" customHeight="false" outlineLevel="0" collapsed="false">
      <c r="A37" s="518" t="s">
        <v>2256</v>
      </c>
      <c r="B37" s="519"/>
      <c r="C37" s="520" t="n">
        <v>0.01</v>
      </c>
      <c r="D37" s="521" t="str">
        <f aca="false">IF(ISERROR(VLOOKUP($A37,'liste reference'!$A$6:$B$1174,2,0)),IF(ISERROR(VLOOKUP($A37,'liste reference'!$B$6:$B$1174,1,0)),"",VLOOKUP($A37,'liste reference'!$B$6:$B$1174,1,0)),VLOOKUP($A37,'liste reference'!$A$6:$B$1174,2,0))</f>
        <v>Typha sp.</v>
      </c>
      <c r="E37" s="522" t="e">
        <f aca="false">IF(D37="",0,VLOOKUP(D37,D$22:D36,1,0))</f>
        <v>#N/A</v>
      </c>
      <c r="F37" s="523" t="n">
        <f aca="false">IF(AND(OR(A37="",A37="!!!!!!"),B37="",C37=""),"",IF(OR(AND(B37="",C37=""),ISERROR(C37+B37)),"!!!",($B37*$B$7+$C37*$C$7)/100))</f>
        <v>0.0055</v>
      </c>
      <c r="G37" s="524" t="str">
        <f aca="false">IF(A37="","",IF(ISERROR(VLOOKUP($A37,'liste reference'!$A$6:$Q$1174,9,0)),IF(ISERROR(VLOOKUP($A37,'liste reference'!$B$6:$Q$1174,8,0)),"    -",VLOOKUP($A37,'liste reference'!$B$6:$Q$1174,8,0)),VLOOKUP($A37,'liste reference'!$A$6:$Q$1174,9,0)))</f>
        <v>PHe</v>
      </c>
      <c r="H37" s="525" t="n">
        <f aca="false">IF(A37="","x",IF(ISERROR(VLOOKUP($A37,'liste reference'!$A$6:$Q$1174,10,0)),IF(ISERROR(VLOOKUP($A37,'liste reference'!$B$6:$Q$1174,9,0)),"x",VLOOKUP($A37,'liste reference'!$B$6:$Q$1174,9,0)),VLOOKUP($A37,'liste reference'!$A$6:$Q$1174,10,0)))</f>
        <v>8</v>
      </c>
      <c r="I37" s="309" t="n">
        <f aca="false">IF(A37="","",1)</f>
        <v>1</v>
      </c>
      <c r="J37" s="526" t="str">
        <f aca="false">IF(ISNUMBER($H37),IF(ISERROR(VLOOKUP($A37,'liste reference'!$A$6:$Q$1174,6,0)),IF(ISERROR(VLOOKUP($A37,'liste reference'!$B$6:$Q$1174,5,0)),"nu",VLOOKUP($A37,'liste reference'!$B$6:$Q$1174,5,0)),VLOOKUP($A37,'liste reference'!$A$6:$Q$1174,6,0)),"nu")</f>
        <v>nc</v>
      </c>
      <c r="K37" s="526" t="str">
        <f aca="false">IF(ISNUMBER($H37),IF(ISERROR(VLOOKUP($A37,'liste reference'!$A$6:$Q$1174,7,0)),IF(ISERROR(VLOOKUP($A37,'liste reference'!$B$6:$Q$1174,6,0)),"nu",VLOOKUP($A37,'liste reference'!$B$6:$Q$1174,6,0)),VLOOKUP($A37,'liste reference'!$A$6:$Q$1174,7,0)),"nu")</f>
        <v>nc</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Typha sp.</v>
      </c>
      <c r="M37" s="527"/>
      <c r="N37" s="527"/>
      <c r="O37" s="527"/>
      <c r="P37" s="528" t="s">
        <v>3442</v>
      </c>
      <c r="Q37" s="529" t="n">
        <f aca="false">IF(OR($A37="NEWCOD",$A37="!!!!!!"),IF(X37="","NoCod",X37),IF($A37="","",IF(ISERROR(VLOOKUP($A37,'liste reference'!$A$6:$H$1174,8,FALSE())),IF(ISERROR(VLOOKUP($A37,'liste reference'!$B$6:$H$1174,7,FALSE())),"",VLOOKUP($A37,'liste reference'!$B$6:$H$1174,7,FALSE())),VLOOKUP($A37,'liste reference'!$A$6:$H$1174,8,FALSE()))))</f>
        <v>1674</v>
      </c>
      <c r="R37" s="513" t="n">
        <f aca="false">IF(ISTEXT(H37),"",(B37*$B$7/100)+(C37*$C$7/100))</f>
        <v>0.0055</v>
      </c>
      <c r="S37" s="514" t="n">
        <f aca="false">IF(OR(ISTEXT(H37),R37=0),"",IF(R37&lt;0.1,1,IF(R37&lt;1,2,IF(R37&lt;10,3,IF(R37&lt;50,4,IF(R37&gt;=50,5,""))))))</f>
        <v>1</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TYPSPX</v>
      </c>
      <c r="Z37" s="499" t="n">
        <f aca="false">IF(ISERROR(MATCH(A37,'liste reference'!$A$6:$A$1174,0)),IF(ISERROR(MATCH(A37,'liste reference'!$B$6:$B$1174,0)),"",(MATCH(A37,'liste reference'!$B$6:$B$1174,0))),(MATCH(A37,'liste reference'!$A$6:$A$1174,0)))</f>
        <v>739</v>
      </c>
    </row>
    <row r="38" customFormat="false" ht="12.75" hidden="false" customHeight="false" outlineLevel="0" collapsed="false">
      <c r="A38" s="518" t="s">
        <v>2609</v>
      </c>
      <c r="B38" s="519"/>
      <c r="C38" s="520" t="n">
        <v>0.005</v>
      </c>
      <c r="D38" s="521" t="str">
        <f aca="false">IF(ISERROR(VLOOKUP($A38,'liste reference'!$A$6:$B$1174,2,0)),IF(ISERROR(VLOOKUP($A38,'liste reference'!$B$6:$B$1174,1,0)),"",VLOOKUP($A38,'liste reference'!$B$6:$B$1174,1,0)),VLOOKUP($A38,'liste reference'!$A$6:$B$1174,2,0))</f>
        <v>Juncus articulatus</v>
      </c>
      <c r="E38" s="522" t="e">
        <f aca="false">IF(D38="",0,VLOOKUP(D38,D$22:D37,1,0))</f>
        <v>#N/A</v>
      </c>
      <c r="F38" s="523" t="n">
        <f aca="false">IF(AND(OR(A38="",A38="!!!!!!"),B38="",C38=""),"",IF(OR(AND(B38="",C38=""),ISERROR(C38+B38)),"!!!",($B38*$B$7+$C38*$C$7)/100))</f>
        <v>0.00275</v>
      </c>
      <c r="G38" s="524" t="str">
        <f aca="false">IF(A38="","",IF(ISERROR(VLOOKUP($A38,'liste reference'!$A$6:$Q$1174,9,0)),IF(ISERROR(VLOOKUP($A38,'liste reference'!$B$6:$Q$1174,8,0)),"    -",VLOOKUP($A38,'liste reference'!$B$6:$Q$1174,8,0)),VLOOKUP($A38,'liste reference'!$A$6:$Q$1174,9,0)))</f>
        <v>PHg</v>
      </c>
      <c r="H38" s="525" t="n">
        <f aca="false">IF(A38="","x",IF(ISERROR(VLOOKUP($A38,'liste reference'!$A$6:$Q$1174,10,0)),IF(ISERROR(VLOOKUP($A38,'liste reference'!$B$6:$Q$1174,9,0)),"x",VLOOKUP($A38,'liste reference'!$B$6:$Q$1174,9,0)),VLOOKUP($A38,'liste reference'!$A$6:$Q$1174,10,0)))</f>
        <v>9</v>
      </c>
      <c r="I38" s="309" t="n">
        <f aca="false">IF(A38="","",1)</f>
        <v>1</v>
      </c>
      <c r="J38" s="526" t="str">
        <f aca="false">IF(ISNUMBER($H38),IF(ISERROR(VLOOKUP($A38,'liste reference'!$A$6:$Q$1174,6,0)),IF(ISERROR(VLOOKUP($A38,'liste reference'!$B$6:$Q$1174,5,0)),"nu",VLOOKUP($A38,'liste reference'!$B$6:$Q$1174,5,0)),VLOOKUP($A38,'liste reference'!$A$6:$Q$1174,6,0)),"nu")</f>
        <v>nc</v>
      </c>
      <c r="K38" s="526" t="str">
        <f aca="false">IF(ISNUMBER($H38),IF(ISERROR(VLOOKUP($A38,'liste reference'!$A$6:$Q$1174,7,0)),IF(ISERROR(VLOOKUP($A38,'liste reference'!$B$6:$Q$1174,6,0)),"nu",VLOOKUP($A38,'liste reference'!$B$6:$Q$1174,6,0)),VLOOKUP($A38,'liste reference'!$A$6:$Q$1174,7,0)),"nu")</f>
        <v>nc</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Juncus articulatus</v>
      </c>
      <c r="M38" s="527"/>
      <c r="N38" s="527"/>
      <c r="O38" s="527"/>
      <c r="P38" s="528" t="s">
        <v>3442</v>
      </c>
      <c r="Q38" s="529" t="n">
        <f aca="false">IF(OR($A38="NEWCOD",$A38="!!!!!!"),IF(X38="","NoCod",X38),IF($A38="","",IF(ISERROR(VLOOKUP($A38,'liste reference'!$A$6:$H$1174,8,FALSE())),IF(ISERROR(VLOOKUP($A38,'liste reference'!$B$6:$H$1174,7,FALSE())),"",VLOOKUP($A38,'liste reference'!$B$6:$H$1174,7,FALSE())),VLOOKUP($A38,'liste reference'!$A$6:$H$1174,8,FALSE()))))</f>
        <v>1609</v>
      </c>
      <c r="R38" s="513" t="n">
        <f aca="false">IF(ISTEXT(H38),"",(B38*$B$7/100)+(C38*$C$7/100))</f>
        <v>0.00275</v>
      </c>
      <c r="S38" s="514" t="n">
        <f aca="false">IF(OR(ISTEXT(H38),R38=0),"",IF(R38&lt;0.1,1,IF(R38&lt;1,2,IF(R38&lt;10,3,IF(R38&lt;50,4,IF(R38&gt;=50,5,""))))))</f>
        <v>1</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JUNART</v>
      </c>
      <c r="Z38" s="499" t="n">
        <f aca="false">IF(ISERROR(MATCH(A38,'liste reference'!$A$6:$A$1174,0)),IF(ISERROR(MATCH(A38,'liste reference'!$B$6:$B$1174,0)),"",(MATCH(A38,'liste reference'!$B$6:$B$1174,0))),(MATCH(A38,'liste reference'!$A$6:$A$1174,0)))</f>
        <v>873</v>
      </c>
    </row>
    <row r="39" customFormat="false" ht="12.75" hidden="false" customHeight="false" outlineLevel="0" collapsed="false">
      <c r="A39" s="518" t="s">
        <v>2616</v>
      </c>
      <c r="B39" s="519"/>
      <c r="C39" s="520" t="n">
        <v>0.02</v>
      </c>
      <c r="D39" s="521" t="str">
        <f aca="false">IF(ISERROR(VLOOKUP($A39,'liste reference'!$A$6:$B$1174,2,0)),IF(ISERROR(VLOOKUP($A39,'liste reference'!$B$6:$B$1174,1,0)),"",VLOOKUP($A39,'liste reference'!$B$6:$B$1174,1,0)),VLOOKUP($A39,'liste reference'!$A$6:$B$1174,2,0))</f>
        <v>Juncus effusus</v>
      </c>
      <c r="E39" s="522" t="e">
        <f aca="false">IF(D39="",0,VLOOKUP(D39,D$22:D38,1,0))</f>
        <v>#N/A</v>
      </c>
      <c r="F39" s="523" t="n">
        <f aca="false">IF(AND(OR(A39="",A39="!!!!!!"),B39="",C39=""),"",IF(OR(AND(B39="",C39=""),ISERROR(C39+B39)),"!!!",($B39*$B$7+$C39*$C$7)/100))</f>
        <v>0.011</v>
      </c>
      <c r="G39" s="524" t="str">
        <f aca="false">IF(A39="","",IF(ISERROR(VLOOKUP($A39,'liste reference'!$A$6:$Q$1174,9,0)),IF(ISERROR(VLOOKUP($A39,'liste reference'!$B$6:$Q$1174,8,0)),"    -",VLOOKUP($A39,'liste reference'!$B$6:$Q$1174,8,0)),VLOOKUP($A39,'liste reference'!$A$6:$Q$1174,9,0)))</f>
        <v>PHg</v>
      </c>
      <c r="H39" s="525" t="n">
        <f aca="false">IF(A39="","x",IF(ISERROR(VLOOKUP($A39,'liste reference'!$A$6:$Q$1174,10,0)),IF(ISERROR(VLOOKUP($A39,'liste reference'!$B$6:$Q$1174,9,0)),"x",VLOOKUP($A39,'liste reference'!$B$6:$Q$1174,9,0)),VLOOKUP($A39,'liste reference'!$A$6:$Q$1174,10,0)))</f>
        <v>9</v>
      </c>
      <c r="I39" s="309" t="n">
        <f aca="false">IF(A39="","",1)</f>
        <v>1</v>
      </c>
      <c r="J39" s="526" t="str">
        <f aca="false">IF(ISNUMBER($H39),IF(ISERROR(VLOOKUP($A39,'liste reference'!$A$6:$Q$1174,6,0)),IF(ISERROR(VLOOKUP($A39,'liste reference'!$B$6:$Q$1174,5,0)),"nu",VLOOKUP($A39,'liste reference'!$B$6:$Q$1174,5,0)),VLOOKUP($A39,'liste reference'!$A$6:$Q$1174,6,0)),"nu")</f>
        <v>nc</v>
      </c>
      <c r="K39" s="526" t="str">
        <f aca="false">IF(ISNUMBER($H39),IF(ISERROR(VLOOKUP($A39,'liste reference'!$A$6:$Q$1174,7,0)),IF(ISERROR(VLOOKUP($A39,'liste reference'!$B$6:$Q$1174,6,0)),"nu",VLOOKUP($A39,'liste reference'!$B$6:$Q$1174,6,0)),VLOOKUP($A39,'liste reference'!$A$6:$Q$1174,7,0)),"nu")</f>
        <v>nc</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Juncus effusus</v>
      </c>
      <c r="M39" s="527"/>
      <c r="N39" s="527"/>
      <c r="O39" s="527"/>
      <c r="P39" s="528" t="s">
        <v>3442</v>
      </c>
      <c r="Q39" s="529" t="n">
        <f aca="false">IF(OR($A39="NEWCOD",$A39="!!!!!!"),IF(X39="","NoCod",X39),IF($A39="","",IF(ISERROR(VLOOKUP($A39,'liste reference'!$A$6:$H$1174,8,FALSE())),IF(ISERROR(VLOOKUP($A39,'liste reference'!$B$6:$H$1174,7,FALSE())),"",VLOOKUP($A39,'liste reference'!$B$6:$H$1174,7,FALSE())),VLOOKUP($A39,'liste reference'!$A$6:$H$1174,8,FALSE()))))</f>
        <v>1613</v>
      </c>
      <c r="R39" s="513" t="n">
        <f aca="false">IF(ISTEXT(H39),"",(B39*$B$7/100)+(C39*$C$7/100))</f>
        <v>0.011</v>
      </c>
      <c r="S39" s="514" t="n">
        <f aca="false">IF(OR(ISTEXT(H39),R39=0),"",IF(R39&lt;0.1,1,IF(R39&lt;1,2,IF(R39&lt;10,3,IF(R39&lt;50,4,IF(R39&gt;=50,5,""))))))</f>
        <v>1</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JUNEFF</v>
      </c>
      <c r="Z39" s="499" t="n">
        <f aca="false">IF(ISERROR(MATCH(A39,'liste reference'!$A$6:$A$1174,0)),IF(ISERROR(MATCH(A39,'liste reference'!$B$6:$B$1174,0)),"",(MATCH(A39,'liste reference'!$B$6:$B$1174,0))),(MATCH(A39,'liste reference'!$A$6:$A$1174,0)))</f>
        <v>876</v>
      </c>
    </row>
    <row r="40" customFormat="false" ht="12.75" hidden="false" customHeight="false" outlineLevel="0" collapsed="false">
      <c r="A40" s="518" t="s">
        <v>3462</v>
      </c>
      <c r="B40" s="519" t="n">
        <v>0.75</v>
      </c>
      <c r="C40" s="520"/>
      <c r="D40" s="521" t="str">
        <f aca="false">IF(ISERROR(VLOOKUP($A40,'liste reference'!$A$6:$B$1174,2,0)),IF(ISERROR(VLOOKUP($A40,'liste reference'!$B$6:$B$1174,1,0)),"",VLOOKUP($A40,'liste reference'!$B$6:$B$1174,1,0)),VLOOKUP($A40,'liste reference'!$A$6:$B$1174,2,0))</f>
        <v/>
      </c>
      <c r="E40" s="522" t="n">
        <f aca="false">IF(D40="",0,VLOOKUP(D40,D$22:D39,1,0))</f>
        <v>0</v>
      </c>
      <c r="F40" s="523" t="n">
        <f aca="false">IF(AND(OR(A40="",A40="!!!!!!"),B40="",C40=""),"",IF(OR(AND(B40="",C40=""),ISERROR(C40+B40)),"!!!",($B40*$B$7+$C40*$C$7)/100))</f>
        <v>0.3375</v>
      </c>
      <c r="G40" s="524" t="str">
        <f aca="false">IF(A40="","",IF(ISERROR(VLOOKUP($A40,'liste reference'!$A$6:$Q$1174,9,0)),IF(ISERROR(VLOOKUP($A40,'liste reference'!$B$6:$Q$1174,8,0)),"    -",VLOOKUP($A40,'liste reference'!$B$6:$Q$1174,8,0)),VLOOKUP($A40,'liste reference'!$A$6:$Q$1174,9,0)))</f>
        <v>    -</v>
      </c>
      <c r="H40" s="525" t="str">
        <f aca="false">IF(A40="","x",IF(ISERROR(VLOOKUP($A40,'liste reference'!$A$6:$Q$1174,10,0)),IF(ISERROR(VLOOKUP($A40,'liste reference'!$B$6:$Q$1174,9,0)),"x",VLOOKUP($A40,'liste reference'!$B$6:$Q$1174,9,0)),VLOOKUP($A40,'liste reference'!$A$6:$Q$1174,10,0)))</f>
        <v>x</v>
      </c>
      <c r="I40" s="309" t="n">
        <f aca="false">IF(A40="","",1)</f>
        <v>1</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Blennothrix sp.</v>
      </c>
      <c r="M40" s="527"/>
      <c r="N40" s="527"/>
      <c r="O40" s="527"/>
      <c r="P40" s="528" t="s">
        <v>3442</v>
      </c>
      <c r="Q40" s="529" t="str">
        <f aca="false">IF(OR($A40="NEWCOD",$A40="!!!!!!"),IF(X40="","NoCod",X40),IF($A40="","",IF(ISERROR(VLOOKUP($A40,'liste reference'!$A$6:$H$1174,8,FALSE())),IF(ISERROR(VLOOKUP($A40,'liste reference'!$B$6:$H$1174,7,FALSE())),"",VLOOKUP($A40,'liste reference'!$B$6:$H$1174,7,FALSE())),VLOOKUP($A40,'liste reference'!$A$6:$H$1174,8,FALSE()))))</f>
        <v>NoCod</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t="s">
        <v>3463</v>
      </c>
      <c r="X40" s="532"/>
      <c r="Y40" s="517" t="str">
        <f aca="false">IF(AND(ISNUMBER(F40),OR(A40="",A40="!!!!!!")),"!!!!!!",IF(A40="new.cod","NEWCOD",IF(AND((Z40=""),ISTEXT(A40),A40&lt;&gt;"!!!!!!"),A40,IF(Z40="","",INDEX('liste reference'!$A$6:$A$1174,Z40)))))</f>
        <v>NEWCOD</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t="s">
        <v>3462</v>
      </c>
      <c r="B41" s="519"/>
      <c r="C41" s="520" t="n">
        <v>0.001</v>
      </c>
      <c r="D41" s="521" t="str">
        <f aca="false">IF(ISERROR(VLOOKUP($A41,'liste reference'!$A$6:$B$1174,2,0)),IF(ISERROR(VLOOKUP($A41,'liste reference'!$B$6:$B$1174,1,0)),"",VLOOKUP($A41,'liste reference'!$B$6:$B$1174,1,0)),VLOOKUP($A41,'liste reference'!$A$6:$B$1174,2,0))</f>
        <v/>
      </c>
      <c r="E41" s="522" t="n">
        <f aca="false">IF(D41="",0,VLOOKUP(D41,D$22:D40,1,0))</f>
        <v>0</v>
      </c>
      <c r="F41" s="523" t="n">
        <f aca="false">IF(AND(OR(A41="",A41="!!!!!!"),B41="",C41=""),"",IF(OR(AND(B41="",C41=""),ISERROR(C41+B41)),"!!!",($B41*$B$7+$C41*$C$7)/100))</f>
        <v>0.00055</v>
      </c>
      <c r="G41" s="524" t="str">
        <f aca="false">IF(A41="","",IF(ISERROR(VLOOKUP($A41,'liste reference'!$A$6:$Q$1174,9,0)),IF(ISERROR(VLOOKUP($A41,'liste reference'!$B$6:$Q$1174,8,0)),"    -",VLOOKUP($A41,'liste reference'!$B$6:$Q$1174,8,0)),VLOOKUP($A41,'liste reference'!$A$6:$Q$1174,9,0)))</f>
        <v>    -</v>
      </c>
      <c r="H41" s="525" t="str">
        <f aca="false">IF(A41="","x",IF(ISERROR(VLOOKUP($A41,'liste reference'!$A$6:$Q$1174,10,0)),IF(ISERROR(VLOOKUP($A41,'liste reference'!$B$6:$Q$1174,9,0)),"x",VLOOKUP($A41,'liste reference'!$B$6:$Q$1174,9,0)),VLOOKUP($A41,'liste reference'!$A$6:$Q$1174,10,0)))</f>
        <v>x</v>
      </c>
      <c r="I41" s="309" t="n">
        <f aca="false">IF(A41="","",1)</f>
        <v>1</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Dittrichia viscosa</v>
      </c>
      <c r="M41" s="527"/>
      <c r="N41" s="527"/>
      <c r="O41" s="527"/>
      <c r="P41" s="528" t="s">
        <v>3442</v>
      </c>
      <c r="Q41" s="529" t="str">
        <f aca="false">IF(OR($A41="NEWCOD",$A41="!!!!!!"),IF(X41="","NoCod",X41),IF($A41="","",IF(ISERROR(VLOOKUP($A41,'liste reference'!$A$6:$H$1174,8,FALSE())),IF(ISERROR(VLOOKUP($A41,'liste reference'!$B$6:$H$1174,7,FALSE())),"",VLOOKUP($A41,'liste reference'!$B$6:$H$1174,7,FALSE())),VLOOKUP($A41,'liste reference'!$A$6:$H$1174,8,FALSE()))))</f>
        <v>NoCod</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t="s">
        <v>3464</v>
      </c>
      <c r="X41" s="532"/>
      <c r="Y41" s="517" t="str">
        <f aca="false">IF(AND(ISNUMBER(F41),OR(A41="",A41="!!!!!!")),"!!!!!!",IF(A41="new.cod","NEWCOD",IF(AND((Z41=""),ISTEXT(A41),A41&lt;&gt;"!!!!!!"),A41,IF(Z41="","",INDEX('liste reference'!$A$6:$A$1174,Z41)))))</f>
        <v>NEWCOD</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3442</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3442</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3442</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3442</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3442</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3442</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3442</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3442</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3442</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3442</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3442</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3442</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3442</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3442</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27"/>
      <c r="N56" s="527"/>
      <c r="O56" s="527"/>
      <c r="P56" s="528" t="s">
        <v>3442</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27"/>
      <c r="N57" s="527"/>
      <c r="O57" s="527"/>
      <c r="P57" s="528" t="s">
        <v>3442</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0.7998</v>
      </c>
      <c r="G83" s="452"/>
      <c r="H83" s="452"/>
      <c r="I83" s="452"/>
      <c r="J83" s="452"/>
      <c r="K83" s="452"/>
      <c r="L83" s="452"/>
      <c r="M83" s="514"/>
      <c r="N83" s="514"/>
      <c r="O83" s="514"/>
      <c r="P83" s="514"/>
      <c r="Q83" s="514"/>
      <c r="R83" s="514"/>
      <c r="S83" s="514"/>
      <c r="T83" s="514"/>
      <c r="U83" s="514"/>
      <c r="V83" s="514" t="n">
        <f aca="false">SUM(V23:V82)</f>
        <v>22</v>
      </c>
      <c r="W83" s="514"/>
      <c r="X83" s="552"/>
      <c r="Y83" s="552"/>
      <c r="Z83" s="553"/>
    </row>
    <row r="84" customFormat="false" ht="12.75" hidden="true" customHeight="false" outlineLevel="0" collapsed="false">
      <c r="A84" s="547" t="str">
        <f aca="false">A3</f>
        <v>FANGO</v>
      </c>
      <c r="B84" s="481" t="str">
        <f aca="false">C3</f>
        <v>Galéria</v>
      </c>
      <c r="C84" s="554" t="str">
        <f aca="false">A4</f>
        <v>(Date)</v>
      </c>
      <c r="D84" s="555" t="n">
        <f aca="false">IF(OR(ISERROR(SUM($U$23:$U$82)/SUM($V$23:$V$82)),F7&lt;&gt;100),-1,SUM($U$23:$U$82)/SUM($V$23:$V$82))</f>
        <v>13.7272727272727</v>
      </c>
      <c r="E84" s="556" t="n">
        <f aca="false">O13</f>
        <v>19</v>
      </c>
      <c r="F84" s="481" t="n">
        <f aca="false">O14</f>
        <v>10</v>
      </c>
      <c r="G84" s="481" t="n">
        <f aca="false">O15</f>
        <v>4</v>
      </c>
      <c r="H84" s="481" t="n">
        <f aca="false">O16</f>
        <v>4</v>
      </c>
      <c r="I84" s="481" t="n">
        <f aca="false">O17</f>
        <v>2</v>
      </c>
      <c r="J84" s="557" t="n">
        <f aca="false">O8</f>
        <v>12.9</v>
      </c>
      <c r="K84" s="558" t="n">
        <f aca="false">O9</f>
        <v>1.9723082923316</v>
      </c>
      <c r="L84" s="559" t="n">
        <f aca="false">O10</f>
        <v>10</v>
      </c>
      <c r="M84" s="559" t="n">
        <f aca="false">O11</f>
        <v>16</v>
      </c>
      <c r="N84" s="558" t="n">
        <f aca="false">P8</f>
        <v>1.8</v>
      </c>
      <c r="O84" s="558" t="n">
        <f aca="false">P9</f>
        <v>0.748331477354788</v>
      </c>
      <c r="P84" s="559" t="n">
        <f aca="false">P10</f>
        <v>1</v>
      </c>
      <c r="Q84" s="559" t="n">
        <f aca="false">P11</f>
        <v>3</v>
      </c>
      <c r="R84" s="559" t="n">
        <f aca="false">F21</f>
        <v>0.7998</v>
      </c>
      <c r="S84" s="559" t="n">
        <f aca="false">L11</f>
        <v>0</v>
      </c>
      <c r="T84" s="559" t="n">
        <f aca="false">L12</f>
        <v>4</v>
      </c>
      <c r="U84" s="559" t="n">
        <f aca="false">L13</f>
        <v>8</v>
      </c>
      <c r="V84" s="560" t="n">
        <f aca="false">L15</f>
        <v>4</v>
      </c>
      <c r="W84" s="561" t="n">
        <f aca="false">L15</f>
        <v>4</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n">
        <f aca="false">VLOOKUP($T$91,($A$23:$U$82),20,FALSE())</f>
        <v>32</v>
      </c>
      <c r="U87" s="309"/>
      <c r="V87" s="309"/>
    </row>
    <row r="88" customFormat="false" ht="12.75" hidden="true" customHeight="false" outlineLevel="0" collapsed="false">
      <c r="C88" s="563"/>
      <c r="D88" s="563"/>
      <c r="E88" s="563"/>
      <c r="R88" s="309" t="s">
        <v>3445</v>
      </c>
      <c r="S88" s="309"/>
      <c r="T88" s="565" t="n">
        <f aca="false">VLOOKUP($T$91,($A$23:$U$82),21,FALSE())</f>
        <v>96</v>
      </c>
      <c r="U88" s="309"/>
      <c r="V88" s="309" t="n">
        <f aca="false">COUNTIF(V23:V82,T89)</f>
        <v>1</v>
      </c>
    </row>
    <row r="89" customFormat="false" ht="12.75" hidden="true" customHeight="false" outlineLevel="0" collapsed="false">
      <c r="C89" s="563"/>
      <c r="D89" s="563"/>
      <c r="E89" s="563"/>
      <c r="R89" s="309" t="s">
        <v>3446</v>
      </c>
      <c r="S89" s="309"/>
      <c r="T89" s="565" t="n">
        <f aca="false">MAX($V$23:$V$82)</f>
        <v>6</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12.875</v>
      </c>
      <c r="U90" s="309" t="n">
        <f aca="false">IF(ISERROR(T90),0,1)</f>
        <v>1</v>
      </c>
    </row>
    <row r="91" customFormat="false" ht="12.75" hidden="true" customHeight="false" outlineLevel="0" collapsed="false">
      <c r="C91" s="563"/>
      <c r="D91" s="563"/>
      <c r="E91" s="563"/>
      <c r="R91" s="514" t="s">
        <v>3449</v>
      </c>
      <c r="S91" s="514"/>
      <c r="T91" s="514" t="str">
        <f aca="false">INDEX('liste reference'!$A$6:$A$1174,$U$91)</f>
        <v>FONSQU</v>
      </c>
      <c r="U91" s="309" t="n">
        <f aca="false">IF(ISERROR(MATCH($T$93,'liste reference'!$A$6:$A$1174,0)),MATCH($T$93,'liste reference'!$B$6:$B$1174,0),(MATCH($T$93,'liste reference'!$A$6:$A$1174,0)))</f>
        <v>277</v>
      </c>
      <c r="V91" s="567"/>
    </row>
    <row r="92" customFormat="false" ht="12.75" hidden="true" customHeight="false" outlineLevel="0" collapsed="false">
      <c r="C92" s="563"/>
      <c r="D92" s="563"/>
      <c r="E92" s="563"/>
      <c r="R92" s="309" t="s">
        <v>3450</v>
      </c>
      <c r="S92" s="309"/>
      <c r="T92" s="309" t="n">
        <f aca="false">MATCH(T89,$V$23:$V$82,0)</f>
        <v>10</v>
      </c>
      <c r="U92" s="309"/>
    </row>
    <row r="93" customFormat="false" ht="12.75" hidden="true" customHeight="false" outlineLevel="0" collapsed="false">
      <c r="C93" s="563"/>
      <c r="D93" s="563"/>
      <c r="E93" s="563"/>
      <c r="R93" s="514" t="s">
        <v>3451</v>
      </c>
      <c r="S93" s="309"/>
      <c r="T93" s="514" t="str">
        <f aca="false">INDEX($A$23:$A$82,$T$92)</f>
        <v>FONSQU</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40">
      <formula>"code non répertorié ou synonyme"</formula>
    </cfRule>
    <cfRule type="expression" priority="3" aboveAverage="0" equalAverage="0" bottom="0" percent="0" rank="0" text="" dxfId="41">
      <formula>AND($J27="",$K27="")</formula>
    </cfRule>
    <cfRule type="cellIs" priority="4" operator="equal" aboveAverage="0" equalAverage="0" bottom="0" percent="0" rank="0" text="" dxfId="42">
      <formula>"DEJA SAISI !"</formula>
    </cfRule>
  </conditionalFormatting>
  <conditionalFormatting sqref="A23:A82">
    <cfRule type="expression" priority="5" aboveAverage="0" equalAverage="0" bottom="0" percent="0" rank="0" text="" dxfId="43">
      <formula>ISTEXT($E23)</formula>
    </cfRule>
    <cfRule type="cellIs" priority="6" operator="equal" aboveAverage="0" equalAverage="0" bottom="0" percent="0" rank="0" text="" dxfId="44">
      <formula>"NEWCOD"</formula>
    </cfRule>
    <cfRule type="cellIs" priority="7" operator="equal" aboveAverage="0" equalAverage="0" bottom="0" percent="0" rank="0" text="" dxfId="45">
      <formula>"!!!!!!"</formula>
    </cfRule>
  </conditionalFormatting>
  <conditionalFormatting sqref="Q23:Q82">
    <cfRule type="expression" priority="8" aboveAverage="0" equalAverage="0" bottom="0" percent="0" rank="0" text="" dxfId="46">
      <formula>$L23="Taxon déjà saisi !"</formula>
    </cfRule>
  </conditionalFormatting>
  <conditionalFormatting sqref="W23:X82">
    <cfRule type="expression" priority="9" aboveAverage="0" equalAverage="0" bottom="0" percent="0" rank="0" text="" dxfId="47">
      <formula>$A23="newcod"</formula>
    </cfRule>
  </conditionalFormatting>
  <conditionalFormatting sqref="H23:H82">
    <cfRule type="cellIs" priority="10" operator="equal" aboveAverage="0" equalAverage="0" bottom="0" percent="0" rank="0" text="" dxfId="48">
      <formula>"x"</formula>
    </cfRule>
  </conditionalFormatting>
  <conditionalFormatting sqref="A2">
    <cfRule type="cellIs" priority="11" operator="between" aboveAverage="0" equalAverage="0" bottom="0" percent="0" rank="0" text="" dxfId="49">
      <formula>"(organisme)"</formula>
      <formula>"(organisme)"</formula>
    </cfRule>
    <cfRule type="cellIs" priority="12" operator="notBetween" aboveAverage="0" equalAverage="0" bottom="0" percent="0" rank="0" text="" dxfId="50">
      <formula>"(organisme)"</formula>
      <formula>"(organisme)"</formula>
    </cfRule>
  </conditionalFormatting>
  <conditionalFormatting sqref="A3">
    <cfRule type="cellIs" priority="13" operator="between" aboveAverage="0" equalAverage="0" bottom="0" percent="0" rank="0" text="" dxfId="51">
      <formula>"(cours d'eau)"</formula>
      <formula>"(cours d'eau)"</formula>
    </cfRule>
    <cfRule type="cellIs" priority="14" operator="notBetween" aboveAverage="0" equalAverage="0" bottom="0" percent="0" rank="0" text="" dxfId="52">
      <formula>"(cours d'eau)"</formula>
      <formula>"(cours d'eau)"</formula>
    </cfRule>
  </conditionalFormatting>
  <conditionalFormatting sqref="A4">
    <cfRule type="cellIs" priority="15" operator="between" aboveAverage="0" equalAverage="0" bottom="0" percent="0" rank="0" text="" dxfId="53">
      <formula>"(Date)"</formula>
      <formula>"(Date)"</formula>
    </cfRule>
    <cfRule type="cellIs" priority="16" operator="notBetween" aboveAverage="0" equalAverage="0" bottom="0" percent="0" rank="0" text="" dxfId="54">
      <formula>"(Date)"</formula>
      <formula>"(Date)"</formula>
    </cfRule>
  </conditionalFormatting>
  <conditionalFormatting sqref="C2">
    <cfRule type="cellIs" priority="17" operator="between" aboveAverage="0" equalAverage="0" bottom="0" percent="0" rank="0" text="" dxfId="55">
      <formula>"(Opérateurs)"</formula>
      <formula>"(Opérateurs)"</formula>
    </cfRule>
    <cfRule type="cellIs" priority="18" operator="notBetween" aboveAverage="0" equalAverage="0" bottom="0" percent="0" rank="0" text="" dxfId="56">
      <formula>"(Opérateurs)"</formula>
      <formula>"(Opérateurs)"</formula>
    </cfRule>
  </conditionalFormatting>
  <conditionalFormatting sqref="C3">
    <cfRule type="cellIs" priority="19" operator="between" aboveAverage="0" equalAverage="0" bottom="0" percent="0" rank="0" text="" dxfId="57">
      <formula>"(Nom de la station)"</formula>
      <formula>"(Nom de la station)"</formula>
    </cfRule>
    <cfRule type="cellIs" priority="20" operator="notBetween" aboveAverage="0" equalAverage="0" bottom="0" percent="0" rank="0" text="" dxfId="58">
      <formula>"(Nom de la station)"</formula>
      <formula>"(Nom de la station)"</formula>
    </cfRule>
  </conditionalFormatting>
  <conditionalFormatting sqref="L3">
    <cfRule type="cellIs" priority="21" operator="between" aboveAverage="0" equalAverage="0" bottom="0" percent="0" rank="0" text="" dxfId="59">
      <formula>"(Code station)"</formula>
      <formula>"(Code station)"</formula>
    </cfRule>
    <cfRule type="cellIs" priority="22" operator="notBetween" aboveAverage="0" equalAverage="0" bottom="0" percent="0" rank="0" text="" dxfId="60">
      <formula>"(Code station)"</formula>
      <formula>"(Code station)"</formula>
    </cfRule>
  </conditionalFormatting>
  <conditionalFormatting sqref="N3">
    <cfRule type="cellIs" priority="23" operator="between" aboveAverage="0" equalAverage="0" bottom="0" percent="0" rank="0" text="" dxfId="61">
      <formula>"(Dossier, type réseau)"</formula>
      <formula>"(Dossier, type réseau)"</formula>
    </cfRule>
    <cfRule type="cellIs" priority="24" operator="notBetween" aboveAverage="0" equalAverage="0" bottom="0" percent="0" rank="0" text="" dxfId="62">
      <formula>"(Dossier, type réseau)"</formula>
      <formula>"(Dossier, type réseau)"</formula>
    </cfRule>
  </conditionalFormatting>
  <conditionalFormatting sqref="F7">
    <cfRule type="cellIs" priority="25" operator="equal" aboveAverage="0" equalAverage="0" bottom="0" percent="0" rank="0" text="" dxfId="63">
      <formula>100</formula>
    </cfRule>
    <cfRule type="cellIs" priority="26" operator="equal" aboveAverage="0" equalAverage="0" bottom="0" percent="0" rank="0" text="" dxfId="64">
      <formula>0</formula>
    </cfRule>
  </conditionalFormatting>
  <conditionalFormatting sqref="L23:L82">
    <cfRule type="cellIs" priority="27" operator="equal" aboveAverage="0" equalAverage="0" bottom="0" percent="0" rank="0" text="" dxfId="65">
      <formula>"non répertorié ou synonyme. Vérifiez !"</formula>
    </cfRule>
    <cfRule type="cellIs" priority="28" operator="equal" aboveAverage="0" equalAverage="0" bottom="0" percent="0" rank="0" text="" dxfId="66">
      <formula>"Renseigner le champ 'Nouveau taxon'"</formula>
    </cfRule>
    <cfRule type="cellIs" priority="29" operator="equal" aboveAverage="0" equalAverage="0" bottom="0" percent="0" rank="0" text="" dxfId="67">
      <formula>"Taxon déjà saisi !"</formula>
    </cfRule>
  </conditionalFormatting>
  <conditionalFormatting sqref="F23:F82">
    <cfRule type="cellIs" priority="30" operator="equal" aboveAverage="0" equalAverage="0" bottom="0" percent="0" rank="0" text="" dxfId="68">
      <formula>"!!!"</formula>
    </cfRule>
  </conditionalFormatting>
  <conditionalFormatting sqref="B7:C7">
    <cfRule type="expression" priority="31" aboveAverage="0" equalAverage="0" bottom="0" percent="0" rank="0" text="" dxfId="69">
      <formula>$F$7&lt;&gt;100</formula>
    </cfRule>
  </conditionalFormatting>
  <conditionalFormatting sqref="J23:K82">
    <cfRule type="cellIs" priority="32" operator="equal" aboveAverage="0" equalAverage="0" bottom="0" percent="0" rank="0" text="" dxfId="70">
      <formula>"nu"</formula>
    </cfRule>
    <cfRule type="cellIs" priority="33" operator="between" aboveAverage="0" equalAverage="0" bottom="0" percent="0" rank="0" text="" dxfId="71">
      <formula>0</formula>
      <formula>20</formula>
    </cfRule>
  </conditionalFormatting>
  <conditionalFormatting sqref="B4">
    <cfRule type="cellIs" priority="34" operator="equal" aboveAverage="0" equalAverage="0" bottom="0" percent="0" rank="0" text="" dxfId="72">
      <formula>367</formula>
    </cfRule>
  </conditionalFormatting>
  <dataValidations count="10">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2">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4">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5">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6">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7">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8">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9">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10">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11">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12">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13">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L1245"/>
  <sheetViews>
    <sheetView showFormulas="false" showGridLines="false" showRowColHeaders="false" showZeros="true" rightToLeft="false" tabSelected="false" showOutlineSymbols="true" defaultGridColor="true" view="normal" topLeftCell="A1" colorId="64" zoomScale="80" zoomScaleNormal="80" zoomScalePageLayoutView="100" workbookViewId="0">
      <selection pane="topLeft" activeCell="E1" activeCellId="0" sqref="E1"/>
    </sheetView>
  </sheetViews>
  <sheetFormatPr defaultColWidth="11.0546875" defaultRowHeight="12.75" zeroHeight="false" outlineLevelRow="0" outlineLevelCol="0"/>
  <cols>
    <col collapsed="false" customWidth="true" hidden="false" outlineLevel="0" max="1" min="1" style="0" width="10.56"/>
    <col collapsed="false" customWidth="true" hidden="false" outlineLevel="0" max="2" min="2" style="0" width="56.85"/>
    <col collapsed="false" customWidth="true" hidden="false" outlineLevel="0" max="3" min="3" style="192" width="6.41"/>
    <col collapsed="false" customWidth="true" hidden="false" outlineLevel="0" max="4" min="4" style="568" width="6.41"/>
    <col collapsed="false" customWidth="true" hidden="false" outlineLevel="0" max="6" min="6" style="0" width="13.41"/>
  </cols>
  <sheetData>
    <row r="1" customFormat="false" ht="15" hidden="false" customHeight="false" outlineLevel="0" collapsed="false">
      <c r="A1" s="569" t="s">
        <v>3465</v>
      </c>
      <c r="B1" s="570"/>
      <c r="C1" s="570"/>
      <c r="D1" s="570"/>
      <c r="E1" s="571" t="s">
        <v>3466</v>
      </c>
      <c r="F1" s="572" t="s">
        <v>3467</v>
      </c>
      <c r="G1" s="573"/>
      <c r="H1" s="573"/>
      <c r="I1" s="574"/>
      <c r="J1" s="574"/>
      <c r="K1" s="574"/>
      <c r="L1" s="575"/>
    </row>
    <row r="2" customFormat="false" ht="15" hidden="false" customHeight="false" outlineLevel="0" collapsed="false">
      <c r="A2" s="576" t="s">
        <v>3468</v>
      </c>
      <c r="B2" s="577"/>
      <c r="C2" s="578"/>
      <c r="D2" s="578"/>
      <c r="E2" s="579"/>
      <c r="F2" s="572" t="s">
        <v>3469</v>
      </c>
      <c r="G2" s="573"/>
      <c r="H2" s="573"/>
      <c r="I2" s="574"/>
      <c r="J2" s="574"/>
      <c r="K2" s="574"/>
      <c r="L2" s="575"/>
    </row>
    <row r="3" customFormat="false" ht="15.75" hidden="false" customHeight="false" outlineLevel="0" collapsed="false">
      <c r="A3" s="576" t="s">
        <v>3470</v>
      </c>
      <c r="B3" s="577"/>
      <c r="C3" s="578"/>
      <c r="D3" s="580" t="s">
        <v>3471</v>
      </c>
    </row>
    <row r="4" customFormat="false" ht="15" hidden="false" customHeight="false" outlineLevel="0" collapsed="false">
      <c r="A4" s="581"/>
      <c r="B4" s="582"/>
      <c r="C4" s="583"/>
      <c r="D4" s="583"/>
    </row>
    <row r="5" customFormat="false" ht="13.5" hidden="false" customHeight="false" outlineLevel="0" collapsed="false">
      <c r="A5" s="581"/>
      <c r="B5" s="584"/>
      <c r="C5" s="583"/>
      <c r="D5" s="585"/>
    </row>
    <row r="6" customFormat="false" ht="15" hidden="false" customHeight="false" outlineLevel="0" collapsed="false">
      <c r="A6" s="586" t="s">
        <v>14</v>
      </c>
      <c r="B6" s="587" t="s">
        <v>3472</v>
      </c>
      <c r="C6" s="588"/>
      <c r="D6" s="589"/>
    </row>
    <row r="7" customFormat="false" ht="15.75" hidden="false" customHeight="false" outlineLevel="0" collapsed="false">
      <c r="A7" s="590"/>
      <c r="B7" s="591"/>
      <c r="C7" s="588"/>
      <c r="D7" s="589"/>
    </row>
    <row r="8" customFormat="false" ht="15.75" hidden="false" customHeight="false" outlineLevel="0" collapsed="false">
      <c r="A8" s="592"/>
      <c r="B8" s="593"/>
      <c r="C8" s="588"/>
      <c r="D8" s="589"/>
    </row>
    <row r="9" customFormat="false" ht="15" hidden="false" customHeight="false" outlineLevel="0" collapsed="false">
      <c r="A9" s="594" t="s">
        <v>3462</v>
      </c>
      <c r="B9" s="595" t="s">
        <v>3462</v>
      </c>
      <c r="C9" s="588"/>
      <c r="D9" s="589"/>
    </row>
    <row r="10" customFormat="false" ht="15" hidden="false" customHeight="false" outlineLevel="0" collapsed="false">
      <c r="A10" s="594" t="s">
        <v>2954</v>
      </c>
      <c r="B10" s="596" t="s">
        <v>2955</v>
      </c>
      <c r="C10" s="588"/>
      <c r="D10" s="589"/>
    </row>
    <row r="11" customFormat="false" ht="15" hidden="false" customHeight="false" outlineLevel="0" collapsed="false">
      <c r="A11" s="594" t="s">
        <v>2311</v>
      </c>
      <c r="B11" s="596" t="s">
        <v>2312</v>
      </c>
      <c r="C11" s="597"/>
      <c r="D11" s="598"/>
    </row>
    <row r="12" customFormat="false" ht="15" hidden="false" customHeight="false" outlineLevel="0" collapsed="false">
      <c r="A12" s="594" t="s">
        <v>2956</v>
      </c>
      <c r="B12" s="596" t="s">
        <v>2957</v>
      </c>
      <c r="C12" s="597"/>
      <c r="D12" s="598"/>
    </row>
    <row r="13" customFormat="false" ht="15" hidden="false" customHeight="false" outlineLevel="0" collapsed="false">
      <c r="A13" s="594" t="s">
        <v>1923</v>
      </c>
      <c r="B13" s="596" t="s">
        <v>1924</v>
      </c>
      <c r="C13" s="597"/>
      <c r="D13" s="598"/>
    </row>
    <row r="14" customFormat="false" ht="15" hidden="false" customHeight="false" outlineLevel="0" collapsed="false">
      <c r="A14" s="594" t="s">
        <v>1927</v>
      </c>
      <c r="B14" s="596" t="s">
        <v>1928</v>
      </c>
      <c r="C14" s="597"/>
      <c r="D14" s="598"/>
    </row>
    <row r="15" customFormat="false" ht="15" hidden="false" customHeight="false" outlineLevel="0" collapsed="false">
      <c r="A15" s="594" t="s">
        <v>2958</v>
      </c>
      <c r="B15" s="596" t="s">
        <v>2959</v>
      </c>
      <c r="C15" s="597"/>
      <c r="D15" s="598"/>
    </row>
    <row r="16" customFormat="false" ht="15" hidden="false" customHeight="false" outlineLevel="0" collapsed="false">
      <c r="A16" s="594" t="s">
        <v>1226</v>
      </c>
      <c r="B16" s="596" t="s">
        <v>1227</v>
      </c>
      <c r="C16" s="597"/>
      <c r="D16" s="598"/>
    </row>
    <row r="17" customFormat="false" ht="15" hidden="false" customHeight="false" outlineLevel="0" collapsed="false">
      <c r="A17" s="594" t="s">
        <v>2313</v>
      </c>
      <c r="B17" s="596" t="s">
        <v>2314</v>
      </c>
      <c r="C17" s="597"/>
      <c r="D17" s="598"/>
      <c r="F17" s="599" t="s">
        <v>3473</v>
      </c>
      <c r="G17" s="600"/>
      <c r="H17" s="601" t="s">
        <v>3474</v>
      </c>
      <c r="I17" s="600"/>
    </row>
    <row r="18" customFormat="false" ht="15" hidden="false" customHeight="false" outlineLevel="0" collapsed="false">
      <c r="A18" s="594" t="s">
        <v>2960</v>
      </c>
      <c r="B18" s="596" t="s">
        <v>2961</v>
      </c>
      <c r="C18" s="597"/>
      <c r="D18" s="598"/>
      <c r="F18" s="602" t="s">
        <v>3475</v>
      </c>
      <c r="G18" s="603"/>
      <c r="H18" s="602" t="s">
        <v>3475</v>
      </c>
      <c r="I18" s="604"/>
    </row>
    <row r="19" customFormat="false" ht="15" hidden="false" customHeight="false" outlineLevel="0" collapsed="false">
      <c r="A19" s="594" t="s">
        <v>2962</v>
      </c>
      <c r="B19" s="596" t="s">
        <v>2963</v>
      </c>
      <c r="C19" s="597"/>
      <c r="D19" s="598"/>
      <c r="F19" s="605" t="s">
        <v>3476</v>
      </c>
      <c r="G19" s="8"/>
      <c r="H19" s="605" t="s">
        <v>3476</v>
      </c>
      <c r="I19" s="606"/>
    </row>
    <row r="20" customFormat="false" ht="15" hidden="false" customHeight="false" outlineLevel="0" collapsed="false">
      <c r="A20" s="594" t="s">
        <v>2966</v>
      </c>
      <c r="B20" s="596" t="s">
        <v>2967</v>
      </c>
      <c r="C20" s="597"/>
      <c r="D20" s="598"/>
      <c r="F20" s="605" t="s">
        <v>3458</v>
      </c>
      <c r="G20" s="8"/>
      <c r="H20" s="605" t="s">
        <v>3458</v>
      </c>
      <c r="I20" s="606"/>
    </row>
    <row r="21" customFormat="false" ht="15" hidden="false" customHeight="false" outlineLevel="0" collapsed="false">
      <c r="A21" s="594" t="s">
        <v>2315</v>
      </c>
      <c r="B21" s="596" t="s">
        <v>2316</v>
      </c>
      <c r="C21" s="597"/>
      <c r="D21" s="598"/>
      <c r="F21" s="605" t="s">
        <v>3477</v>
      </c>
      <c r="G21" s="8"/>
      <c r="H21" s="605" t="s">
        <v>3477</v>
      </c>
      <c r="I21" s="606"/>
    </row>
    <row r="22" customFormat="false" ht="15" hidden="false" customHeight="false" outlineLevel="0" collapsed="false">
      <c r="A22" s="594" t="s">
        <v>2968</v>
      </c>
      <c r="B22" s="596" t="s">
        <v>2969</v>
      </c>
      <c r="C22" s="597"/>
      <c r="D22" s="598"/>
      <c r="F22" s="605" t="s">
        <v>3478</v>
      </c>
      <c r="G22" s="8"/>
      <c r="H22" s="605" t="s">
        <v>3478</v>
      </c>
      <c r="I22" s="606"/>
    </row>
    <row r="23" customFormat="false" ht="15" hidden="false" customHeight="false" outlineLevel="0" collapsed="false">
      <c r="A23" s="594" t="s">
        <v>1930</v>
      </c>
      <c r="B23" s="596" t="s">
        <v>1931</v>
      </c>
      <c r="C23" s="597"/>
      <c r="D23" s="598"/>
      <c r="F23" s="605" t="s">
        <v>3479</v>
      </c>
      <c r="G23" s="8"/>
      <c r="H23" s="605" t="s">
        <v>3479</v>
      </c>
      <c r="I23" s="606"/>
    </row>
    <row r="24" customFormat="false" ht="15" hidden="false" customHeight="false" outlineLevel="0" collapsed="false">
      <c r="A24" s="594" t="s">
        <v>2970</v>
      </c>
      <c r="B24" s="596" t="s">
        <v>2971</v>
      </c>
      <c r="C24" s="597"/>
      <c r="D24" s="598"/>
      <c r="F24" s="605" t="s">
        <v>3459</v>
      </c>
      <c r="G24" s="8"/>
      <c r="H24" s="605" t="s">
        <v>3459</v>
      </c>
      <c r="I24" s="606"/>
    </row>
    <row r="25" customFormat="false" ht="15" hidden="false" customHeight="false" outlineLevel="0" collapsed="false">
      <c r="A25" s="594" t="s">
        <v>1351</v>
      </c>
      <c r="B25" s="596" t="s">
        <v>1352</v>
      </c>
      <c r="C25" s="597"/>
      <c r="D25" s="598"/>
      <c r="F25" s="605" t="s">
        <v>3480</v>
      </c>
      <c r="G25" s="8"/>
      <c r="H25" s="605" t="s">
        <v>3480</v>
      </c>
      <c r="I25" s="606"/>
    </row>
    <row r="26" customFormat="false" ht="15" hidden="false" customHeight="false" outlineLevel="0" collapsed="false">
      <c r="A26" s="594" t="s">
        <v>1354</v>
      </c>
      <c r="B26" s="596" t="s">
        <v>1355</v>
      </c>
      <c r="C26" s="597"/>
      <c r="D26" s="598"/>
      <c r="F26" s="605" t="s">
        <v>3481</v>
      </c>
      <c r="G26" s="8"/>
      <c r="H26" s="605" t="s">
        <v>3481</v>
      </c>
      <c r="I26" s="606"/>
    </row>
    <row r="27" customFormat="false" ht="15" hidden="false" customHeight="false" outlineLevel="0" collapsed="false">
      <c r="A27" s="594" t="s">
        <v>1326</v>
      </c>
      <c r="B27" s="596" t="s">
        <v>1327</v>
      </c>
      <c r="C27" s="597"/>
      <c r="D27" s="598"/>
      <c r="F27" s="607" t="s">
        <v>3482</v>
      </c>
      <c r="G27" s="608"/>
      <c r="H27" s="607" t="s">
        <v>3482</v>
      </c>
      <c r="I27" s="609"/>
    </row>
    <row r="28" customFormat="false" ht="15" hidden="false" customHeight="false" outlineLevel="0" collapsed="false">
      <c r="A28" s="594" t="s">
        <v>1331</v>
      </c>
      <c r="B28" s="596" t="s">
        <v>1332</v>
      </c>
      <c r="C28" s="597"/>
      <c r="D28" s="598"/>
    </row>
    <row r="29" customFormat="false" ht="15" hidden="false" customHeight="false" outlineLevel="0" collapsed="false">
      <c r="A29" s="594" t="s">
        <v>1338</v>
      </c>
      <c r="B29" s="596" t="s">
        <v>1339</v>
      </c>
      <c r="C29" s="597"/>
      <c r="D29" s="598"/>
    </row>
    <row r="30" customFormat="false" ht="15" hidden="false" customHeight="false" outlineLevel="0" collapsed="false">
      <c r="A30" s="594" t="s">
        <v>2317</v>
      </c>
      <c r="B30" s="596" t="s">
        <v>2318</v>
      </c>
      <c r="C30" s="597"/>
      <c r="D30" s="598"/>
      <c r="F30" s="610" t="s">
        <v>3483</v>
      </c>
    </row>
    <row r="31" customFormat="false" ht="15" hidden="false" customHeight="false" outlineLevel="0" collapsed="false">
      <c r="A31" s="594" t="s">
        <v>2320</v>
      </c>
      <c r="B31" s="596" t="s">
        <v>2321</v>
      </c>
      <c r="C31" s="597"/>
      <c r="D31" s="598"/>
      <c r="F31" s="611" t="s">
        <v>3484</v>
      </c>
    </row>
    <row r="32" customFormat="false" ht="15" hidden="false" customHeight="false" outlineLevel="0" collapsed="false">
      <c r="A32" s="594" t="s">
        <v>2322</v>
      </c>
      <c r="B32" s="596" t="s">
        <v>2323</v>
      </c>
      <c r="C32" s="597"/>
      <c r="D32" s="598"/>
      <c r="F32" s="612" t="s">
        <v>3442</v>
      </c>
    </row>
    <row r="33" customFormat="false" ht="15" hidden="false" customHeight="false" outlineLevel="0" collapsed="false">
      <c r="A33" s="594" t="s">
        <v>2972</v>
      </c>
      <c r="B33" s="596" t="s">
        <v>2973</v>
      </c>
      <c r="C33" s="597"/>
      <c r="D33" s="598"/>
    </row>
    <row r="34" customFormat="false" ht="15" hidden="false" customHeight="false" outlineLevel="0" collapsed="false">
      <c r="A34" s="594" t="s">
        <v>2974</v>
      </c>
      <c r="B34" s="596" t="s">
        <v>2975</v>
      </c>
      <c r="C34" s="597"/>
      <c r="D34" s="598"/>
    </row>
    <row r="35" customFormat="false" ht="15" hidden="false" customHeight="false" outlineLevel="0" collapsed="false">
      <c r="A35" s="594" t="s">
        <v>1359</v>
      </c>
      <c r="B35" s="596" t="s">
        <v>1360</v>
      </c>
      <c r="C35" s="597"/>
      <c r="D35" s="598"/>
    </row>
    <row r="36" customFormat="false" ht="15" hidden="false" customHeight="false" outlineLevel="0" collapsed="false">
      <c r="A36" s="594" t="s">
        <v>1362</v>
      </c>
      <c r="B36" s="596" t="s">
        <v>1363</v>
      </c>
      <c r="C36" s="597"/>
      <c r="D36" s="598"/>
      <c r="F36" s="610" t="s">
        <v>3485</v>
      </c>
    </row>
    <row r="37" customFormat="false" ht="15" hidden="false" customHeight="false" outlineLevel="0" collapsed="false">
      <c r="A37" s="594" t="s">
        <v>2976</v>
      </c>
      <c r="B37" s="596" t="s">
        <v>2977</v>
      </c>
      <c r="C37" s="597"/>
      <c r="D37" s="598"/>
      <c r="F37" s="611" t="s">
        <v>3486</v>
      </c>
    </row>
    <row r="38" customFormat="false" ht="15" hidden="false" customHeight="false" outlineLevel="0" collapsed="false">
      <c r="A38" s="594" t="s">
        <v>2978</v>
      </c>
      <c r="B38" s="596" t="s">
        <v>2979</v>
      </c>
      <c r="C38" s="597"/>
      <c r="D38" s="598"/>
      <c r="F38" s="613" t="s">
        <v>3461</v>
      </c>
    </row>
    <row r="39" customFormat="false" ht="15" hidden="false" customHeight="false" outlineLevel="0" collapsed="false">
      <c r="A39" s="594" t="s">
        <v>2980</v>
      </c>
      <c r="B39" s="596" t="s">
        <v>2981</v>
      </c>
      <c r="C39" s="597"/>
      <c r="D39" s="598"/>
      <c r="F39" s="613" t="s">
        <v>3487</v>
      </c>
    </row>
    <row r="40" customFormat="false" ht="15" hidden="false" customHeight="false" outlineLevel="0" collapsed="false">
      <c r="A40" s="594" t="s">
        <v>621</v>
      </c>
      <c r="B40" s="596" t="s">
        <v>622</v>
      </c>
      <c r="C40" s="597"/>
      <c r="D40" s="598"/>
      <c r="F40" s="613" t="s">
        <v>3488</v>
      </c>
    </row>
    <row r="41" customFormat="false" ht="15" hidden="false" customHeight="false" outlineLevel="0" collapsed="false">
      <c r="A41" s="594" t="s">
        <v>625</v>
      </c>
      <c r="B41" s="596" t="s">
        <v>626</v>
      </c>
      <c r="C41" s="597"/>
      <c r="D41" s="598"/>
      <c r="F41" s="614"/>
    </row>
    <row r="42" customFormat="false" ht="15" hidden="false" customHeight="false" outlineLevel="0" collapsed="false">
      <c r="A42" s="594" t="s">
        <v>2982</v>
      </c>
      <c r="B42" s="596" t="s">
        <v>2983</v>
      </c>
      <c r="C42" s="597"/>
      <c r="D42" s="598"/>
    </row>
    <row r="43" customFormat="false" ht="15" hidden="false" customHeight="false" outlineLevel="0" collapsed="false">
      <c r="A43" s="594" t="s">
        <v>2984</v>
      </c>
      <c r="B43" s="596" t="s">
        <v>2985</v>
      </c>
      <c r="C43" s="597"/>
      <c r="D43" s="598"/>
    </row>
    <row r="44" customFormat="false" ht="15" hidden="false" customHeight="false" outlineLevel="0" collapsed="false">
      <c r="A44" s="594" t="s">
        <v>44</v>
      </c>
      <c r="B44" s="596" t="s">
        <v>45</v>
      </c>
      <c r="C44" s="597"/>
      <c r="D44" s="598"/>
    </row>
    <row r="45" customFormat="false" ht="15" hidden="false" customHeight="false" outlineLevel="0" collapsed="false">
      <c r="A45" s="594" t="s">
        <v>421</v>
      </c>
      <c r="B45" s="596" t="s">
        <v>422</v>
      </c>
      <c r="C45" s="597"/>
      <c r="D45" s="598"/>
    </row>
    <row r="46" customFormat="false" ht="15" hidden="false" customHeight="false" outlineLevel="0" collapsed="false">
      <c r="A46" s="594" t="s">
        <v>2324</v>
      </c>
      <c r="B46" s="596" t="s">
        <v>2325</v>
      </c>
      <c r="C46" s="597"/>
      <c r="D46" s="598"/>
    </row>
    <row r="47" customFormat="false" ht="15" hidden="false" customHeight="false" outlineLevel="0" collapsed="false">
      <c r="A47" s="594" t="s">
        <v>2326</v>
      </c>
      <c r="B47" s="596" t="s">
        <v>2327</v>
      </c>
      <c r="C47" s="597"/>
      <c r="D47" s="598"/>
    </row>
    <row r="48" customFormat="false" ht="15" hidden="false" customHeight="false" outlineLevel="0" collapsed="false">
      <c r="A48" s="594" t="s">
        <v>628</v>
      </c>
      <c r="B48" s="596" t="s">
        <v>629</v>
      </c>
      <c r="C48" s="597"/>
      <c r="D48" s="598"/>
    </row>
    <row r="49" customFormat="false" ht="15" hidden="false" customHeight="false" outlineLevel="0" collapsed="false">
      <c r="A49" s="594" t="s">
        <v>631</v>
      </c>
      <c r="B49" s="596" t="s">
        <v>632</v>
      </c>
      <c r="C49" s="597"/>
      <c r="D49" s="598"/>
    </row>
    <row r="50" customFormat="false" ht="15" hidden="false" customHeight="false" outlineLevel="0" collapsed="false">
      <c r="A50" s="594" t="s">
        <v>427</v>
      </c>
      <c r="B50" s="596" t="s">
        <v>428</v>
      </c>
      <c r="C50" s="597"/>
      <c r="D50" s="598"/>
    </row>
    <row r="51" customFormat="false" ht="15" hidden="false" customHeight="false" outlineLevel="0" collapsed="false">
      <c r="A51" s="594" t="s">
        <v>2328</v>
      </c>
      <c r="B51" s="596" t="s">
        <v>2329</v>
      </c>
      <c r="C51" s="597"/>
      <c r="D51" s="598"/>
    </row>
    <row r="52" customFormat="false" ht="15" hidden="false" customHeight="false" outlineLevel="0" collapsed="false">
      <c r="A52" s="594" t="s">
        <v>48</v>
      </c>
      <c r="B52" s="596" t="s">
        <v>49</v>
      </c>
      <c r="C52" s="597"/>
      <c r="D52" s="598"/>
    </row>
    <row r="53" customFormat="false" ht="15" hidden="false" customHeight="false" outlineLevel="0" collapsed="false">
      <c r="A53" s="594" t="s">
        <v>2331</v>
      </c>
      <c r="B53" s="596" t="s">
        <v>2332</v>
      </c>
      <c r="C53" s="597"/>
      <c r="D53" s="598"/>
    </row>
    <row r="54" customFormat="false" ht="15" hidden="false" customHeight="false" outlineLevel="0" collapsed="false">
      <c r="A54" s="594" t="s">
        <v>2986</v>
      </c>
      <c r="B54" s="596" t="s">
        <v>2987</v>
      </c>
      <c r="C54" s="597"/>
      <c r="D54" s="598"/>
    </row>
    <row r="55" customFormat="false" ht="15" hidden="false" customHeight="false" outlineLevel="0" collapsed="false">
      <c r="A55" s="594" t="s">
        <v>1365</v>
      </c>
      <c r="B55" s="596" t="s">
        <v>1366</v>
      </c>
      <c r="C55" s="597"/>
      <c r="D55" s="598"/>
    </row>
    <row r="56" customFormat="false" ht="15" hidden="false" customHeight="false" outlineLevel="0" collapsed="false">
      <c r="A56" s="594" t="s">
        <v>2988</v>
      </c>
      <c r="B56" s="596" t="s">
        <v>2989</v>
      </c>
      <c r="C56" s="597"/>
      <c r="D56" s="598"/>
    </row>
    <row r="57" customFormat="false" ht="15" hidden="false" customHeight="false" outlineLevel="0" collapsed="false">
      <c r="A57" s="594" t="s">
        <v>2990</v>
      </c>
      <c r="B57" s="596" t="s">
        <v>2991</v>
      </c>
      <c r="C57" s="597"/>
      <c r="D57" s="598"/>
    </row>
    <row r="58" customFormat="false" ht="15" hidden="false" customHeight="false" outlineLevel="0" collapsed="false">
      <c r="A58" s="594" t="s">
        <v>2993</v>
      </c>
      <c r="B58" s="596" t="s">
        <v>2994</v>
      </c>
      <c r="C58" s="597"/>
      <c r="D58" s="598"/>
    </row>
    <row r="59" customFormat="false" ht="15" hidden="false" customHeight="false" outlineLevel="0" collapsed="false">
      <c r="A59" s="594" t="s">
        <v>2995</v>
      </c>
      <c r="B59" s="596" t="s">
        <v>2996</v>
      </c>
      <c r="C59" s="597"/>
      <c r="D59" s="598"/>
    </row>
    <row r="60" customFormat="false" ht="15" hidden="false" customHeight="false" outlineLevel="0" collapsed="false">
      <c r="A60" s="594" t="s">
        <v>2333</v>
      </c>
      <c r="B60" s="596" t="s">
        <v>2334</v>
      </c>
      <c r="C60" s="597"/>
      <c r="D60" s="598"/>
    </row>
    <row r="61" customFormat="false" ht="15" hidden="false" customHeight="false" outlineLevel="0" collapsed="false">
      <c r="A61" s="594" t="s">
        <v>1229</v>
      </c>
      <c r="B61" s="596" t="s">
        <v>1230</v>
      </c>
      <c r="C61" s="597"/>
      <c r="D61" s="598"/>
    </row>
    <row r="62" customFormat="false" ht="15" hidden="false" customHeight="false" outlineLevel="0" collapsed="false">
      <c r="A62" s="594" t="s">
        <v>634</v>
      </c>
      <c r="B62" s="596" t="s">
        <v>635</v>
      </c>
      <c r="C62" s="597"/>
      <c r="D62" s="598"/>
    </row>
    <row r="63" customFormat="false" ht="15" hidden="false" customHeight="false" outlineLevel="0" collapsed="false">
      <c r="A63" s="594" t="s">
        <v>2997</v>
      </c>
      <c r="B63" s="596" t="s">
        <v>2998</v>
      </c>
      <c r="C63" s="597"/>
      <c r="D63" s="598"/>
    </row>
    <row r="64" customFormat="false" ht="15" hidden="false" customHeight="false" outlineLevel="0" collapsed="false">
      <c r="A64" s="594" t="s">
        <v>3000</v>
      </c>
      <c r="B64" s="596" t="s">
        <v>3001</v>
      </c>
      <c r="C64" s="597"/>
      <c r="D64" s="598"/>
    </row>
    <row r="65" customFormat="false" ht="15" hidden="false" customHeight="false" outlineLevel="0" collapsed="false">
      <c r="A65" s="594" t="s">
        <v>3003</v>
      </c>
      <c r="B65" s="596" t="s">
        <v>3004</v>
      </c>
      <c r="C65" s="597"/>
      <c r="D65" s="598"/>
    </row>
    <row r="66" customFormat="false" ht="15" hidden="false" customHeight="false" outlineLevel="0" collapsed="false">
      <c r="A66" s="594" t="s">
        <v>51</v>
      </c>
      <c r="B66" s="596" t="s">
        <v>52</v>
      </c>
      <c r="C66" s="597"/>
      <c r="D66" s="598"/>
    </row>
    <row r="67" customFormat="false" ht="15" hidden="false" customHeight="false" outlineLevel="0" collapsed="false">
      <c r="A67" s="594" t="s">
        <v>637</v>
      </c>
      <c r="B67" s="596" t="s">
        <v>638</v>
      </c>
      <c r="C67" s="597"/>
      <c r="D67" s="598"/>
    </row>
    <row r="68" customFormat="false" ht="15" hidden="false" customHeight="false" outlineLevel="0" collapsed="false">
      <c r="A68" s="594" t="s">
        <v>53</v>
      </c>
      <c r="B68" s="596" t="s">
        <v>54</v>
      </c>
      <c r="C68" s="597"/>
      <c r="D68" s="598"/>
    </row>
    <row r="69" customFormat="false" ht="15" hidden="false" customHeight="false" outlineLevel="0" collapsed="false">
      <c r="A69" s="594" t="s">
        <v>3005</v>
      </c>
      <c r="B69" s="596" t="s">
        <v>3006</v>
      </c>
      <c r="C69" s="597"/>
      <c r="D69" s="598"/>
    </row>
    <row r="70" customFormat="false" ht="15" hidden="false" customHeight="false" outlineLevel="0" collapsed="false">
      <c r="A70" s="594" t="s">
        <v>1232</v>
      </c>
      <c r="B70" s="596" t="s">
        <v>1233</v>
      </c>
      <c r="C70" s="597"/>
      <c r="D70" s="598"/>
    </row>
    <row r="71" customFormat="false" ht="15" hidden="false" customHeight="false" outlineLevel="0" collapsed="false">
      <c r="A71" s="594" t="s">
        <v>1237</v>
      </c>
      <c r="B71" s="596" t="s">
        <v>1238</v>
      </c>
      <c r="C71" s="597"/>
      <c r="D71" s="598"/>
    </row>
    <row r="72" customFormat="false" ht="15" hidden="false" customHeight="false" outlineLevel="0" collapsed="false">
      <c r="A72" s="594" t="s">
        <v>2272</v>
      </c>
      <c r="B72" s="596" t="s">
        <v>2273</v>
      </c>
      <c r="C72" s="597"/>
      <c r="D72" s="598"/>
    </row>
    <row r="73" customFormat="false" ht="15" hidden="false" customHeight="false" outlineLevel="0" collapsed="false">
      <c r="A73" s="594" t="s">
        <v>1368</v>
      </c>
      <c r="B73" s="596" t="s">
        <v>1369</v>
      </c>
      <c r="C73" s="597"/>
      <c r="D73" s="598"/>
    </row>
    <row r="74" customFormat="false" ht="15" hidden="false" customHeight="false" outlineLevel="0" collapsed="false">
      <c r="A74" s="594" t="s">
        <v>1371</v>
      </c>
      <c r="B74" s="596" t="s">
        <v>1372</v>
      </c>
      <c r="C74" s="597"/>
      <c r="D74" s="598"/>
    </row>
    <row r="75" customFormat="false" ht="15" hidden="false" customHeight="false" outlineLevel="0" collapsed="false">
      <c r="A75" s="594" t="s">
        <v>56</v>
      </c>
      <c r="B75" s="596" t="s">
        <v>57</v>
      </c>
      <c r="C75" s="597"/>
      <c r="D75" s="598"/>
    </row>
    <row r="76" customFormat="false" ht="15" hidden="false" customHeight="false" outlineLevel="0" collapsed="false">
      <c r="A76" s="594" t="s">
        <v>3007</v>
      </c>
      <c r="B76" s="596" t="s">
        <v>3008</v>
      </c>
      <c r="C76" s="597"/>
      <c r="D76" s="598"/>
    </row>
    <row r="77" customFormat="false" ht="15" hidden="false" customHeight="false" outlineLevel="0" collapsed="false">
      <c r="A77" s="594" t="s">
        <v>2335</v>
      </c>
      <c r="B77" s="596" t="s">
        <v>2336</v>
      </c>
      <c r="C77" s="597"/>
      <c r="D77" s="598"/>
    </row>
    <row r="78" customFormat="false" ht="15" hidden="false" customHeight="false" outlineLevel="0" collapsed="false">
      <c r="A78" s="594" t="s">
        <v>3010</v>
      </c>
      <c r="B78" s="596" t="s">
        <v>3011</v>
      </c>
      <c r="C78" s="597"/>
      <c r="D78" s="598"/>
    </row>
    <row r="79" customFormat="false" ht="15" hidden="false" customHeight="false" outlineLevel="0" collapsed="false">
      <c r="A79" s="594" t="s">
        <v>63</v>
      </c>
      <c r="B79" s="596" t="s">
        <v>64</v>
      </c>
      <c r="C79" s="597"/>
      <c r="D79" s="598"/>
    </row>
    <row r="80" customFormat="false" ht="15" hidden="false" customHeight="false" outlineLevel="0" collapsed="false">
      <c r="A80" s="594" t="s">
        <v>3012</v>
      </c>
      <c r="B80" s="596" t="s">
        <v>3013</v>
      </c>
      <c r="C80" s="597"/>
      <c r="D80" s="598"/>
    </row>
    <row r="81" customFormat="false" ht="15" hidden="false" customHeight="false" outlineLevel="0" collapsed="false">
      <c r="A81" s="594" t="s">
        <v>3015</v>
      </c>
      <c r="B81" s="596" t="s">
        <v>3016</v>
      </c>
      <c r="C81" s="597"/>
      <c r="D81" s="598"/>
    </row>
    <row r="82" customFormat="false" ht="15" hidden="false" customHeight="false" outlineLevel="0" collapsed="false">
      <c r="A82" s="594" t="s">
        <v>3018</v>
      </c>
      <c r="B82" s="596" t="s">
        <v>3019</v>
      </c>
      <c r="C82" s="597"/>
      <c r="D82" s="598"/>
    </row>
    <row r="83" customFormat="false" ht="15" hidden="false" customHeight="false" outlineLevel="0" collapsed="false">
      <c r="A83" s="594" t="s">
        <v>1932</v>
      </c>
      <c r="B83" s="596" t="s">
        <v>1933</v>
      </c>
      <c r="C83" s="597"/>
      <c r="D83" s="598"/>
    </row>
    <row r="84" customFormat="false" ht="15" hidden="false" customHeight="false" outlineLevel="0" collapsed="false">
      <c r="A84" s="594" t="s">
        <v>1934</v>
      </c>
      <c r="B84" s="596" t="s">
        <v>1935</v>
      </c>
      <c r="C84" s="597"/>
      <c r="D84" s="598"/>
    </row>
    <row r="85" customFormat="false" ht="15" hidden="false" customHeight="false" outlineLevel="0" collapsed="false">
      <c r="A85" s="594" t="s">
        <v>3020</v>
      </c>
      <c r="B85" s="596" t="s">
        <v>3021</v>
      </c>
      <c r="C85" s="597"/>
      <c r="D85" s="598"/>
    </row>
    <row r="86" customFormat="false" ht="15" hidden="false" customHeight="false" outlineLevel="0" collapsed="false">
      <c r="A86" s="594" t="s">
        <v>2338</v>
      </c>
      <c r="B86" s="596" t="s">
        <v>2339</v>
      </c>
      <c r="C86" s="597"/>
      <c r="D86" s="598"/>
    </row>
    <row r="87" customFormat="false" ht="15" hidden="false" customHeight="false" outlineLevel="0" collapsed="false">
      <c r="A87" s="594" t="s">
        <v>2340</v>
      </c>
      <c r="B87" s="596" t="s">
        <v>2341</v>
      </c>
      <c r="C87" s="597"/>
      <c r="D87" s="598"/>
    </row>
    <row r="88" customFormat="false" ht="15" hidden="false" customHeight="false" outlineLevel="0" collapsed="false">
      <c r="A88" s="594" t="s">
        <v>2343</v>
      </c>
      <c r="B88" s="596" t="s">
        <v>2344</v>
      </c>
      <c r="C88" s="597"/>
      <c r="D88" s="598"/>
    </row>
    <row r="89" customFormat="false" ht="15" hidden="false" customHeight="false" outlineLevel="0" collapsed="false">
      <c r="A89" s="594" t="s">
        <v>3023</v>
      </c>
      <c r="B89" s="596" t="s">
        <v>3024</v>
      </c>
      <c r="C89" s="597"/>
      <c r="D89" s="598"/>
    </row>
    <row r="90" customFormat="false" ht="15" hidden="false" customHeight="false" outlineLevel="0" collapsed="false">
      <c r="A90" s="594" t="s">
        <v>3025</v>
      </c>
      <c r="B90" s="596" t="s">
        <v>3026</v>
      </c>
      <c r="C90" s="597"/>
      <c r="D90" s="598"/>
    </row>
    <row r="91" customFormat="false" ht="15" hidden="false" customHeight="false" outlineLevel="0" collapsed="false">
      <c r="A91" s="594" t="s">
        <v>2345</v>
      </c>
      <c r="B91" s="596" t="s">
        <v>2346</v>
      </c>
      <c r="C91" s="597"/>
      <c r="D91" s="598"/>
    </row>
    <row r="92" customFormat="false" ht="15" hidden="false" customHeight="false" outlineLevel="0" collapsed="false">
      <c r="A92" s="594" t="s">
        <v>67</v>
      </c>
      <c r="B92" s="596" t="s">
        <v>68</v>
      </c>
      <c r="C92" s="597"/>
      <c r="D92" s="598"/>
    </row>
    <row r="93" customFormat="false" ht="15" hidden="false" customHeight="false" outlineLevel="0" collapsed="false">
      <c r="A93" s="594" t="s">
        <v>1239</v>
      </c>
      <c r="B93" s="596" t="s">
        <v>1240</v>
      </c>
      <c r="C93" s="597"/>
      <c r="D93" s="598"/>
    </row>
    <row r="94" customFormat="false" ht="15" hidden="false" customHeight="false" outlineLevel="0" collapsed="false">
      <c r="A94" s="594" t="s">
        <v>429</v>
      </c>
      <c r="B94" s="596" t="s">
        <v>430</v>
      </c>
      <c r="C94" s="597"/>
      <c r="D94" s="598"/>
    </row>
    <row r="95" customFormat="false" ht="15" hidden="false" customHeight="false" outlineLevel="0" collapsed="false">
      <c r="A95" s="594" t="s">
        <v>640</v>
      </c>
      <c r="B95" s="596" t="s">
        <v>641</v>
      </c>
      <c r="C95" s="597"/>
      <c r="D95" s="598"/>
    </row>
    <row r="96" customFormat="false" ht="15" hidden="false" customHeight="false" outlineLevel="0" collapsed="false">
      <c r="A96" s="594" t="s">
        <v>2347</v>
      </c>
      <c r="B96" s="596" t="s">
        <v>2348</v>
      </c>
      <c r="C96" s="597"/>
      <c r="D96" s="598"/>
    </row>
    <row r="97" customFormat="false" ht="15" hidden="false" customHeight="false" outlineLevel="0" collapsed="false">
      <c r="A97" s="594" t="s">
        <v>1941</v>
      </c>
      <c r="B97" s="596" t="s">
        <v>1942</v>
      </c>
      <c r="C97" s="597"/>
      <c r="D97" s="598"/>
    </row>
    <row r="98" customFormat="false" ht="15" hidden="false" customHeight="false" outlineLevel="0" collapsed="false">
      <c r="A98" s="594" t="s">
        <v>2350</v>
      </c>
      <c r="B98" s="596" t="s">
        <v>2351</v>
      </c>
      <c r="C98" s="597"/>
      <c r="D98" s="598"/>
    </row>
    <row r="99" customFormat="false" ht="15" hidden="false" customHeight="false" outlineLevel="0" collapsed="false">
      <c r="A99" s="594" t="s">
        <v>2353</v>
      </c>
      <c r="B99" s="596" t="s">
        <v>2354</v>
      </c>
      <c r="C99" s="597"/>
      <c r="D99" s="598"/>
    </row>
    <row r="100" customFormat="false" ht="15" hidden="false" customHeight="false" outlineLevel="0" collapsed="false">
      <c r="A100" s="594" t="s">
        <v>643</v>
      </c>
      <c r="B100" s="596" t="s">
        <v>644</v>
      </c>
      <c r="C100" s="597"/>
      <c r="D100" s="598"/>
    </row>
    <row r="101" customFormat="false" ht="15" hidden="false" customHeight="false" outlineLevel="0" collapsed="false">
      <c r="A101" s="594" t="s">
        <v>646</v>
      </c>
      <c r="B101" s="596" t="s">
        <v>647</v>
      </c>
      <c r="C101" s="597"/>
      <c r="D101" s="598"/>
    </row>
    <row r="102" customFormat="false" ht="15" hidden="false" customHeight="false" outlineLevel="0" collapsed="false">
      <c r="A102" s="594" t="s">
        <v>648</v>
      </c>
      <c r="B102" s="596" t="s">
        <v>649</v>
      </c>
      <c r="C102" s="597"/>
      <c r="D102" s="598"/>
    </row>
    <row r="103" customFormat="false" ht="15" hidden="false" customHeight="false" outlineLevel="0" collapsed="false">
      <c r="A103" s="594" t="s">
        <v>3027</v>
      </c>
      <c r="B103" s="596" t="s">
        <v>3028</v>
      </c>
      <c r="C103" s="597"/>
      <c r="D103" s="598"/>
    </row>
    <row r="104" customFormat="false" ht="15" hidden="false" customHeight="false" outlineLevel="0" collapsed="false">
      <c r="A104" s="594" t="s">
        <v>3029</v>
      </c>
      <c r="B104" s="596" t="s">
        <v>3030</v>
      </c>
      <c r="C104" s="597"/>
      <c r="D104" s="598"/>
    </row>
    <row r="105" customFormat="false" ht="15" hidden="false" customHeight="false" outlineLevel="0" collapsed="false">
      <c r="A105" s="594" t="s">
        <v>3031</v>
      </c>
      <c r="B105" s="596" t="s">
        <v>3032</v>
      </c>
      <c r="C105" s="597"/>
      <c r="D105" s="598"/>
    </row>
    <row r="106" customFormat="false" ht="15" hidden="false" customHeight="false" outlineLevel="0" collapsed="false">
      <c r="A106" s="594" t="s">
        <v>650</v>
      </c>
      <c r="B106" s="596" t="s">
        <v>651</v>
      </c>
      <c r="C106" s="597"/>
      <c r="D106" s="598"/>
    </row>
    <row r="107" customFormat="false" ht="15" hidden="false" customHeight="false" outlineLevel="0" collapsed="false">
      <c r="A107" s="594" t="s">
        <v>653</v>
      </c>
      <c r="B107" s="596" t="s">
        <v>654</v>
      </c>
      <c r="C107" s="597"/>
      <c r="D107" s="598"/>
    </row>
    <row r="108" customFormat="false" ht="15" hidden="false" customHeight="false" outlineLevel="0" collapsed="false">
      <c r="A108" s="594" t="s">
        <v>656</v>
      </c>
      <c r="B108" s="596" t="s">
        <v>657</v>
      </c>
      <c r="C108" s="597"/>
      <c r="D108" s="598"/>
    </row>
    <row r="109" customFormat="false" ht="15" hidden="false" customHeight="false" outlineLevel="0" collapsed="false">
      <c r="A109" s="594" t="s">
        <v>660</v>
      </c>
      <c r="B109" s="596" t="s">
        <v>661</v>
      </c>
      <c r="C109" s="597"/>
      <c r="D109" s="598"/>
    </row>
    <row r="110" customFormat="false" ht="15" hidden="false" customHeight="false" outlineLevel="0" collapsed="false">
      <c r="A110" s="594" t="s">
        <v>663</v>
      </c>
      <c r="B110" s="596" t="s">
        <v>664</v>
      </c>
      <c r="C110" s="597"/>
      <c r="D110" s="598"/>
    </row>
    <row r="111" customFormat="false" ht="15" hidden="false" customHeight="false" outlineLevel="0" collapsed="false">
      <c r="A111" s="594" t="s">
        <v>666</v>
      </c>
      <c r="B111" s="596" t="s">
        <v>667</v>
      </c>
      <c r="C111" s="597"/>
      <c r="D111" s="598"/>
    </row>
    <row r="112" customFormat="false" ht="15" hidden="false" customHeight="false" outlineLevel="0" collapsed="false">
      <c r="A112" s="594" t="s">
        <v>669</v>
      </c>
      <c r="B112" s="596" t="s">
        <v>670</v>
      </c>
      <c r="C112" s="597"/>
      <c r="D112" s="598"/>
    </row>
    <row r="113" customFormat="false" ht="15" hidden="false" customHeight="false" outlineLevel="0" collapsed="false">
      <c r="A113" s="594" t="s">
        <v>671</v>
      </c>
      <c r="B113" s="596" t="s">
        <v>672</v>
      </c>
      <c r="C113" s="597"/>
      <c r="D113" s="598"/>
    </row>
    <row r="114" customFormat="false" ht="15" hidden="false" customHeight="false" outlineLevel="0" collapsed="false">
      <c r="A114" s="594" t="s">
        <v>673</v>
      </c>
      <c r="B114" s="596" t="s">
        <v>674</v>
      </c>
      <c r="C114" s="597"/>
      <c r="D114" s="598"/>
    </row>
    <row r="115" customFormat="false" ht="15" hidden="false" customHeight="false" outlineLevel="0" collapsed="false">
      <c r="A115" s="594" t="s">
        <v>676</v>
      </c>
      <c r="B115" s="596" t="s">
        <v>677</v>
      </c>
      <c r="C115" s="597"/>
      <c r="D115" s="598"/>
    </row>
    <row r="116" customFormat="false" ht="15" hidden="false" customHeight="false" outlineLevel="0" collapsed="false">
      <c r="A116" s="594" t="s">
        <v>70</v>
      </c>
      <c r="B116" s="596" t="s">
        <v>71</v>
      </c>
      <c r="C116" s="597"/>
      <c r="D116" s="598"/>
    </row>
    <row r="117" customFormat="false" ht="15" hidden="false" customHeight="false" outlineLevel="0" collapsed="false">
      <c r="A117" s="594" t="s">
        <v>1946</v>
      </c>
      <c r="B117" s="596" t="s">
        <v>1947</v>
      </c>
      <c r="C117" s="597"/>
      <c r="D117" s="598"/>
    </row>
    <row r="118" customFormat="false" ht="15" hidden="false" customHeight="false" outlineLevel="0" collapsed="false">
      <c r="A118" s="594" t="s">
        <v>1373</v>
      </c>
      <c r="B118" s="596" t="s">
        <v>1374</v>
      </c>
      <c r="C118" s="597"/>
      <c r="D118" s="598"/>
    </row>
    <row r="119" customFormat="false" ht="15" hidden="false" customHeight="false" outlineLevel="0" collapsed="false">
      <c r="A119" s="594" t="s">
        <v>2358</v>
      </c>
      <c r="B119" s="596" t="s">
        <v>2359</v>
      </c>
      <c r="C119" s="597"/>
      <c r="D119" s="598"/>
    </row>
    <row r="120" customFormat="false" ht="15" hidden="false" customHeight="false" outlineLevel="0" collapsed="false">
      <c r="A120" s="594" t="s">
        <v>2360</v>
      </c>
      <c r="B120" s="596" t="s">
        <v>2361</v>
      </c>
      <c r="C120" s="597"/>
      <c r="D120" s="598"/>
    </row>
    <row r="121" customFormat="false" ht="15" hidden="false" customHeight="false" outlineLevel="0" collapsed="false">
      <c r="A121" s="594" t="s">
        <v>2363</v>
      </c>
      <c r="B121" s="596" t="s">
        <v>2364</v>
      </c>
      <c r="C121" s="597"/>
      <c r="D121" s="598"/>
    </row>
    <row r="122" customFormat="false" ht="15" hidden="false" customHeight="false" outlineLevel="0" collapsed="false">
      <c r="A122" s="594" t="s">
        <v>3033</v>
      </c>
      <c r="B122" s="596" t="s">
        <v>3034</v>
      </c>
      <c r="C122" s="597"/>
      <c r="D122" s="598"/>
    </row>
    <row r="123" customFormat="false" ht="15" hidden="false" customHeight="false" outlineLevel="0" collapsed="false">
      <c r="A123" s="594" t="s">
        <v>1340</v>
      </c>
      <c r="B123" s="596" t="s">
        <v>1341</v>
      </c>
      <c r="C123" s="597"/>
      <c r="D123" s="598"/>
    </row>
    <row r="124" customFormat="false" ht="15" hidden="false" customHeight="false" outlineLevel="0" collapsed="false">
      <c r="A124" s="594" t="s">
        <v>1376</v>
      </c>
      <c r="B124" s="596" t="s">
        <v>1377</v>
      </c>
      <c r="C124" s="597"/>
      <c r="D124" s="598"/>
    </row>
    <row r="125" customFormat="false" ht="15" hidden="false" customHeight="false" outlineLevel="0" collapsed="false">
      <c r="A125" s="594" t="s">
        <v>681</v>
      </c>
      <c r="B125" s="596" t="s">
        <v>682</v>
      </c>
      <c r="C125" s="597"/>
      <c r="D125" s="598"/>
    </row>
    <row r="126" customFormat="false" ht="15" hidden="false" customHeight="false" outlineLevel="0" collapsed="false">
      <c r="A126" s="594" t="s">
        <v>686</v>
      </c>
      <c r="B126" s="596" t="s">
        <v>687</v>
      </c>
      <c r="C126" s="597"/>
      <c r="D126" s="598"/>
    </row>
    <row r="127" customFormat="false" ht="15" hidden="false" customHeight="false" outlineLevel="0" collapsed="false">
      <c r="A127" s="594" t="s">
        <v>689</v>
      </c>
      <c r="B127" s="596" t="s">
        <v>690</v>
      </c>
      <c r="C127" s="597"/>
      <c r="D127" s="598"/>
    </row>
    <row r="128" customFormat="false" ht="15" hidden="false" customHeight="false" outlineLevel="0" collapsed="false">
      <c r="A128" s="594" t="s">
        <v>692</v>
      </c>
      <c r="B128" s="596" t="s">
        <v>693</v>
      </c>
      <c r="C128" s="597"/>
      <c r="D128" s="598"/>
    </row>
    <row r="129" customFormat="false" ht="15" hidden="false" customHeight="false" outlineLevel="0" collapsed="false">
      <c r="A129" s="594" t="s">
        <v>1378</v>
      </c>
      <c r="B129" s="596" t="s">
        <v>1379</v>
      </c>
      <c r="C129" s="597"/>
      <c r="D129" s="598"/>
    </row>
    <row r="130" customFormat="false" ht="15" hidden="false" customHeight="false" outlineLevel="0" collapsed="false">
      <c r="A130" s="594" t="s">
        <v>1381</v>
      </c>
      <c r="B130" s="596" t="s">
        <v>1382</v>
      </c>
      <c r="C130" s="597"/>
      <c r="D130" s="598"/>
    </row>
    <row r="131" customFormat="false" ht="15" hidden="false" customHeight="false" outlineLevel="0" collapsed="false">
      <c r="A131" s="594" t="s">
        <v>1384</v>
      </c>
      <c r="B131" s="596" t="s">
        <v>1385</v>
      </c>
      <c r="C131" s="597"/>
      <c r="D131" s="598"/>
    </row>
    <row r="132" customFormat="false" ht="15" hidden="false" customHeight="false" outlineLevel="0" collapsed="false">
      <c r="A132" s="594" t="s">
        <v>1387</v>
      </c>
      <c r="B132" s="596" t="s">
        <v>1388</v>
      </c>
      <c r="C132" s="597"/>
      <c r="D132" s="598"/>
    </row>
    <row r="133" customFormat="false" ht="15" hidden="false" customHeight="false" outlineLevel="0" collapsed="false">
      <c r="A133" s="594" t="s">
        <v>1392</v>
      </c>
      <c r="B133" s="596" t="s">
        <v>1393</v>
      </c>
      <c r="C133" s="597"/>
      <c r="D133" s="598"/>
    </row>
    <row r="134" customFormat="false" ht="15" hidden="false" customHeight="false" outlineLevel="0" collapsed="false">
      <c r="A134" s="594" t="s">
        <v>1394</v>
      </c>
      <c r="B134" s="596" t="s">
        <v>1395</v>
      </c>
      <c r="C134" s="597"/>
      <c r="D134" s="598"/>
    </row>
    <row r="135" customFormat="false" ht="15" hidden="false" customHeight="false" outlineLevel="0" collapsed="false">
      <c r="A135" s="594" t="s">
        <v>1397</v>
      </c>
      <c r="B135" s="596" t="s">
        <v>1398</v>
      </c>
      <c r="C135" s="597"/>
      <c r="D135" s="598"/>
    </row>
    <row r="136" customFormat="false" ht="15" hidden="false" customHeight="false" outlineLevel="0" collapsed="false">
      <c r="A136" s="594" t="s">
        <v>1399</v>
      </c>
      <c r="B136" s="596" t="s">
        <v>1400</v>
      </c>
      <c r="C136" s="597"/>
      <c r="D136" s="598"/>
    </row>
    <row r="137" customFormat="false" ht="15" hidden="false" customHeight="false" outlineLevel="0" collapsed="false">
      <c r="A137" s="594" t="s">
        <v>1402</v>
      </c>
      <c r="B137" s="596" t="s">
        <v>1403</v>
      </c>
      <c r="C137" s="597"/>
      <c r="D137" s="598"/>
    </row>
    <row r="138" customFormat="false" ht="15" hidden="false" customHeight="false" outlineLevel="0" collapsed="false">
      <c r="A138" s="594" t="s">
        <v>1406</v>
      </c>
      <c r="B138" s="596" t="s">
        <v>1407</v>
      </c>
      <c r="C138" s="597"/>
      <c r="D138" s="598"/>
    </row>
    <row r="139" customFormat="false" ht="15" hidden="false" customHeight="false" outlineLevel="0" collapsed="false">
      <c r="A139" s="594" t="s">
        <v>1408</v>
      </c>
      <c r="B139" s="596" t="s">
        <v>1409</v>
      </c>
      <c r="C139" s="597"/>
      <c r="D139" s="598"/>
    </row>
    <row r="140" customFormat="false" ht="15" hidden="false" customHeight="false" outlineLevel="0" collapsed="false">
      <c r="A140" s="594" t="s">
        <v>1410</v>
      </c>
      <c r="B140" s="596" t="s">
        <v>1411</v>
      </c>
      <c r="C140" s="597"/>
      <c r="D140" s="598"/>
    </row>
    <row r="141" customFormat="false" ht="15" hidden="false" customHeight="false" outlineLevel="0" collapsed="false">
      <c r="A141" s="594" t="s">
        <v>1412</v>
      </c>
      <c r="B141" s="596" t="s">
        <v>1413</v>
      </c>
      <c r="C141" s="597"/>
      <c r="D141" s="598"/>
    </row>
    <row r="142" customFormat="false" ht="15" hidden="false" customHeight="false" outlineLevel="0" collapsed="false">
      <c r="A142" s="594" t="s">
        <v>1414</v>
      </c>
      <c r="B142" s="596" t="s">
        <v>1415</v>
      </c>
      <c r="C142" s="597"/>
      <c r="D142" s="598"/>
    </row>
    <row r="143" customFormat="false" ht="15" hidden="false" customHeight="false" outlineLevel="0" collapsed="false">
      <c r="A143" s="594" t="s">
        <v>1417</v>
      </c>
      <c r="B143" s="596" t="s">
        <v>1418</v>
      </c>
      <c r="C143" s="597"/>
      <c r="D143" s="598"/>
    </row>
    <row r="144" customFormat="false" ht="15" hidden="false" customHeight="false" outlineLevel="0" collapsed="false">
      <c r="A144" s="594" t="s">
        <v>1420</v>
      </c>
      <c r="B144" s="596" t="s">
        <v>1421</v>
      </c>
      <c r="C144" s="597"/>
      <c r="D144" s="598"/>
    </row>
    <row r="145" customFormat="false" ht="15" hidden="false" customHeight="false" outlineLevel="0" collapsed="false">
      <c r="A145" s="594" t="s">
        <v>73</v>
      </c>
      <c r="B145" s="596" t="s">
        <v>74</v>
      </c>
      <c r="C145" s="597"/>
      <c r="D145" s="598"/>
    </row>
    <row r="146" customFormat="false" ht="15" hidden="false" customHeight="false" outlineLevel="0" collapsed="false">
      <c r="A146" s="594" t="s">
        <v>1948</v>
      </c>
      <c r="B146" s="596" t="s">
        <v>1949</v>
      </c>
      <c r="C146" s="597"/>
      <c r="D146" s="598"/>
    </row>
    <row r="147" customFormat="false" ht="15" hidden="false" customHeight="false" outlineLevel="0" collapsed="false">
      <c r="A147" s="594" t="s">
        <v>431</v>
      </c>
      <c r="B147" s="596" t="s">
        <v>432</v>
      </c>
      <c r="C147" s="597"/>
      <c r="D147" s="598"/>
    </row>
    <row r="148" customFormat="false" ht="15" hidden="false" customHeight="false" outlineLevel="0" collapsed="false">
      <c r="A148" s="594" t="s">
        <v>434</v>
      </c>
      <c r="B148" s="596" t="s">
        <v>435</v>
      </c>
      <c r="C148" s="597"/>
      <c r="D148" s="598"/>
    </row>
    <row r="149" customFormat="false" ht="15" hidden="false" customHeight="false" outlineLevel="0" collapsed="false">
      <c r="A149" s="594" t="s">
        <v>437</v>
      </c>
      <c r="B149" s="596" t="s">
        <v>438</v>
      </c>
      <c r="C149" s="597"/>
      <c r="D149" s="598"/>
    </row>
    <row r="150" customFormat="false" ht="15" hidden="false" customHeight="false" outlineLevel="0" collapsed="false">
      <c r="A150" s="594" t="s">
        <v>3035</v>
      </c>
      <c r="B150" s="596" t="s">
        <v>3036</v>
      </c>
      <c r="C150" s="597"/>
      <c r="D150" s="598"/>
    </row>
    <row r="151" customFormat="false" ht="15" hidden="false" customHeight="false" outlineLevel="0" collapsed="false">
      <c r="A151" s="594" t="s">
        <v>3037</v>
      </c>
      <c r="B151" s="596" t="s">
        <v>3038</v>
      </c>
      <c r="C151" s="597"/>
      <c r="D151" s="598"/>
    </row>
    <row r="152" customFormat="false" ht="15" hidden="false" customHeight="false" outlineLevel="0" collapsed="false">
      <c r="A152" s="594" t="s">
        <v>699</v>
      </c>
      <c r="B152" s="596" t="s">
        <v>700</v>
      </c>
      <c r="C152" s="597"/>
      <c r="D152" s="598"/>
    </row>
    <row r="153" customFormat="false" ht="15" hidden="false" customHeight="false" outlineLevel="0" collapsed="false">
      <c r="A153" s="594" t="s">
        <v>2365</v>
      </c>
      <c r="B153" s="596" t="s">
        <v>2366</v>
      </c>
      <c r="C153" s="597"/>
      <c r="D153" s="598"/>
    </row>
    <row r="154" customFormat="false" ht="15" hidden="false" customHeight="false" outlineLevel="0" collapsed="false">
      <c r="A154" s="594" t="s">
        <v>2367</v>
      </c>
      <c r="B154" s="596" t="s">
        <v>2368</v>
      </c>
      <c r="C154" s="597"/>
      <c r="D154" s="598"/>
    </row>
    <row r="155" customFormat="false" ht="15" hidden="false" customHeight="false" outlineLevel="0" collapsed="false">
      <c r="A155" s="594" t="s">
        <v>3042</v>
      </c>
      <c r="B155" s="596" t="s">
        <v>3043</v>
      </c>
      <c r="C155" s="597"/>
      <c r="D155" s="598"/>
    </row>
    <row r="156" customFormat="false" ht="15" hidden="false" customHeight="false" outlineLevel="0" collapsed="false">
      <c r="A156" s="594" t="s">
        <v>2369</v>
      </c>
      <c r="B156" s="596" t="s">
        <v>2370</v>
      </c>
      <c r="C156" s="597"/>
      <c r="D156" s="598"/>
    </row>
    <row r="157" customFormat="false" ht="15" hidden="false" customHeight="false" outlineLevel="0" collapsed="false">
      <c r="A157" s="594" t="s">
        <v>2371</v>
      </c>
      <c r="B157" s="596" t="s">
        <v>2372</v>
      </c>
      <c r="C157" s="597"/>
      <c r="D157" s="598"/>
    </row>
    <row r="158" customFormat="false" ht="15" hidden="false" customHeight="false" outlineLevel="0" collapsed="false">
      <c r="A158" s="594" t="s">
        <v>2373</v>
      </c>
      <c r="B158" s="596" t="s">
        <v>2374</v>
      </c>
      <c r="C158" s="597"/>
      <c r="D158" s="598"/>
    </row>
    <row r="159" customFormat="false" ht="15" hidden="false" customHeight="false" outlineLevel="0" collapsed="false">
      <c r="A159" s="594" t="s">
        <v>2377</v>
      </c>
      <c r="B159" s="596" t="s">
        <v>2378</v>
      </c>
      <c r="C159" s="597"/>
      <c r="D159" s="598"/>
    </row>
    <row r="160" customFormat="false" ht="15" hidden="false" customHeight="false" outlineLevel="0" collapsed="false">
      <c r="A160" s="594" t="s">
        <v>3044</v>
      </c>
      <c r="B160" s="596" t="s">
        <v>3045</v>
      </c>
      <c r="C160" s="597"/>
      <c r="D160" s="598"/>
    </row>
    <row r="161" customFormat="false" ht="15" hidden="false" customHeight="false" outlineLevel="0" collapsed="false">
      <c r="A161" s="594" t="s">
        <v>3046</v>
      </c>
      <c r="B161" s="596" t="s">
        <v>3047</v>
      </c>
      <c r="C161" s="597"/>
      <c r="D161" s="598"/>
    </row>
    <row r="162" customFormat="false" ht="15" hidden="false" customHeight="false" outlineLevel="0" collapsed="false">
      <c r="A162" s="594" t="s">
        <v>1950</v>
      </c>
      <c r="B162" s="596" t="s">
        <v>1951</v>
      </c>
      <c r="C162" s="597"/>
      <c r="D162" s="598"/>
    </row>
    <row r="163" customFormat="false" ht="15" hidden="false" customHeight="false" outlineLevel="0" collapsed="false">
      <c r="A163" s="594" t="s">
        <v>2379</v>
      </c>
      <c r="B163" s="596" t="s">
        <v>2380</v>
      </c>
      <c r="C163" s="597"/>
      <c r="D163" s="598"/>
    </row>
    <row r="164" customFormat="false" ht="15" hidden="false" customHeight="false" outlineLevel="0" collapsed="false">
      <c r="A164" s="594" t="s">
        <v>1954</v>
      </c>
      <c r="B164" s="596" t="s">
        <v>1955</v>
      </c>
      <c r="C164" s="597"/>
      <c r="D164" s="598"/>
    </row>
    <row r="165" customFormat="false" ht="15" hidden="false" customHeight="false" outlineLevel="0" collapsed="false">
      <c r="A165" s="594" t="s">
        <v>1957</v>
      </c>
      <c r="B165" s="596" t="s">
        <v>1958</v>
      </c>
      <c r="C165" s="597"/>
      <c r="D165" s="598"/>
    </row>
    <row r="166" customFormat="false" ht="15" hidden="false" customHeight="false" outlineLevel="0" collapsed="false">
      <c r="A166" s="594" t="s">
        <v>2381</v>
      </c>
      <c r="B166" s="596" t="s">
        <v>2382</v>
      </c>
      <c r="C166" s="597"/>
      <c r="D166" s="598"/>
    </row>
    <row r="167" customFormat="false" ht="15" hidden="false" customHeight="false" outlineLevel="0" collapsed="false">
      <c r="A167" s="594" t="s">
        <v>1960</v>
      </c>
      <c r="B167" s="596" t="s">
        <v>1961</v>
      </c>
      <c r="C167" s="597"/>
      <c r="D167" s="598"/>
    </row>
    <row r="168" customFormat="false" ht="15" hidden="false" customHeight="false" outlineLevel="0" collapsed="false">
      <c r="A168" s="594" t="s">
        <v>2386</v>
      </c>
      <c r="B168" s="596" t="s">
        <v>2387</v>
      </c>
      <c r="C168" s="597"/>
      <c r="D168" s="598"/>
    </row>
    <row r="169" customFormat="false" ht="15" hidden="false" customHeight="false" outlineLevel="0" collapsed="false">
      <c r="A169" s="594" t="s">
        <v>2388</v>
      </c>
      <c r="B169" s="596" t="s">
        <v>2389</v>
      </c>
      <c r="C169" s="597"/>
      <c r="D169" s="598"/>
    </row>
    <row r="170" customFormat="false" ht="15" hidden="false" customHeight="false" outlineLevel="0" collapsed="false">
      <c r="A170" s="594" t="s">
        <v>2390</v>
      </c>
      <c r="B170" s="596" t="s">
        <v>2391</v>
      </c>
      <c r="C170" s="597"/>
      <c r="D170" s="598"/>
    </row>
    <row r="171" customFormat="false" ht="15" hidden="false" customHeight="false" outlineLevel="0" collapsed="false">
      <c r="A171" s="594" t="s">
        <v>2392</v>
      </c>
      <c r="B171" s="596" t="s">
        <v>2393</v>
      </c>
      <c r="C171" s="597"/>
      <c r="D171" s="598"/>
    </row>
    <row r="172" customFormat="false" ht="15" hidden="false" customHeight="false" outlineLevel="0" collapsed="false">
      <c r="A172" s="594" t="s">
        <v>2395</v>
      </c>
      <c r="B172" s="596" t="s">
        <v>2396</v>
      </c>
      <c r="C172" s="597"/>
      <c r="D172" s="598"/>
    </row>
    <row r="173" customFormat="false" ht="15" hidden="false" customHeight="false" outlineLevel="0" collapsed="false">
      <c r="A173" s="594" t="s">
        <v>2397</v>
      </c>
      <c r="B173" s="596" t="s">
        <v>2398</v>
      </c>
      <c r="C173" s="597"/>
      <c r="D173" s="598"/>
    </row>
    <row r="174" customFormat="false" ht="15" hidden="false" customHeight="false" outlineLevel="0" collapsed="false">
      <c r="A174" s="594" t="s">
        <v>2400</v>
      </c>
      <c r="B174" s="596" t="s">
        <v>2401</v>
      </c>
      <c r="C174" s="597"/>
      <c r="D174" s="598"/>
    </row>
    <row r="175" customFormat="false" ht="15" hidden="false" customHeight="false" outlineLevel="0" collapsed="false">
      <c r="A175" s="594" t="s">
        <v>2402</v>
      </c>
      <c r="B175" s="596" t="s">
        <v>2403</v>
      </c>
      <c r="C175" s="597"/>
      <c r="D175" s="598"/>
    </row>
    <row r="176" customFormat="false" ht="15" hidden="false" customHeight="false" outlineLevel="0" collapsed="false">
      <c r="A176" s="594" t="s">
        <v>2405</v>
      </c>
      <c r="B176" s="596" t="s">
        <v>2406</v>
      </c>
      <c r="C176" s="597"/>
      <c r="D176" s="598"/>
    </row>
    <row r="177" customFormat="false" ht="15" hidden="false" customHeight="false" outlineLevel="0" collapsed="false">
      <c r="A177" s="594" t="s">
        <v>2407</v>
      </c>
      <c r="B177" s="596" t="s">
        <v>2408</v>
      </c>
      <c r="C177" s="597"/>
      <c r="D177" s="598"/>
    </row>
    <row r="178" customFormat="false" ht="15" hidden="false" customHeight="false" outlineLevel="0" collapsed="false">
      <c r="A178" s="594" t="s">
        <v>1963</v>
      </c>
      <c r="B178" s="596" t="s">
        <v>1964</v>
      </c>
      <c r="C178" s="597"/>
      <c r="D178" s="598"/>
    </row>
    <row r="179" customFormat="false" ht="15" hidden="false" customHeight="false" outlineLevel="0" collapsed="false">
      <c r="A179" s="594" t="s">
        <v>1965</v>
      </c>
      <c r="B179" s="596" t="s">
        <v>1966</v>
      </c>
      <c r="C179" s="597"/>
      <c r="D179" s="598"/>
    </row>
    <row r="180" customFormat="false" ht="15" hidden="false" customHeight="false" outlineLevel="0" collapsed="false">
      <c r="A180" s="594" t="s">
        <v>2409</v>
      </c>
      <c r="B180" s="596" t="s">
        <v>2410</v>
      </c>
      <c r="C180" s="597"/>
      <c r="D180" s="598"/>
    </row>
    <row r="181" customFormat="false" ht="15" hidden="false" customHeight="false" outlineLevel="0" collapsed="false">
      <c r="A181" s="594" t="s">
        <v>2412</v>
      </c>
      <c r="B181" s="596" t="s">
        <v>2413</v>
      </c>
      <c r="C181" s="597"/>
      <c r="D181" s="598"/>
    </row>
    <row r="182" customFormat="false" ht="15" hidden="false" customHeight="false" outlineLevel="0" collapsed="false">
      <c r="A182" s="594" t="s">
        <v>2415</v>
      </c>
      <c r="B182" s="596" t="s">
        <v>2416</v>
      </c>
      <c r="C182" s="597"/>
      <c r="D182" s="598"/>
    </row>
    <row r="183" customFormat="false" ht="15" hidden="false" customHeight="false" outlineLevel="0" collapsed="false">
      <c r="A183" s="594" t="s">
        <v>2417</v>
      </c>
      <c r="B183" s="596" t="s">
        <v>2418</v>
      </c>
      <c r="C183" s="597"/>
      <c r="D183" s="598"/>
    </row>
    <row r="184" customFormat="false" ht="15" hidden="false" customHeight="false" outlineLevel="0" collapsed="false">
      <c r="A184" s="594" t="s">
        <v>1967</v>
      </c>
      <c r="B184" s="596" t="s">
        <v>1968</v>
      </c>
      <c r="C184" s="597"/>
      <c r="D184" s="598"/>
    </row>
    <row r="185" customFormat="false" ht="15" hidden="false" customHeight="false" outlineLevel="0" collapsed="false">
      <c r="A185" s="594" t="s">
        <v>2419</v>
      </c>
      <c r="B185" s="596" t="s">
        <v>2420</v>
      </c>
      <c r="C185" s="597"/>
      <c r="D185" s="598"/>
    </row>
    <row r="186" customFormat="false" ht="15" hidden="false" customHeight="false" outlineLevel="0" collapsed="false">
      <c r="A186" s="594" t="s">
        <v>1969</v>
      </c>
      <c r="B186" s="596" t="s">
        <v>1970</v>
      </c>
      <c r="C186" s="597"/>
      <c r="D186" s="598"/>
    </row>
    <row r="187" customFormat="false" ht="15" hidden="false" customHeight="false" outlineLevel="0" collapsed="false">
      <c r="A187" s="594" t="s">
        <v>1971</v>
      </c>
      <c r="B187" s="596" t="s">
        <v>1972</v>
      </c>
      <c r="C187" s="597"/>
      <c r="D187" s="598"/>
    </row>
    <row r="188" customFormat="false" ht="15" hidden="false" customHeight="false" outlineLevel="0" collapsed="false">
      <c r="A188" s="594" t="s">
        <v>2421</v>
      </c>
      <c r="B188" s="596" t="s">
        <v>2422</v>
      </c>
      <c r="C188" s="597"/>
      <c r="D188" s="598"/>
    </row>
    <row r="189" customFormat="false" ht="15" hidden="false" customHeight="false" outlineLevel="0" collapsed="false">
      <c r="A189" s="594" t="s">
        <v>1973</v>
      </c>
      <c r="B189" s="596" t="s">
        <v>1974</v>
      </c>
      <c r="C189" s="597"/>
      <c r="D189" s="598"/>
    </row>
    <row r="190" customFormat="false" ht="15" hidden="false" customHeight="false" outlineLevel="0" collapsed="false">
      <c r="A190" s="594" t="s">
        <v>3048</v>
      </c>
      <c r="B190" s="596" t="s">
        <v>3049</v>
      </c>
      <c r="C190" s="597"/>
      <c r="D190" s="598"/>
    </row>
    <row r="191" customFormat="false" ht="15" hidden="false" customHeight="false" outlineLevel="0" collapsed="false">
      <c r="A191" s="594" t="s">
        <v>2424</v>
      </c>
      <c r="B191" s="596" t="s">
        <v>2425</v>
      </c>
      <c r="C191" s="597"/>
      <c r="D191" s="598"/>
    </row>
    <row r="192" customFormat="false" ht="15" hidden="false" customHeight="false" outlineLevel="0" collapsed="false">
      <c r="A192" s="594" t="s">
        <v>2426</v>
      </c>
      <c r="B192" s="596" t="s">
        <v>2427</v>
      </c>
      <c r="C192" s="597"/>
      <c r="D192" s="598"/>
    </row>
    <row r="193" customFormat="false" ht="15" hidden="false" customHeight="false" outlineLevel="0" collapsed="false">
      <c r="A193" s="594" t="s">
        <v>2428</v>
      </c>
      <c r="B193" s="596" t="s">
        <v>2429</v>
      </c>
      <c r="C193" s="597"/>
      <c r="D193" s="598"/>
    </row>
    <row r="194" customFormat="false" ht="15" hidden="false" customHeight="false" outlineLevel="0" collapsed="false">
      <c r="A194" s="594" t="s">
        <v>1976</v>
      </c>
      <c r="B194" s="596" t="s">
        <v>1977</v>
      </c>
      <c r="C194" s="597"/>
      <c r="D194" s="598"/>
    </row>
    <row r="195" customFormat="false" ht="15" hidden="false" customHeight="false" outlineLevel="0" collapsed="false">
      <c r="A195" s="594" t="s">
        <v>2430</v>
      </c>
      <c r="B195" s="596" t="s">
        <v>2431</v>
      </c>
      <c r="C195" s="597"/>
      <c r="D195" s="598"/>
    </row>
    <row r="196" customFormat="false" ht="15" hidden="false" customHeight="false" outlineLevel="0" collapsed="false">
      <c r="A196" s="594" t="s">
        <v>2432</v>
      </c>
      <c r="B196" s="596" t="s">
        <v>2433</v>
      </c>
      <c r="C196" s="597"/>
      <c r="D196" s="598"/>
    </row>
    <row r="197" customFormat="false" ht="15" hidden="false" customHeight="false" outlineLevel="0" collapsed="false">
      <c r="A197" s="594" t="s">
        <v>2437</v>
      </c>
      <c r="B197" s="596" t="s">
        <v>2438</v>
      </c>
      <c r="C197" s="597"/>
      <c r="D197" s="598"/>
    </row>
    <row r="198" customFormat="false" ht="15" hidden="false" customHeight="false" outlineLevel="0" collapsed="false">
      <c r="A198" s="594" t="s">
        <v>1978</v>
      </c>
      <c r="B198" s="596" t="s">
        <v>1979</v>
      </c>
      <c r="C198" s="597"/>
      <c r="D198" s="598"/>
    </row>
    <row r="199" customFormat="false" ht="15" hidden="false" customHeight="false" outlineLevel="0" collapsed="false">
      <c r="A199" s="594" t="s">
        <v>1980</v>
      </c>
      <c r="B199" s="596" t="s">
        <v>1981</v>
      </c>
      <c r="C199" s="597"/>
      <c r="D199" s="598"/>
    </row>
    <row r="200" customFormat="false" ht="15" hidden="false" customHeight="false" outlineLevel="0" collapsed="false">
      <c r="A200" s="594" t="s">
        <v>2442</v>
      </c>
      <c r="B200" s="596" t="s">
        <v>2443</v>
      </c>
      <c r="C200" s="597"/>
      <c r="D200" s="598"/>
    </row>
    <row r="201" customFormat="false" ht="15" hidden="false" customHeight="false" outlineLevel="0" collapsed="false">
      <c r="A201" s="594" t="s">
        <v>2275</v>
      </c>
      <c r="B201" s="596" t="s">
        <v>2276</v>
      </c>
      <c r="C201" s="597"/>
      <c r="D201" s="598"/>
    </row>
    <row r="202" customFormat="false" ht="15" hidden="false" customHeight="false" outlineLevel="0" collapsed="false">
      <c r="A202" s="594" t="s">
        <v>1423</v>
      </c>
      <c r="B202" s="596" t="s">
        <v>1424</v>
      </c>
      <c r="C202" s="597"/>
      <c r="D202" s="598"/>
    </row>
    <row r="203" customFormat="false" ht="15" hidden="false" customHeight="false" outlineLevel="0" collapsed="false">
      <c r="A203" s="594" t="s">
        <v>1431</v>
      </c>
      <c r="B203" s="596" t="s">
        <v>1432</v>
      </c>
      <c r="C203" s="597"/>
      <c r="D203" s="598"/>
    </row>
    <row r="204" customFormat="false" ht="15" hidden="false" customHeight="false" outlineLevel="0" collapsed="false">
      <c r="A204" s="594" t="s">
        <v>1434</v>
      </c>
      <c r="B204" s="596" t="s">
        <v>1435</v>
      </c>
      <c r="C204" s="597"/>
      <c r="D204" s="598"/>
    </row>
    <row r="205" customFormat="false" ht="15" hidden="false" customHeight="false" outlineLevel="0" collapsed="false">
      <c r="A205" s="594" t="s">
        <v>1436</v>
      </c>
      <c r="B205" s="596" t="s">
        <v>1437</v>
      </c>
      <c r="C205" s="597"/>
      <c r="D205" s="598"/>
    </row>
    <row r="206" customFormat="false" ht="15" hidden="false" customHeight="false" outlineLevel="0" collapsed="false">
      <c r="A206" s="594" t="s">
        <v>1241</v>
      </c>
      <c r="B206" s="596" t="s">
        <v>1242</v>
      </c>
      <c r="C206" s="597"/>
      <c r="D206" s="598"/>
    </row>
    <row r="207" customFormat="false" ht="15" hidden="false" customHeight="false" outlineLevel="0" collapsed="false">
      <c r="A207" s="594" t="s">
        <v>2444</v>
      </c>
      <c r="B207" s="596" t="s">
        <v>2445</v>
      </c>
      <c r="C207" s="597"/>
      <c r="D207" s="598"/>
    </row>
    <row r="208" customFormat="false" ht="15" hidden="false" customHeight="false" outlineLevel="0" collapsed="false">
      <c r="A208" s="594" t="s">
        <v>76</v>
      </c>
      <c r="B208" s="596" t="s">
        <v>77</v>
      </c>
      <c r="C208" s="597"/>
      <c r="D208" s="598"/>
    </row>
    <row r="209" customFormat="false" ht="15" hidden="false" customHeight="false" outlineLevel="0" collapsed="false">
      <c r="A209" s="594" t="s">
        <v>79</v>
      </c>
      <c r="B209" s="596" t="s">
        <v>80</v>
      </c>
      <c r="C209" s="597"/>
      <c r="D209" s="598"/>
    </row>
    <row r="210" customFormat="false" ht="15" hidden="false" customHeight="false" outlineLevel="0" collapsed="false">
      <c r="A210" s="594" t="s">
        <v>82</v>
      </c>
      <c r="B210" s="596" t="s">
        <v>83</v>
      </c>
      <c r="C210" s="597"/>
      <c r="D210" s="598"/>
    </row>
    <row r="211" customFormat="false" ht="15" hidden="false" customHeight="false" outlineLevel="0" collapsed="false">
      <c r="A211" s="594" t="s">
        <v>85</v>
      </c>
      <c r="B211" s="596" t="s">
        <v>86</v>
      </c>
      <c r="C211" s="597"/>
      <c r="D211" s="598"/>
    </row>
    <row r="212" customFormat="false" ht="15" hidden="false" customHeight="false" outlineLevel="0" collapsed="false">
      <c r="A212" s="594" t="s">
        <v>87</v>
      </c>
      <c r="B212" s="596" t="s">
        <v>88</v>
      </c>
      <c r="C212" s="597"/>
      <c r="D212" s="598"/>
    </row>
    <row r="213" customFormat="false" ht="15" hidden="false" customHeight="false" outlineLevel="0" collapsed="false">
      <c r="A213" s="594" t="s">
        <v>90</v>
      </c>
      <c r="B213" s="596" t="s">
        <v>91</v>
      </c>
      <c r="C213" s="597"/>
      <c r="D213" s="598"/>
    </row>
    <row r="214" customFormat="false" ht="15" hidden="false" customHeight="false" outlineLevel="0" collapsed="false">
      <c r="A214" s="594" t="s">
        <v>93</v>
      </c>
      <c r="B214" s="596" t="s">
        <v>94</v>
      </c>
      <c r="C214" s="597"/>
      <c r="D214" s="598"/>
    </row>
    <row r="215" customFormat="false" ht="15" hidden="false" customHeight="false" outlineLevel="0" collapsed="false">
      <c r="A215" s="594" t="s">
        <v>96</v>
      </c>
      <c r="B215" s="596" t="s">
        <v>97</v>
      </c>
      <c r="C215" s="597"/>
      <c r="D215" s="598"/>
    </row>
    <row r="216" customFormat="false" ht="15" hidden="false" customHeight="false" outlineLevel="0" collapsed="false">
      <c r="A216" s="594" t="s">
        <v>99</v>
      </c>
      <c r="B216" s="596" t="s">
        <v>100</v>
      </c>
      <c r="C216" s="597"/>
      <c r="D216" s="598"/>
    </row>
    <row r="217" customFormat="false" ht="15" hidden="false" customHeight="false" outlineLevel="0" collapsed="false">
      <c r="A217" s="594" t="s">
        <v>102</v>
      </c>
      <c r="B217" s="596" t="s">
        <v>103</v>
      </c>
      <c r="C217" s="597"/>
      <c r="D217" s="598"/>
    </row>
    <row r="218" customFormat="false" ht="15" hidden="false" customHeight="false" outlineLevel="0" collapsed="false">
      <c r="A218" s="594" t="s">
        <v>105</v>
      </c>
      <c r="B218" s="596" t="s">
        <v>106</v>
      </c>
      <c r="C218" s="597"/>
      <c r="D218" s="598"/>
    </row>
    <row r="219" customFormat="false" ht="15" hidden="false" customHeight="false" outlineLevel="0" collapsed="false">
      <c r="A219" s="594" t="s">
        <v>108</v>
      </c>
      <c r="B219" s="596" t="s">
        <v>109</v>
      </c>
      <c r="C219" s="597"/>
      <c r="D219" s="598"/>
    </row>
    <row r="220" customFormat="false" ht="15" hidden="false" customHeight="false" outlineLevel="0" collapsed="false">
      <c r="A220" s="594" t="s">
        <v>110</v>
      </c>
      <c r="B220" s="596" t="s">
        <v>111</v>
      </c>
      <c r="C220" s="597"/>
      <c r="D220" s="598"/>
    </row>
    <row r="221" customFormat="false" ht="15" hidden="false" customHeight="false" outlineLevel="0" collapsed="false">
      <c r="A221" s="594" t="s">
        <v>113</v>
      </c>
      <c r="B221" s="596" t="s">
        <v>114</v>
      </c>
      <c r="C221" s="597"/>
      <c r="D221" s="598"/>
    </row>
    <row r="222" customFormat="false" ht="15" hidden="false" customHeight="false" outlineLevel="0" collapsed="false">
      <c r="A222" s="594" t="s">
        <v>115</v>
      </c>
      <c r="B222" s="596" t="s">
        <v>116</v>
      </c>
      <c r="C222" s="597"/>
      <c r="D222" s="598"/>
    </row>
    <row r="223" customFormat="false" ht="15" hidden="false" customHeight="false" outlineLevel="0" collapsed="false">
      <c r="A223" s="594" t="s">
        <v>118</v>
      </c>
      <c r="B223" s="596" t="s">
        <v>119</v>
      </c>
      <c r="C223" s="597"/>
      <c r="D223" s="598"/>
    </row>
    <row r="224" customFormat="false" ht="15" hidden="false" customHeight="false" outlineLevel="0" collapsed="false">
      <c r="A224" s="594" t="s">
        <v>120</v>
      </c>
      <c r="B224" s="596" t="s">
        <v>121</v>
      </c>
      <c r="C224" s="597"/>
      <c r="D224" s="598"/>
    </row>
    <row r="225" customFormat="false" ht="15" hidden="false" customHeight="false" outlineLevel="0" collapsed="false">
      <c r="A225" s="594" t="s">
        <v>123</v>
      </c>
      <c r="B225" s="596" t="s">
        <v>124</v>
      </c>
      <c r="C225" s="597"/>
      <c r="D225" s="598"/>
    </row>
    <row r="226" customFormat="false" ht="15" hidden="false" customHeight="false" outlineLevel="0" collapsed="false">
      <c r="A226" s="594" t="s">
        <v>125</v>
      </c>
      <c r="B226" s="596" t="s">
        <v>126</v>
      </c>
      <c r="C226" s="597"/>
      <c r="D226" s="598"/>
    </row>
    <row r="227" customFormat="false" ht="15" hidden="false" customHeight="false" outlineLevel="0" collapsed="false">
      <c r="A227" s="594" t="s">
        <v>3050</v>
      </c>
      <c r="B227" s="596" t="s">
        <v>3051</v>
      </c>
      <c r="C227" s="597"/>
      <c r="D227" s="598"/>
    </row>
    <row r="228" customFormat="false" ht="15" hidden="false" customHeight="false" outlineLevel="0" collapsed="false">
      <c r="A228" s="594" t="s">
        <v>3052</v>
      </c>
      <c r="B228" s="596" t="s">
        <v>3053</v>
      </c>
      <c r="C228" s="597"/>
      <c r="D228" s="598"/>
    </row>
    <row r="229" customFormat="false" ht="15" hidden="false" customHeight="false" outlineLevel="0" collapsed="false">
      <c r="A229" s="594" t="s">
        <v>3054</v>
      </c>
      <c r="B229" s="596" t="s">
        <v>3055</v>
      </c>
      <c r="C229" s="597"/>
      <c r="D229" s="598"/>
    </row>
    <row r="230" customFormat="false" ht="15" hidden="false" customHeight="false" outlineLevel="0" collapsed="false">
      <c r="A230" s="594" t="s">
        <v>3056</v>
      </c>
      <c r="B230" s="596" t="s">
        <v>3057</v>
      </c>
      <c r="C230" s="597"/>
      <c r="D230" s="598"/>
    </row>
    <row r="231" customFormat="false" ht="15" hidden="false" customHeight="false" outlineLevel="0" collapsed="false">
      <c r="A231" s="594" t="s">
        <v>440</v>
      </c>
      <c r="B231" s="596" t="s">
        <v>441</v>
      </c>
      <c r="C231" s="597"/>
      <c r="D231" s="598"/>
    </row>
    <row r="232" customFormat="false" ht="15" hidden="false" customHeight="false" outlineLevel="0" collapsed="false">
      <c r="A232" s="594" t="s">
        <v>443</v>
      </c>
      <c r="B232" s="596" t="s">
        <v>444</v>
      </c>
      <c r="C232" s="597"/>
      <c r="D232" s="598"/>
    </row>
    <row r="233" customFormat="false" ht="15" hidden="false" customHeight="false" outlineLevel="0" collapsed="false">
      <c r="A233" s="594" t="s">
        <v>446</v>
      </c>
      <c r="B233" s="596" t="s">
        <v>447</v>
      </c>
      <c r="C233" s="597"/>
      <c r="D233" s="598"/>
    </row>
    <row r="234" customFormat="false" ht="15" hidden="false" customHeight="false" outlineLevel="0" collapsed="false">
      <c r="A234" s="594" t="s">
        <v>450</v>
      </c>
      <c r="B234" s="596" t="s">
        <v>451</v>
      </c>
      <c r="C234" s="597"/>
      <c r="D234" s="598"/>
    </row>
    <row r="235" customFormat="false" ht="15" hidden="false" customHeight="false" outlineLevel="0" collapsed="false">
      <c r="A235" s="594" t="s">
        <v>127</v>
      </c>
      <c r="B235" s="596" t="s">
        <v>128</v>
      </c>
      <c r="C235" s="597"/>
      <c r="D235" s="598"/>
    </row>
    <row r="236" customFormat="false" ht="15" hidden="false" customHeight="false" outlineLevel="0" collapsed="false">
      <c r="A236" s="594" t="s">
        <v>130</v>
      </c>
      <c r="B236" s="596" t="s">
        <v>131</v>
      </c>
      <c r="C236" s="597"/>
      <c r="D236" s="598"/>
    </row>
    <row r="237" customFormat="false" ht="15" hidden="false" customHeight="false" outlineLevel="0" collapsed="false">
      <c r="A237" s="594" t="s">
        <v>2446</v>
      </c>
      <c r="B237" s="596" t="s">
        <v>2447</v>
      </c>
      <c r="C237" s="597"/>
      <c r="D237" s="598"/>
    </row>
    <row r="238" customFormat="false" ht="15" hidden="false" customHeight="false" outlineLevel="0" collapsed="false">
      <c r="A238" s="594" t="s">
        <v>2448</v>
      </c>
      <c r="B238" s="596" t="s">
        <v>2449</v>
      </c>
      <c r="C238" s="597"/>
      <c r="D238" s="598"/>
    </row>
    <row r="239" customFormat="false" ht="15" hidden="false" customHeight="false" outlineLevel="0" collapsed="false">
      <c r="A239" s="594" t="s">
        <v>2450</v>
      </c>
      <c r="B239" s="596" t="s">
        <v>2451</v>
      </c>
      <c r="C239" s="597"/>
      <c r="D239" s="598"/>
    </row>
    <row r="240" customFormat="false" ht="15" hidden="false" customHeight="false" outlineLevel="0" collapsed="false">
      <c r="A240" s="594" t="s">
        <v>702</v>
      </c>
      <c r="B240" s="596" t="s">
        <v>703</v>
      </c>
      <c r="C240" s="597"/>
      <c r="D240" s="598"/>
    </row>
    <row r="241" customFormat="false" ht="15" hidden="false" customHeight="false" outlineLevel="0" collapsed="false">
      <c r="A241" s="594" t="s">
        <v>705</v>
      </c>
      <c r="B241" s="596" t="s">
        <v>706</v>
      </c>
      <c r="C241" s="597"/>
      <c r="D241" s="598"/>
    </row>
    <row r="242" customFormat="false" ht="15" hidden="false" customHeight="false" outlineLevel="0" collapsed="false">
      <c r="A242" s="594" t="s">
        <v>708</v>
      </c>
      <c r="B242" s="596" t="s">
        <v>709</v>
      </c>
      <c r="C242" s="597"/>
      <c r="D242" s="598"/>
    </row>
    <row r="243" customFormat="false" ht="15" hidden="false" customHeight="false" outlineLevel="0" collapsed="false">
      <c r="A243" s="594" t="s">
        <v>710</v>
      </c>
      <c r="B243" s="596" t="s">
        <v>711</v>
      </c>
      <c r="C243" s="597"/>
      <c r="D243" s="598"/>
    </row>
    <row r="244" customFormat="false" ht="15" hidden="false" customHeight="false" outlineLevel="0" collapsed="false">
      <c r="A244" s="594" t="s">
        <v>715</v>
      </c>
      <c r="B244" s="596" t="s">
        <v>716</v>
      </c>
      <c r="C244" s="597"/>
      <c r="D244" s="598"/>
    </row>
    <row r="245" customFormat="false" ht="15" hidden="false" customHeight="false" outlineLevel="0" collapsed="false">
      <c r="A245" s="594" t="s">
        <v>2452</v>
      </c>
      <c r="B245" s="596" t="s">
        <v>2453</v>
      </c>
      <c r="C245" s="597"/>
      <c r="D245" s="598"/>
    </row>
    <row r="246" customFormat="false" ht="15" hidden="false" customHeight="false" outlineLevel="0" collapsed="false">
      <c r="A246" s="594" t="s">
        <v>3058</v>
      </c>
      <c r="B246" s="596" t="s">
        <v>3059</v>
      </c>
      <c r="C246" s="597"/>
      <c r="D246" s="598"/>
    </row>
    <row r="247" customFormat="false" ht="15" hidden="false" customHeight="false" outlineLevel="0" collapsed="false">
      <c r="A247" s="594" t="s">
        <v>2454</v>
      </c>
      <c r="B247" s="596" t="s">
        <v>2455</v>
      </c>
      <c r="C247" s="597"/>
      <c r="D247" s="598"/>
    </row>
    <row r="248" customFormat="false" ht="15" hidden="false" customHeight="false" outlineLevel="0" collapsed="false">
      <c r="A248" s="594" t="s">
        <v>2457</v>
      </c>
      <c r="B248" s="596" t="s">
        <v>2458</v>
      </c>
      <c r="C248" s="597"/>
      <c r="D248" s="598"/>
    </row>
    <row r="249" customFormat="false" ht="15" hidden="false" customHeight="false" outlineLevel="0" collapsed="false">
      <c r="A249" s="594" t="s">
        <v>2459</v>
      </c>
      <c r="B249" s="596" t="s">
        <v>2460</v>
      </c>
      <c r="C249" s="597"/>
      <c r="D249" s="598"/>
    </row>
    <row r="250" customFormat="false" ht="15" hidden="false" customHeight="false" outlineLevel="0" collapsed="false">
      <c r="A250" s="594" t="s">
        <v>3060</v>
      </c>
      <c r="B250" s="596" t="s">
        <v>3061</v>
      </c>
      <c r="C250" s="597"/>
      <c r="D250" s="598"/>
    </row>
    <row r="251" customFormat="false" ht="15" hidden="false" customHeight="false" outlineLevel="0" collapsed="false">
      <c r="A251" s="594" t="s">
        <v>2461</v>
      </c>
      <c r="B251" s="596" t="s">
        <v>2462</v>
      </c>
      <c r="C251" s="597"/>
      <c r="D251" s="598"/>
    </row>
    <row r="252" customFormat="false" ht="15" hidden="false" customHeight="false" outlineLevel="0" collapsed="false">
      <c r="A252" s="594" t="s">
        <v>1985</v>
      </c>
      <c r="B252" s="596" t="s">
        <v>1986</v>
      </c>
      <c r="C252" s="597"/>
      <c r="D252" s="598"/>
    </row>
    <row r="253" customFormat="false" ht="15" hidden="false" customHeight="false" outlineLevel="0" collapsed="false">
      <c r="A253" s="594" t="s">
        <v>132</v>
      </c>
      <c r="B253" s="596" t="s">
        <v>133</v>
      </c>
      <c r="C253" s="597"/>
      <c r="D253" s="598"/>
    </row>
    <row r="254" customFormat="false" ht="15" hidden="false" customHeight="false" outlineLevel="0" collapsed="false">
      <c r="A254" s="594" t="s">
        <v>718</v>
      </c>
      <c r="B254" s="596" t="s">
        <v>719</v>
      </c>
      <c r="C254" s="597"/>
      <c r="D254" s="598"/>
    </row>
    <row r="255" customFormat="false" ht="15" hidden="false" customHeight="false" outlineLevel="0" collapsed="false">
      <c r="A255" s="594" t="s">
        <v>138</v>
      </c>
      <c r="B255" s="596" t="s">
        <v>139</v>
      </c>
      <c r="C255" s="597"/>
      <c r="D255" s="598"/>
    </row>
    <row r="256" customFormat="false" ht="15" hidden="false" customHeight="false" outlineLevel="0" collapsed="false">
      <c r="A256" s="594" t="s">
        <v>3062</v>
      </c>
      <c r="B256" s="596" t="s">
        <v>3063</v>
      </c>
      <c r="C256" s="597"/>
      <c r="D256" s="598"/>
    </row>
    <row r="257" customFormat="false" ht="15" hidden="false" customHeight="false" outlineLevel="0" collapsed="false">
      <c r="A257" s="594" t="s">
        <v>2278</v>
      </c>
      <c r="B257" s="596" t="s">
        <v>2279</v>
      </c>
      <c r="C257" s="597"/>
      <c r="D257" s="598"/>
    </row>
    <row r="258" customFormat="false" ht="15" hidden="false" customHeight="false" outlineLevel="0" collapsed="false">
      <c r="A258" s="594" t="s">
        <v>400</v>
      </c>
      <c r="B258" s="596" t="s">
        <v>401</v>
      </c>
      <c r="C258" s="597"/>
      <c r="D258" s="598"/>
    </row>
    <row r="259" customFormat="false" ht="15" hidden="false" customHeight="false" outlineLevel="0" collapsed="false">
      <c r="A259" s="594" t="s">
        <v>403</v>
      </c>
      <c r="B259" s="596" t="s">
        <v>404</v>
      </c>
      <c r="C259" s="597"/>
      <c r="D259" s="598"/>
    </row>
    <row r="260" customFormat="false" ht="15" hidden="false" customHeight="false" outlineLevel="0" collapsed="false">
      <c r="A260" s="594" t="s">
        <v>141</v>
      </c>
      <c r="B260" s="596" t="s">
        <v>142</v>
      </c>
      <c r="C260" s="597"/>
      <c r="D260" s="598"/>
    </row>
    <row r="261" customFormat="false" ht="15" hidden="false" customHeight="false" outlineLevel="0" collapsed="false">
      <c r="A261" s="594" t="s">
        <v>453</v>
      </c>
      <c r="B261" s="596" t="s">
        <v>454</v>
      </c>
      <c r="C261" s="597"/>
      <c r="D261" s="598"/>
    </row>
    <row r="262" customFormat="false" ht="15" hidden="false" customHeight="false" outlineLevel="0" collapsed="false">
      <c r="A262" s="594" t="s">
        <v>3064</v>
      </c>
      <c r="B262" s="596" t="s">
        <v>3065</v>
      </c>
      <c r="C262" s="597"/>
      <c r="D262" s="598"/>
    </row>
    <row r="263" customFormat="false" ht="15" hidden="false" customHeight="false" outlineLevel="0" collapsed="false">
      <c r="A263" s="594" t="s">
        <v>2463</v>
      </c>
      <c r="B263" s="596" t="s">
        <v>2464</v>
      </c>
      <c r="C263" s="597"/>
      <c r="D263" s="598"/>
    </row>
    <row r="264" customFormat="false" ht="15" hidden="false" customHeight="false" outlineLevel="0" collapsed="false">
      <c r="A264" s="594" t="s">
        <v>1988</v>
      </c>
      <c r="B264" s="596" t="s">
        <v>1989</v>
      </c>
      <c r="C264" s="597"/>
      <c r="D264" s="598"/>
    </row>
    <row r="265" customFormat="false" ht="15" hidden="false" customHeight="false" outlineLevel="0" collapsed="false">
      <c r="A265" s="594" t="s">
        <v>2281</v>
      </c>
      <c r="B265" s="596" t="s">
        <v>2282</v>
      </c>
      <c r="C265" s="597"/>
      <c r="D265" s="598"/>
    </row>
    <row r="266" customFormat="false" ht="15" hidden="false" customHeight="false" outlineLevel="0" collapsed="false">
      <c r="A266" s="594" t="s">
        <v>2284</v>
      </c>
      <c r="B266" s="596" t="s">
        <v>2285</v>
      </c>
      <c r="C266" s="597"/>
      <c r="D266" s="598"/>
    </row>
    <row r="267" customFormat="false" ht="15" hidden="false" customHeight="false" outlineLevel="0" collapsed="false">
      <c r="A267" s="594" t="s">
        <v>721</v>
      </c>
      <c r="B267" s="596" t="s">
        <v>722</v>
      </c>
      <c r="C267" s="597"/>
      <c r="D267" s="598"/>
    </row>
    <row r="268" customFormat="false" ht="15" hidden="false" customHeight="false" outlineLevel="0" collapsed="false">
      <c r="A268" s="594" t="s">
        <v>724</v>
      </c>
      <c r="B268" s="596" t="s">
        <v>725</v>
      </c>
      <c r="C268" s="597"/>
      <c r="D268" s="598"/>
    </row>
    <row r="269" customFormat="false" ht="15" hidden="false" customHeight="false" outlineLevel="0" collapsed="false">
      <c r="A269" s="594" t="s">
        <v>2465</v>
      </c>
      <c r="B269" s="596" t="s">
        <v>2466</v>
      </c>
      <c r="C269" s="597"/>
      <c r="D269" s="598"/>
    </row>
    <row r="270" customFormat="false" ht="15" hidden="false" customHeight="false" outlineLevel="0" collapsed="false">
      <c r="A270" s="594" t="s">
        <v>2468</v>
      </c>
      <c r="B270" s="596" t="s">
        <v>2469</v>
      </c>
      <c r="C270" s="597"/>
      <c r="D270" s="598"/>
    </row>
    <row r="271" customFormat="false" ht="15" hidden="false" customHeight="false" outlineLevel="0" collapsed="false">
      <c r="A271" s="594" t="s">
        <v>3066</v>
      </c>
      <c r="B271" s="596" t="s">
        <v>3067</v>
      </c>
      <c r="C271" s="597"/>
      <c r="D271" s="598"/>
    </row>
    <row r="272" customFormat="false" ht="15" hidden="false" customHeight="false" outlineLevel="0" collapsed="false">
      <c r="A272" s="594" t="s">
        <v>727</v>
      </c>
      <c r="B272" s="596" t="s">
        <v>728</v>
      </c>
      <c r="C272" s="597"/>
      <c r="D272" s="598"/>
    </row>
    <row r="273" customFormat="false" ht="15" hidden="false" customHeight="false" outlineLevel="0" collapsed="false">
      <c r="A273" s="594" t="s">
        <v>144</v>
      </c>
      <c r="B273" s="596" t="s">
        <v>145</v>
      </c>
      <c r="C273" s="597"/>
      <c r="D273" s="598"/>
    </row>
    <row r="274" customFormat="false" ht="15" hidden="false" customHeight="false" outlineLevel="0" collapsed="false">
      <c r="A274" s="594" t="s">
        <v>3071</v>
      </c>
      <c r="B274" s="596" t="s">
        <v>3072</v>
      </c>
      <c r="C274" s="597"/>
      <c r="D274" s="598"/>
    </row>
    <row r="275" customFormat="false" ht="15" hidden="false" customHeight="false" outlineLevel="0" collapsed="false">
      <c r="A275" s="594" t="s">
        <v>146</v>
      </c>
      <c r="B275" s="596" t="s">
        <v>147</v>
      </c>
      <c r="C275" s="597"/>
      <c r="D275" s="598"/>
    </row>
    <row r="276" customFormat="false" ht="15" hidden="false" customHeight="false" outlineLevel="0" collapsed="false">
      <c r="A276" s="594" t="s">
        <v>3074</v>
      </c>
      <c r="B276" s="596" t="s">
        <v>3075</v>
      </c>
      <c r="C276" s="597"/>
      <c r="D276" s="598"/>
    </row>
    <row r="277" customFormat="false" ht="15" hidden="false" customHeight="false" outlineLevel="0" collapsed="false">
      <c r="A277" s="594" t="s">
        <v>2471</v>
      </c>
      <c r="B277" s="596" t="s">
        <v>2472</v>
      </c>
      <c r="C277" s="597"/>
      <c r="D277" s="598"/>
    </row>
    <row r="278" customFormat="false" ht="15" hidden="false" customHeight="false" outlineLevel="0" collapsed="false">
      <c r="A278" s="594" t="s">
        <v>2473</v>
      </c>
      <c r="B278" s="596" t="s">
        <v>2474</v>
      </c>
      <c r="C278" s="597"/>
      <c r="D278" s="598"/>
    </row>
    <row r="279" customFormat="false" ht="15" hidden="false" customHeight="false" outlineLevel="0" collapsed="false">
      <c r="A279" s="594" t="s">
        <v>1990</v>
      </c>
      <c r="B279" s="596" t="s">
        <v>1991</v>
      </c>
      <c r="C279" s="597"/>
      <c r="D279" s="598"/>
    </row>
    <row r="280" customFormat="false" ht="15" hidden="false" customHeight="false" outlineLevel="0" collapsed="false">
      <c r="A280" s="594" t="s">
        <v>2475</v>
      </c>
      <c r="B280" s="596" t="s">
        <v>2476</v>
      </c>
      <c r="C280" s="597"/>
      <c r="D280" s="598"/>
    </row>
    <row r="281" customFormat="false" ht="15" hidden="false" customHeight="false" outlineLevel="0" collapsed="false">
      <c r="A281" s="594" t="s">
        <v>2477</v>
      </c>
      <c r="B281" s="596" t="s">
        <v>2478</v>
      </c>
      <c r="C281" s="597"/>
      <c r="D281" s="598"/>
    </row>
    <row r="282" customFormat="false" ht="15" hidden="false" customHeight="false" outlineLevel="0" collapsed="false">
      <c r="A282" s="594" t="s">
        <v>1992</v>
      </c>
      <c r="B282" s="596" t="s">
        <v>1993</v>
      </c>
      <c r="C282" s="597"/>
      <c r="D282" s="598"/>
    </row>
    <row r="283" customFormat="false" ht="15" hidden="false" customHeight="false" outlineLevel="0" collapsed="false">
      <c r="A283" s="594" t="s">
        <v>3076</v>
      </c>
      <c r="B283" s="596" t="s">
        <v>3077</v>
      </c>
      <c r="C283" s="597"/>
      <c r="D283" s="598"/>
    </row>
    <row r="284" customFormat="false" ht="15" hidden="false" customHeight="false" outlineLevel="0" collapsed="false">
      <c r="A284" s="594" t="s">
        <v>1244</v>
      </c>
      <c r="B284" s="596" t="s">
        <v>1245</v>
      </c>
      <c r="C284" s="597"/>
      <c r="D284" s="598"/>
    </row>
    <row r="285" customFormat="false" ht="15" hidden="false" customHeight="false" outlineLevel="0" collapsed="false">
      <c r="A285" s="594" t="s">
        <v>2287</v>
      </c>
      <c r="B285" s="596" t="s">
        <v>2288</v>
      </c>
      <c r="C285" s="597"/>
      <c r="D285" s="598"/>
    </row>
    <row r="286" customFormat="false" ht="15" hidden="false" customHeight="false" outlineLevel="0" collapsed="false">
      <c r="A286" s="594" t="s">
        <v>2290</v>
      </c>
      <c r="B286" s="596" t="s">
        <v>2291</v>
      </c>
      <c r="C286" s="597"/>
      <c r="D286" s="598"/>
    </row>
    <row r="287" customFormat="false" ht="15" hidden="false" customHeight="false" outlineLevel="0" collapsed="false">
      <c r="A287" s="594" t="s">
        <v>2295</v>
      </c>
      <c r="B287" s="596" t="s">
        <v>2296</v>
      </c>
      <c r="C287" s="597"/>
      <c r="D287" s="598"/>
    </row>
    <row r="288" customFormat="false" ht="15" hidden="false" customHeight="false" outlineLevel="0" collapsed="false">
      <c r="A288" s="594" t="s">
        <v>3078</v>
      </c>
      <c r="B288" s="596" t="s">
        <v>3079</v>
      </c>
      <c r="C288" s="597"/>
      <c r="D288" s="598"/>
    </row>
    <row r="289" customFormat="false" ht="15" hidden="false" customHeight="false" outlineLevel="0" collapsed="false">
      <c r="A289" s="594" t="s">
        <v>3080</v>
      </c>
      <c r="B289" s="596" t="s">
        <v>3081</v>
      </c>
      <c r="C289" s="597"/>
      <c r="D289" s="598"/>
    </row>
    <row r="290" customFormat="false" ht="15" hidden="false" customHeight="false" outlineLevel="0" collapsed="false">
      <c r="A290" s="594" t="s">
        <v>730</v>
      </c>
      <c r="B290" s="596" t="s">
        <v>731</v>
      </c>
      <c r="C290" s="597"/>
      <c r="D290" s="598"/>
    </row>
    <row r="291" customFormat="false" ht="15" hidden="false" customHeight="false" outlineLevel="0" collapsed="false">
      <c r="A291" s="594" t="s">
        <v>406</v>
      </c>
      <c r="B291" s="596" t="s">
        <v>407</v>
      </c>
      <c r="C291" s="597"/>
      <c r="D291" s="598"/>
    </row>
    <row r="292" customFormat="false" ht="15" hidden="false" customHeight="false" outlineLevel="0" collapsed="false">
      <c r="A292" s="594" t="s">
        <v>409</v>
      </c>
      <c r="B292" s="596" t="s">
        <v>410</v>
      </c>
      <c r="C292" s="597"/>
      <c r="D292" s="598"/>
    </row>
    <row r="293" customFormat="false" ht="15" hidden="false" customHeight="false" outlineLevel="0" collapsed="false">
      <c r="A293" s="594" t="s">
        <v>2479</v>
      </c>
      <c r="B293" s="596" t="s">
        <v>2480</v>
      </c>
      <c r="C293" s="597"/>
      <c r="D293" s="598"/>
    </row>
    <row r="294" customFormat="false" ht="15" hidden="false" customHeight="false" outlineLevel="0" collapsed="false">
      <c r="A294" s="594" t="s">
        <v>1995</v>
      </c>
      <c r="B294" s="596" t="s">
        <v>1996</v>
      </c>
      <c r="C294" s="597"/>
      <c r="D294" s="598"/>
    </row>
    <row r="295" customFormat="false" ht="15" hidden="false" customHeight="false" outlineLevel="0" collapsed="false">
      <c r="A295" s="594" t="s">
        <v>735</v>
      </c>
      <c r="B295" s="596" t="s">
        <v>736</v>
      </c>
      <c r="C295" s="597"/>
      <c r="D295" s="598"/>
    </row>
    <row r="296" customFormat="false" ht="15" hidden="false" customHeight="false" outlineLevel="0" collapsed="false">
      <c r="A296" s="594" t="s">
        <v>149</v>
      </c>
      <c r="B296" s="596" t="s">
        <v>150</v>
      </c>
      <c r="C296" s="597"/>
      <c r="D296" s="598"/>
    </row>
    <row r="297" customFormat="false" ht="15" hidden="false" customHeight="false" outlineLevel="0" collapsed="false">
      <c r="A297" s="594" t="s">
        <v>740</v>
      </c>
      <c r="B297" s="596" t="s">
        <v>741</v>
      </c>
      <c r="C297" s="597"/>
      <c r="D297" s="598"/>
    </row>
    <row r="298" customFormat="false" ht="15" hidden="false" customHeight="false" outlineLevel="0" collapsed="false">
      <c r="A298" s="594" t="s">
        <v>745</v>
      </c>
      <c r="B298" s="596" t="s">
        <v>746</v>
      </c>
      <c r="C298" s="597"/>
      <c r="D298" s="598"/>
    </row>
    <row r="299" customFormat="false" ht="15" hidden="false" customHeight="false" outlineLevel="0" collapsed="false">
      <c r="A299" s="594" t="s">
        <v>752</v>
      </c>
      <c r="B299" s="596" t="s">
        <v>753</v>
      </c>
      <c r="C299" s="597"/>
      <c r="D299" s="598"/>
    </row>
    <row r="300" customFormat="false" ht="15" hidden="false" customHeight="false" outlineLevel="0" collapsed="false">
      <c r="A300" s="594" t="s">
        <v>754</v>
      </c>
      <c r="B300" s="596" t="s">
        <v>755</v>
      </c>
      <c r="C300" s="597"/>
      <c r="D300" s="598"/>
    </row>
    <row r="301" customFormat="false" ht="15" hidden="false" customHeight="false" outlineLevel="0" collapsed="false">
      <c r="A301" s="594" t="s">
        <v>756</v>
      </c>
      <c r="B301" s="596" t="s">
        <v>757</v>
      </c>
      <c r="C301" s="597"/>
      <c r="D301" s="598"/>
    </row>
    <row r="302" customFormat="false" ht="15" hidden="false" customHeight="false" outlineLevel="0" collapsed="false">
      <c r="A302" s="594" t="s">
        <v>759</v>
      </c>
      <c r="B302" s="596" t="s">
        <v>760</v>
      </c>
      <c r="C302" s="597"/>
      <c r="D302" s="598"/>
    </row>
    <row r="303" customFormat="false" ht="15" hidden="false" customHeight="false" outlineLevel="0" collapsed="false">
      <c r="A303" s="594" t="s">
        <v>764</v>
      </c>
      <c r="B303" s="596" t="s">
        <v>765</v>
      </c>
      <c r="C303" s="597"/>
      <c r="D303" s="598"/>
    </row>
    <row r="304" customFormat="false" ht="15" hidden="false" customHeight="false" outlineLevel="0" collapsed="false">
      <c r="A304" s="594" t="s">
        <v>769</v>
      </c>
      <c r="B304" s="596" t="s">
        <v>770</v>
      </c>
      <c r="C304" s="597"/>
      <c r="D304" s="598"/>
    </row>
    <row r="305" customFormat="false" ht="15" hidden="false" customHeight="false" outlineLevel="0" collapsed="false">
      <c r="A305" s="594" t="s">
        <v>774</v>
      </c>
      <c r="B305" s="596" t="s">
        <v>775</v>
      </c>
      <c r="C305" s="597"/>
      <c r="D305" s="598"/>
    </row>
    <row r="306" customFormat="false" ht="15" hidden="false" customHeight="false" outlineLevel="0" collapsed="false">
      <c r="A306" s="594" t="s">
        <v>777</v>
      </c>
      <c r="B306" s="596" t="s">
        <v>778</v>
      </c>
      <c r="C306" s="597"/>
      <c r="D306" s="598"/>
    </row>
    <row r="307" customFormat="false" ht="15" hidden="false" customHeight="false" outlineLevel="0" collapsed="false">
      <c r="A307" s="594" t="s">
        <v>779</v>
      </c>
      <c r="B307" s="596" t="s">
        <v>780</v>
      </c>
      <c r="C307" s="597"/>
      <c r="D307" s="598"/>
    </row>
    <row r="308" customFormat="false" ht="15" hidden="false" customHeight="false" outlineLevel="0" collapsed="false">
      <c r="A308" s="594" t="s">
        <v>782</v>
      </c>
      <c r="B308" s="596" t="s">
        <v>783</v>
      </c>
      <c r="C308" s="597"/>
      <c r="D308" s="598"/>
    </row>
    <row r="309" customFormat="false" ht="15" hidden="false" customHeight="false" outlineLevel="0" collapsed="false">
      <c r="A309" s="594" t="s">
        <v>787</v>
      </c>
      <c r="B309" s="596" t="s">
        <v>788</v>
      </c>
      <c r="C309" s="597"/>
      <c r="D309" s="598"/>
    </row>
    <row r="310" customFormat="false" ht="15" hidden="false" customHeight="false" outlineLevel="0" collapsed="false">
      <c r="A310" s="594" t="s">
        <v>151</v>
      </c>
      <c r="B310" s="596" t="s">
        <v>152</v>
      </c>
      <c r="C310" s="597"/>
      <c r="D310" s="598"/>
    </row>
    <row r="311" customFormat="false" ht="15" hidden="false" customHeight="false" outlineLevel="0" collapsed="false">
      <c r="A311" s="594" t="s">
        <v>3082</v>
      </c>
      <c r="B311" s="596" t="s">
        <v>3083</v>
      </c>
      <c r="C311" s="597"/>
      <c r="D311" s="598"/>
    </row>
    <row r="312" customFormat="false" ht="15" hidden="false" customHeight="false" outlineLevel="0" collapsed="false">
      <c r="A312" s="594" t="s">
        <v>3084</v>
      </c>
      <c r="B312" s="596" t="s">
        <v>3085</v>
      </c>
      <c r="C312" s="597"/>
      <c r="D312" s="598"/>
    </row>
    <row r="313" customFormat="false" ht="15" hidden="false" customHeight="false" outlineLevel="0" collapsed="false">
      <c r="A313" s="594" t="s">
        <v>3087</v>
      </c>
      <c r="B313" s="596" t="s">
        <v>3088</v>
      </c>
      <c r="C313" s="597"/>
      <c r="D313" s="598"/>
    </row>
    <row r="314" customFormat="false" ht="15" hidden="false" customHeight="false" outlineLevel="0" collapsed="false">
      <c r="A314" s="594" t="s">
        <v>2482</v>
      </c>
      <c r="B314" s="596" t="s">
        <v>2483</v>
      </c>
      <c r="C314" s="597"/>
      <c r="D314" s="598"/>
    </row>
    <row r="315" customFormat="false" ht="15" hidden="false" customHeight="false" outlineLevel="0" collapsed="false">
      <c r="A315" s="594" t="s">
        <v>3089</v>
      </c>
      <c r="B315" s="596" t="s">
        <v>3090</v>
      </c>
      <c r="C315" s="597"/>
      <c r="D315" s="598"/>
    </row>
    <row r="316" customFormat="false" ht="15" hidden="false" customHeight="false" outlineLevel="0" collapsed="false">
      <c r="A316" s="594" t="s">
        <v>3091</v>
      </c>
      <c r="B316" s="596" t="s">
        <v>3092</v>
      </c>
      <c r="C316" s="597"/>
      <c r="D316" s="598"/>
    </row>
    <row r="317" customFormat="false" ht="15" hidden="false" customHeight="false" outlineLevel="0" collapsed="false">
      <c r="A317" s="594" t="s">
        <v>156</v>
      </c>
      <c r="B317" s="596" t="s">
        <v>157</v>
      </c>
      <c r="C317" s="597"/>
      <c r="D317" s="598"/>
    </row>
    <row r="318" customFormat="false" ht="15" hidden="false" customHeight="false" outlineLevel="0" collapsed="false">
      <c r="A318" s="594" t="s">
        <v>792</v>
      </c>
      <c r="B318" s="596" t="s">
        <v>793</v>
      </c>
      <c r="C318" s="597"/>
      <c r="D318" s="598"/>
    </row>
    <row r="319" customFormat="false" ht="15" hidden="false" customHeight="false" outlineLevel="0" collapsed="false">
      <c r="A319" s="594" t="s">
        <v>801</v>
      </c>
      <c r="B319" s="596" t="s">
        <v>802</v>
      </c>
      <c r="C319" s="597"/>
      <c r="D319" s="598"/>
    </row>
    <row r="320" customFormat="false" ht="15" hidden="false" customHeight="false" outlineLevel="0" collapsed="false">
      <c r="A320" s="594" t="s">
        <v>804</v>
      </c>
      <c r="B320" s="596" t="s">
        <v>805</v>
      </c>
      <c r="C320" s="597"/>
      <c r="D320" s="598"/>
    </row>
    <row r="321" customFormat="false" ht="15" hidden="false" customHeight="false" outlineLevel="0" collapsed="false">
      <c r="A321" s="594" t="s">
        <v>1998</v>
      </c>
      <c r="B321" s="596" t="s">
        <v>1999</v>
      </c>
      <c r="C321" s="597"/>
      <c r="D321" s="598"/>
    </row>
    <row r="322" customFormat="false" ht="15" hidden="false" customHeight="false" outlineLevel="0" collapsed="false">
      <c r="A322" s="594" t="s">
        <v>2001</v>
      </c>
      <c r="B322" s="596" t="s">
        <v>2002</v>
      </c>
      <c r="C322" s="597"/>
      <c r="D322" s="598"/>
    </row>
    <row r="323" customFormat="false" ht="15" hidden="false" customHeight="false" outlineLevel="0" collapsed="false">
      <c r="A323" s="594" t="s">
        <v>2003</v>
      </c>
      <c r="B323" s="596" t="s">
        <v>2004</v>
      </c>
      <c r="C323" s="597"/>
      <c r="D323" s="598"/>
    </row>
    <row r="324" customFormat="false" ht="15" hidden="false" customHeight="false" outlineLevel="0" collapsed="false">
      <c r="A324" s="594" t="s">
        <v>1247</v>
      </c>
      <c r="B324" s="596" t="s">
        <v>1248</v>
      </c>
      <c r="C324" s="597"/>
      <c r="D324" s="598"/>
    </row>
    <row r="325" customFormat="false" ht="15" hidden="false" customHeight="false" outlineLevel="0" collapsed="false">
      <c r="A325" s="594" t="s">
        <v>1250</v>
      </c>
      <c r="B325" s="596" t="s">
        <v>1251</v>
      </c>
      <c r="C325" s="597"/>
      <c r="D325" s="598"/>
    </row>
    <row r="326" customFormat="false" ht="15" hidden="false" customHeight="false" outlineLevel="0" collapsed="false">
      <c r="A326" s="594" t="s">
        <v>457</v>
      </c>
      <c r="B326" s="596" t="s">
        <v>458</v>
      </c>
      <c r="C326" s="597"/>
      <c r="D326" s="598"/>
    </row>
    <row r="327" customFormat="false" ht="15" hidden="false" customHeight="false" outlineLevel="0" collapsed="false">
      <c r="A327" s="594" t="s">
        <v>3093</v>
      </c>
      <c r="B327" s="596" t="s">
        <v>3094</v>
      </c>
      <c r="C327" s="597"/>
      <c r="D327" s="598"/>
    </row>
    <row r="328" customFormat="false" ht="15" hidden="false" customHeight="false" outlineLevel="0" collapsed="false">
      <c r="A328" s="594" t="s">
        <v>3096</v>
      </c>
      <c r="B328" s="596" t="s">
        <v>3097</v>
      </c>
      <c r="C328" s="597"/>
      <c r="D328" s="598"/>
    </row>
    <row r="329" customFormat="false" ht="15" hidden="false" customHeight="false" outlineLevel="0" collapsed="false">
      <c r="A329" s="594" t="s">
        <v>2484</v>
      </c>
      <c r="B329" s="596" t="s">
        <v>2485</v>
      </c>
      <c r="C329" s="597"/>
      <c r="D329" s="598"/>
    </row>
    <row r="330" customFormat="false" ht="15" hidden="false" customHeight="false" outlineLevel="0" collapsed="false">
      <c r="A330" s="594" t="s">
        <v>3098</v>
      </c>
      <c r="B330" s="596" t="s">
        <v>3099</v>
      </c>
      <c r="C330" s="597"/>
      <c r="D330" s="598"/>
    </row>
    <row r="331" customFormat="false" ht="15" hidden="false" customHeight="false" outlineLevel="0" collapsed="false">
      <c r="A331" s="594" t="s">
        <v>2487</v>
      </c>
      <c r="B331" s="596" t="s">
        <v>2488</v>
      </c>
      <c r="C331" s="597"/>
      <c r="D331" s="598"/>
    </row>
    <row r="332" customFormat="false" ht="15" hidden="false" customHeight="false" outlineLevel="0" collapsed="false">
      <c r="A332" s="594" t="s">
        <v>1440</v>
      </c>
      <c r="B332" s="596" t="s">
        <v>1441</v>
      </c>
      <c r="C332" s="597"/>
      <c r="D332" s="598"/>
    </row>
    <row r="333" customFormat="false" ht="15" hidden="false" customHeight="false" outlineLevel="0" collapsed="false">
      <c r="A333" s="594" t="s">
        <v>1443</v>
      </c>
      <c r="B333" s="596" t="s">
        <v>1444</v>
      </c>
      <c r="C333" s="597"/>
      <c r="D333" s="598"/>
    </row>
    <row r="334" customFormat="false" ht="15" hidden="false" customHeight="false" outlineLevel="0" collapsed="false">
      <c r="A334" s="594" t="s">
        <v>1446</v>
      </c>
      <c r="B334" s="596" t="s">
        <v>1447</v>
      </c>
      <c r="C334" s="597"/>
      <c r="D334" s="598"/>
    </row>
    <row r="335" customFormat="false" ht="15" hidden="false" customHeight="false" outlineLevel="0" collapsed="false">
      <c r="A335" s="594" t="s">
        <v>2005</v>
      </c>
      <c r="B335" s="596" t="s">
        <v>2006</v>
      </c>
      <c r="C335" s="597"/>
      <c r="D335" s="598"/>
    </row>
    <row r="336" customFormat="false" ht="15" hidden="false" customHeight="false" outlineLevel="0" collapsed="false">
      <c r="A336" s="594" t="s">
        <v>2007</v>
      </c>
      <c r="B336" s="596" t="s">
        <v>2008</v>
      </c>
      <c r="C336" s="597"/>
      <c r="D336" s="598"/>
    </row>
    <row r="337" customFormat="false" ht="15" hidden="false" customHeight="false" outlineLevel="0" collapsed="false">
      <c r="A337" s="594" t="s">
        <v>2010</v>
      </c>
      <c r="B337" s="596" t="s">
        <v>2011</v>
      </c>
      <c r="C337" s="597"/>
      <c r="D337" s="598"/>
    </row>
    <row r="338" customFormat="false" ht="15" hidden="false" customHeight="false" outlineLevel="0" collapsed="false">
      <c r="A338" s="594" t="s">
        <v>2012</v>
      </c>
      <c r="B338" s="596" t="s">
        <v>2013</v>
      </c>
      <c r="C338" s="597"/>
      <c r="D338" s="598"/>
    </row>
    <row r="339" customFormat="false" ht="15" hidden="false" customHeight="false" outlineLevel="0" collapsed="false">
      <c r="A339" s="594" t="s">
        <v>2015</v>
      </c>
      <c r="B339" s="596" t="s">
        <v>2016</v>
      </c>
      <c r="C339" s="597"/>
      <c r="D339" s="598"/>
    </row>
    <row r="340" customFormat="false" ht="15" hidden="false" customHeight="false" outlineLevel="0" collapsed="false">
      <c r="A340" s="594" t="s">
        <v>2018</v>
      </c>
      <c r="B340" s="596" t="s">
        <v>2019</v>
      </c>
      <c r="C340" s="597"/>
      <c r="D340" s="598"/>
    </row>
    <row r="341" customFormat="false" ht="15" hidden="false" customHeight="false" outlineLevel="0" collapsed="false">
      <c r="A341" s="594" t="s">
        <v>2022</v>
      </c>
      <c r="B341" s="596" t="s">
        <v>2023</v>
      </c>
      <c r="C341" s="597"/>
      <c r="D341" s="598"/>
    </row>
    <row r="342" customFormat="false" ht="15" hidden="false" customHeight="false" outlineLevel="0" collapsed="false">
      <c r="A342" s="594" t="s">
        <v>2027</v>
      </c>
      <c r="B342" s="596" t="s">
        <v>2028</v>
      </c>
      <c r="C342" s="597"/>
      <c r="D342" s="598"/>
    </row>
    <row r="343" customFormat="false" ht="15" hidden="false" customHeight="false" outlineLevel="0" collapsed="false">
      <c r="A343" s="594" t="s">
        <v>2029</v>
      </c>
      <c r="B343" s="596" t="s">
        <v>2030</v>
      </c>
      <c r="C343" s="597"/>
      <c r="D343" s="598"/>
    </row>
    <row r="344" customFormat="false" ht="15" hidden="false" customHeight="false" outlineLevel="0" collapsed="false">
      <c r="A344" s="594" t="s">
        <v>2032</v>
      </c>
      <c r="B344" s="596" t="s">
        <v>2033</v>
      </c>
      <c r="C344" s="597"/>
      <c r="D344" s="598"/>
    </row>
    <row r="345" customFormat="false" ht="15" hidden="false" customHeight="false" outlineLevel="0" collapsed="false">
      <c r="A345" s="594" t="s">
        <v>2035</v>
      </c>
      <c r="B345" s="596" t="s">
        <v>2036</v>
      </c>
      <c r="C345" s="597"/>
      <c r="D345" s="598"/>
    </row>
    <row r="346" customFormat="false" ht="15" hidden="false" customHeight="false" outlineLevel="0" collapsed="false">
      <c r="A346" s="594" t="s">
        <v>2038</v>
      </c>
      <c r="B346" s="596" t="s">
        <v>2039</v>
      </c>
      <c r="C346" s="597"/>
      <c r="D346" s="598"/>
    </row>
    <row r="347" customFormat="false" ht="15" hidden="false" customHeight="false" outlineLevel="0" collapsed="false">
      <c r="A347" s="594" t="s">
        <v>2043</v>
      </c>
      <c r="B347" s="596" t="s">
        <v>2044</v>
      </c>
      <c r="C347" s="597"/>
      <c r="D347" s="598"/>
    </row>
    <row r="348" customFormat="false" ht="15" hidden="false" customHeight="false" outlineLevel="0" collapsed="false">
      <c r="A348" s="594" t="s">
        <v>2046</v>
      </c>
      <c r="B348" s="596" t="s">
        <v>2047</v>
      </c>
      <c r="C348" s="597"/>
      <c r="D348" s="598"/>
    </row>
    <row r="349" customFormat="false" ht="15" hidden="false" customHeight="false" outlineLevel="0" collapsed="false">
      <c r="A349" s="594" t="s">
        <v>2049</v>
      </c>
      <c r="B349" s="596" t="s">
        <v>2050</v>
      </c>
      <c r="C349" s="597"/>
      <c r="D349" s="598"/>
    </row>
    <row r="350" customFormat="false" ht="15" hidden="false" customHeight="false" outlineLevel="0" collapsed="false">
      <c r="A350" s="594" t="s">
        <v>2052</v>
      </c>
      <c r="B350" s="596" t="s">
        <v>2053</v>
      </c>
      <c r="C350" s="597"/>
      <c r="D350" s="598"/>
    </row>
    <row r="351" customFormat="false" ht="15" hidden="false" customHeight="false" outlineLevel="0" collapsed="false">
      <c r="A351" s="594" t="s">
        <v>2055</v>
      </c>
      <c r="B351" s="596" t="s">
        <v>2056</v>
      </c>
      <c r="C351" s="597"/>
      <c r="D351" s="598"/>
    </row>
    <row r="352" customFormat="false" ht="15" hidden="false" customHeight="false" outlineLevel="0" collapsed="false">
      <c r="A352" s="594" t="s">
        <v>2058</v>
      </c>
      <c r="B352" s="596" t="s">
        <v>2059</v>
      </c>
      <c r="C352" s="597"/>
      <c r="D352" s="598"/>
    </row>
    <row r="353" customFormat="false" ht="15" hidden="false" customHeight="false" outlineLevel="0" collapsed="false">
      <c r="A353" s="594" t="s">
        <v>2060</v>
      </c>
      <c r="B353" s="596" t="s">
        <v>2061</v>
      </c>
      <c r="C353" s="597"/>
      <c r="D353" s="598"/>
    </row>
    <row r="354" customFormat="false" ht="15" hidden="false" customHeight="false" outlineLevel="0" collapsed="false">
      <c r="A354" s="594" t="s">
        <v>158</v>
      </c>
      <c r="B354" s="596" t="s">
        <v>159</v>
      </c>
      <c r="C354" s="597"/>
      <c r="D354" s="598"/>
    </row>
    <row r="355" customFormat="false" ht="15" hidden="false" customHeight="false" outlineLevel="0" collapsed="false">
      <c r="A355" s="594" t="s">
        <v>161</v>
      </c>
      <c r="B355" s="596" t="s">
        <v>162</v>
      </c>
      <c r="C355" s="597"/>
      <c r="D355" s="598"/>
    </row>
    <row r="356" customFormat="false" ht="15" hidden="false" customHeight="false" outlineLevel="0" collapsed="false">
      <c r="A356" s="594" t="s">
        <v>1449</v>
      </c>
      <c r="B356" s="596" t="s">
        <v>1450</v>
      </c>
      <c r="C356" s="597"/>
      <c r="D356" s="598"/>
    </row>
    <row r="357" customFormat="false" ht="15" hidden="false" customHeight="false" outlineLevel="0" collapsed="false">
      <c r="A357" s="594" t="s">
        <v>1454</v>
      </c>
      <c r="B357" s="596" t="s">
        <v>1455</v>
      </c>
      <c r="C357" s="597"/>
      <c r="D357" s="598"/>
    </row>
    <row r="358" customFormat="false" ht="15" hidden="false" customHeight="false" outlineLevel="0" collapsed="false">
      <c r="A358" s="594" t="s">
        <v>1457</v>
      </c>
      <c r="B358" s="596" t="s">
        <v>1458</v>
      </c>
      <c r="C358" s="597"/>
      <c r="D358" s="598"/>
    </row>
    <row r="359" customFormat="false" ht="15" hidden="false" customHeight="false" outlineLevel="0" collapsed="false">
      <c r="A359" s="594" t="s">
        <v>1460</v>
      </c>
      <c r="B359" s="596" t="s">
        <v>1461</v>
      </c>
      <c r="C359" s="597"/>
      <c r="D359" s="598"/>
    </row>
    <row r="360" customFormat="false" ht="15" hidden="false" customHeight="false" outlineLevel="0" collapsed="false">
      <c r="A360" s="594" t="s">
        <v>3100</v>
      </c>
      <c r="B360" s="596" t="s">
        <v>3101</v>
      </c>
      <c r="C360" s="597"/>
      <c r="D360" s="598"/>
    </row>
    <row r="361" customFormat="false" ht="15" hidden="false" customHeight="false" outlineLevel="0" collapsed="false">
      <c r="A361" s="594" t="s">
        <v>3102</v>
      </c>
      <c r="B361" s="596" t="s">
        <v>3103</v>
      </c>
      <c r="C361" s="597"/>
      <c r="D361" s="598"/>
    </row>
    <row r="362" customFormat="false" ht="15" hidden="false" customHeight="false" outlineLevel="0" collapsed="false">
      <c r="A362" s="594" t="s">
        <v>3105</v>
      </c>
      <c r="B362" s="596" t="s">
        <v>3106</v>
      </c>
      <c r="C362" s="597"/>
      <c r="D362" s="598"/>
    </row>
    <row r="363" customFormat="false" ht="15" hidden="false" customHeight="false" outlineLevel="0" collapsed="false">
      <c r="A363" s="594" t="s">
        <v>165</v>
      </c>
      <c r="B363" s="596" t="s">
        <v>166</v>
      </c>
      <c r="C363" s="597"/>
      <c r="D363" s="598"/>
    </row>
    <row r="364" customFormat="false" ht="15" hidden="false" customHeight="false" outlineLevel="0" collapsed="false">
      <c r="A364" s="594" t="s">
        <v>807</v>
      </c>
      <c r="B364" s="596" t="s">
        <v>808</v>
      </c>
      <c r="C364" s="597"/>
      <c r="D364" s="598"/>
    </row>
    <row r="365" customFormat="false" ht="15" hidden="false" customHeight="false" outlineLevel="0" collapsed="false">
      <c r="A365" s="594" t="s">
        <v>3109</v>
      </c>
      <c r="B365" s="596" t="s">
        <v>3110</v>
      </c>
      <c r="C365" s="597"/>
      <c r="D365" s="598"/>
    </row>
    <row r="366" customFormat="false" ht="15" hidden="false" customHeight="false" outlineLevel="0" collapsed="false">
      <c r="A366" s="594" t="s">
        <v>2490</v>
      </c>
      <c r="B366" s="596" t="s">
        <v>2491</v>
      </c>
      <c r="C366" s="597"/>
      <c r="D366" s="598"/>
    </row>
    <row r="367" customFormat="false" ht="15" hidden="false" customHeight="false" outlineLevel="0" collapsed="false">
      <c r="A367" s="594" t="s">
        <v>3111</v>
      </c>
      <c r="B367" s="596" t="s">
        <v>3112</v>
      </c>
      <c r="C367" s="597"/>
      <c r="D367" s="598"/>
    </row>
    <row r="368" customFormat="false" ht="15" hidden="false" customHeight="false" outlineLevel="0" collapsed="false">
      <c r="A368" s="594" t="s">
        <v>2492</v>
      </c>
      <c r="B368" s="596" t="s">
        <v>2493</v>
      </c>
      <c r="C368" s="597"/>
      <c r="D368" s="598"/>
    </row>
    <row r="369" customFormat="false" ht="15" hidden="false" customHeight="false" outlineLevel="0" collapsed="false">
      <c r="A369" s="594" t="s">
        <v>2494</v>
      </c>
      <c r="B369" s="596" t="s">
        <v>2495</v>
      </c>
      <c r="C369" s="597"/>
      <c r="D369" s="598"/>
    </row>
    <row r="370" customFormat="false" ht="15" hidden="false" customHeight="false" outlineLevel="0" collapsed="false">
      <c r="A370" s="594" t="s">
        <v>2496</v>
      </c>
      <c r="B370" s="596" t="s">
        <v>2497</v>
      </c>
      <c r="C370" s="597"/>
      <c r="D370" s="598"/>
    </row>
    <row r="371" customFormat="false" ht="15" hidden="false" customHeight="false" outlineLevel="0" collapsed="false">
      <c r="A371" s="594" t="s">
        <v>2498</v>
      </c>
      <c r="B371" s="596" t="s">
        <v>2499</v>
      </c>
      <c r="C371" s="597"/>
      <c r="D371" s="598"/>
    </row>
    <row r="372" customFormat="false" ht="15" hidden="false" customHeight="false" outlineLevel="0" collapsed="false">
      <c r="A372" s="594" t="s">
        <v>2500</v>
      </c>
      <c r="B372" s="596" t="s">
        <v>2501</v>
      </c>
      <c r="C372" s="597"/>
      <c r="D372" s="598"/>
    </row>
    <row r="373" customFormat="false" ht="15" hidden="false" customHeight="false" outlineLevel="0" collapsed="false">
      <c r="A373" s="594" t="s">
        <v>3114</v>
      </c>
      <c r="B373" s="596" t="s">
        <v>3115</v>
      </c>
      <c r="C373" s="597"/>
      <c r="D373" s="598"/>
    </row>
    <row r="374" customFormat="false" ht="15" hidden="false" customHeight="false" outlineLevel="0" collapsed="false">
      <c r="A374" s="594" t="s">
        <v>3116</v>
      </c>
      <c r="B374" s="596" t="s">
        <v>3117</v>
      </c>
      <c r="C374" s="597"/>
      <c r="D374" s="598"/>
    </row>
    <row r="375" customFormat="false" ht="15" hidden="false" customHeight="false" outlineLevel="0" collapsed="false">
      <c r="A375" s="594" t="s">
        <v>1253</v>
      </c>
      <c r="B375" s="596" t="s">
        <v>1254</v>
      </c>
      <c r="C375" s="597"/>
      <c r="D375" s="598"/>
    </row>
    <row r="376" customFormat="false" ht="15" hidden="false" customHeight="false" outlineLevel="0" collapsed="false">
      <c r="A376" s="594" t="s">
        <v>1255</v>
      </c>
      <c r="B376" s="596" t="s">
        <v>1256</v>
      </c>
      <c r="C376" s="597"/>
      <c r="D376" s="598"/>
    </row>
    <row r="377" customFormat="false" ht="15" hidden="false" customHeight="false" outlineLevel="0" collapsed="false">
      <c r="A377" s="594" t="s">
        <v>1261</v>
      </c>
      <c r="B377" s="596" t="s">
        <v>1262</v>
      </c>
      <c r="C377" s="597"/>
      <c r="D377" s="598"/>
    </row>
    <row r="378" customFormat="false" ht="15" hidden="false" customHeight="false" outlineLevel="0" collapsed="false">
      <c r="A378" s="594" t="s">
        <v>1263</v>
      </c>
      <c r="B378" s="596" t="s">
        <v>1264</v>
      </c>
      <c r="C378" s="597"/>
      <c r="D378" s="598"/>
    </row>
    <row r="379" customFormat="false" ht="15" hidden="false" customHeight="false" outlineLevel="0" collapsed="false">
      <c r="A379" s="594" t="s">
        <v>1265</v>
      </c>
      <c r="B379" s="596" t="s">
        <v>1266</v>
      </c>
      <c r="C379" s="597"/>
      <c r="D379" s="598"/>
    </row>
    <row r="380" customFormat="false" ht="15" hidden="false" customHeight="false" outlineLevel="0" collapsed="false">
      <c r="A380" s="594" t="s">
        <v>1268</v>
      </c>
      <c r="B380" s="596" t="s">
        <v>1269</v>
      </c>
      <c r="C380" s="597"/>
      <c r="D380" s="598"/>
    </row>
    <row r="381" customFormat="false" ht="15" hidden="false" customHeight="false" outlineLevel="0" collapsed="false">
      <c r="A381" s="594" t="s">
        <v>1271</v>
      </c>
      <c r="B381" s="596" t="s">
        <v>1272</v>
      </c>
      <c r="C381" s="597"/>
      <c r="D381" s="598"/>
    </row>
    <row r="382" customFormat="false" ht="15" hidden="false" customHeight="false" outlineLevel="0" collapsed="false">
      <c r="A382" s="594" t="s">
        <v>1273</v>
      </c>
      <c r="B382" s="596" t="s">
        <v>1274</v>
      </c>
      <c r="C382" s="597"/>
      <c r="D382" s="598"/>
    </row>
    <row r="383" customFormat="false" ht="15" hidden="false" customHeight="false" outlineLevel="0" collapsed="false">
      <c r="A383" s="594" t="s">
        <v>1275</v>
      </c>
      <c r="B383" s="596" t="s">
        <v>1276</v>
      </c>
      <c r="C383" s="597"/>
      <c r="D383" s="598"/>
    </row>
    <row r="384" customFormat="false" ht="15" hidden="false" customHeight="false" outlineLevel="0" collapsed="false">
      <c r="A384" s="594" t="s">
        <v>1277</v>
      </c>
      <c r="B384" s="596" t="s">
        <v>1278</v>
      </c>
      <c r="C384" s="597"/>
      <c r="D384" s="598"/>
    </row>
    <row r="385" customFormat="false" ht="15" hidden="false" customHeight="false" outlineLevel="0" collapsed="false">
      <c r="A385" s="594" t="s">
        <v>3118</v>
      </c>
      <c r="B385" s="596" t="s">
        <v>3119</v>
      </c>
      <c r="C385" s="597"/>
      <c r="D385" s="598"/>
    </row>
    <row r="386" customFormat="false" ht="15" hidden="false" customHeight="false" outlineLevel="0" collapsed="false">
      <c r="A386" s="594" t="s">
        <v>3120</v>
      </c>
      <c r="B386" s="596" t="s">
        <v>3121</v>
      </c>
      <c r="C386" s="597"/>
      <c r="D386" s="598"/>
    </row>
    <row r="387" customFormat="false" ht="15" hidden="false" customHeight="false" outlineLevel="0" collapsed="false">
      <c r="A387" s="594" t="s">
        <v>2502</v>
      </c>
      <c r="B387" s="596" t="s">
        <v>2503</v>
      </c>
      <c r="C387" s="597"/>
      <c r="D387" s="598"/>
    </row>
    <row r="388" customFormat="false" ht="15" hidden="false" customHeight="false" outlineLevel="0" collapsed="false">
      <c r="A388" s="594" t="s">
        <v>1463</v>
      </c>
      <c r="B388" s="596" t="s">
        <v>1464</v>
      </c>
      <c r="C388" s="597"/>
      <c r="D388" s="598"/>
    </row>
    <row r="389" customFormat="false" ht="15" hidden="false" customHeight="false" outlineLevel="0" collapsed="false">
      <c r="A389" s="594" t="s">
        <v>1466</v>
      </c>
      <c r="B389" s="596" t="s">
        <v>1467</v>
      </c>
      <c r="C389" s="597"/>
      <c r="D389" s="598"/>
    </row>
    <row r="390" customFormat="false" ht="15" hidden="false" customHeight="false" outlineLevel="0" collapsed="false">
      <c r="A390" s="594" t="s">
        <v>2506</v>
      </c>
      <c r="B390" s="596" t="s">
        <v>2507</v>
      </c>
      <c r="C390" s="597"/>
      <c r="D390" s="598"/>
    </row>
    <row r="391" customFormat="false" ht="15" hidden="false" customHeight="false" outlineLevel="0" collapsed="false">
      <c r="A391" s="594" t="s">
        <v>2063</v>
      </c>
      <c r="B391" s="596" t="s">
        <v>2064</v>
      </c>
      <c r="C391" s="597"/>
      <c r="D391" s="598"/>
    </row>
    <row r="392" customFormat="false" ht="15" hidden="false" customHeight="false" outlineLevel="0" collapsed="false">
      <c r="A392" s="594" t="s">
        <v>2065</v>
      </c>
      <c r="B392" s="596" t="s">
        <v>2066</v>
      </c>
      <c r="C392" s="597"/>
      <c r="D392" s="598"/>
    </row>
    <row r="393" customFormat="false" ht="15" hidden="false" customHeight="false" outlineLevel="0" collapsed="false">
      <c r="A393" s="594" t="s">
        <v>2067</v>
      </c>
      <c r="B393" s="596" t="s">
        <v>2068</v>
      </c>
      <c r="C393" s="597"/>
      <c r="D393" s="598"/>
    </row>
    <row r="394" customFormat="false" ht="15" hidden="false" customHeight="false" outlineLevel="0" collapsed="false">
      <c r="A394" s="594" t="s">
        <v>812</v>
      </c>
      <c r="B394" s="596" t="s">
        <v>813</v>
      </c>
      <c r="C394" s="597"/>
      <c r="D394" s="598"/>
    </row>
    <row r="395" customFormat="false" ht="15" hidden="false" customHeight="false" outlineLevel="0" collapsed="false">
      <c r="A395" s="594" t="s">
        <v>2511</v>
      </c>
      <c r="B395" s="596" t="s">
        <v>2512</v>
      </c>
      <c r="C395" s="597"/>
      <c r="D395" s="598"/>
    </row>
    <row r="396" customFormat="false" ht="15" hidden="false" customHeight="false" outlineLevel="0" collapsed="false">
      <c r="A396" s="594" t="s">
        <v>815</v>
      </c>
      <c r="B396" s="596" t="s">
        <v>816</v>
      </c>
      <c r="C396" s="597"/>
      <c r="D396" s="598"/>
    </row>
    <row r="397" customFormat="false" ht="15" hidden="false" customHeight="false" outlineLevel="0" collapsed="false">
      <c r="A397" s="594" t="s">
        <v>3123</v>
      </c>
      <c r="B397" s="596" t="s">
        <v>3124</v>
      </c>
      <c r="C397" s="597"/>
      <c r="D397" s="598"/>
    </row>
    <row r="398" customFormat="false" ht="15" hidden="false" customHeight="false" outlineLevel="0" collapsed="false">
      <c r="A398" s="594" t="s">
        <v>3126</v>
      </c>
      <c r="B398" s="596" t="s">
        <v>3127</v>
      </c>
      <c r="C398" s="597"/>
      <c r="D398" s="598"/>
    </row>
    <row r="399" customFormat="false" ht="15" hidden="false" customHeight="false" outlineLevel="0" collapsed="false">
      <c r="A399" s="594" t="s">
        <v>2513</v>
      </c>
      <c r="B399" s="596" t="s">
        <v>2514</v>
      </c>
      <c r="C399" s="597"/>
      <c r="D399" s="598"/>
    </row>
    <row r="400" customFormat="false" ht="15" hidden="false" customHeight="false" outlineLevel="0" collapsed="false">
      <c r="A400" s="594" t="s">
        <v>3128</v>
      </c>
      <c r="B400" s="596" t="s">
        <v>3129</v>
      </c>
      <c r="C400" s="597"/>
      <c r="D400" s="598"/>
    </row>
    <row r="401" customFormat="false" ht="15" hidden="false" customHeight="false" outlineLevel="0" collapsed="false">
      <c r="A401" s="594" t="s">
        <v>3130</v>
      </c>
      <c r="B401" s="596" t="s">
        <v>3131</v>
      </c>
      <c r="C401" s="597"/>
      <c r="D401" s="598"/>
    </row>
    <row r="402" customFormat="false" ht="15" hidden="false" customHeight="false" outlineLevel="0" collapsed="false">
      <c r="A402" s="594" t="s">
        <v>2516</v>
      </c>
      <c r="B402" s="596" t="s">
        <v>2517</v>
      </c>
      <c r="C402" s="597"/>
      <c r="D402" s="598"/>
    </row>
    <row r="403" customFormat="false" ht="15" hidden="false" customHeight="false" outlineLevel="0" collapsed="false">
      <c r="A403" s="594" t="s">
        <v>2520</v>
      </c>
      <c r="B403" s="596" t="s">
        <v>2521</v>
      </c>
      <c r="C403" s="597"/>
      <c r="D403" s="598"/>
    </row>
    <row r="404" customFormat="false" ht="15" hidden="false" customHeight="false" outlineLevel="0" collapsed="false">
      <c r="A404" s="594" t="s">
        <v>2070</v>
      </c>
      <c r="B404" s="596" t="s">
        <v>2071</v>
      </c>
      <c r="C404" s="597"/>
      <c r="D404" s="598"/>
    </row>
    <row r="405" customFormat="false" ht="15" hidden="false" customHeight="false" outlineLevel="0" collapsed="false">
      <c r="A405" s="594" t="s">
        <v>2523</v>
      </c>
      <c r="B405" s="596" t="s">
        <v>2524</v>
      </c>
      <c r="C405" s="597"/>
      <c r="D405" s="598"/>
    </row>
    <row r="406" customFormat="false" ht="15" hidden="false" customHeight="false" outlineLevel="0" collapsed="false">
      <c r="A406" s="594" t="s">
        <v>2526</v>
      </c>
      <c r="B406" s="596" t="s">
        <v>2527</v>
      </c>
      <c r="C406" s="597"/>
      <c r="D406" s="598"/>
    </row>
    <row r="407" customFormat="false" ht="15" hidden="false" customHeight="false" outlineLevel="0" collapsed="false">
      <c r="A407" s="594" t="s">
        <v>817</v>
      </c>
      <c r="B407" s="596" t="s">
        <v>818</v>
      </c>
      <c r="C407" s="597"/>
      <c r="D407" s="598"/>
    </row>
    <row r="408" customFormat="false" ht="15" hidden="false" customHeight="false" outlineLevel="0" collapsed="false">
      <c r="A408" s="594" t="s">
        <v>819</v>
      </c>
      <c r="B408" s="596" t="s">
        <v>820</v>
      </c>
      <c r="C408" s="597"/>
      <c r="D408" s="598"/>
    </row>
    <row r="409" customFormat="false" ht="15" hidden="false" customHeight="false" outlineLevel="0" collapsed="false">
      <c r="A409" s="594" t="s">
        <v>822</v>
      </c>
      <c r="B409" s="596" t="s">
        <v>823</v>
      </c>
      <c r="C409" s="597"/>
      <c r="D409" s="598"/>
    </row>
    <row r="410" customFormat="false" ht="15" hidden="false" customHeight="false" outlineLevel="0" collapsed="false">
      <c r="A410" s="594" t="s">
        <v>824</v>
      </c>
      <c r="B410" s="596" t="s">
        <v>825</v>
      </c>
      <c r="C410" s="597"/>
      <c r="D410" s="598"/>
    </row>
    <row r="411" customFormat="false" ht="15" hidden="false" customHeight="false" outlineLevel="0" collapsed="false">
      <c r="A411" s="594" t="s">
        <v>828</v>
      </c>
      <c r="B411" s="596" t="s">
        <v>829</v>
      </c>
      <c r="C411" s="597"/>
      <c r="D411" s="598"/>
    </row>
    <row r="412" customFormat="false" ht="15" hidden="false" customHeight="false" outlineLevel="0" collapsed="false">
      <c r="A412" s="594" t="s">
        <v>833</v>
      </c>
      <c r="B412" s="596" t="s">
        <v>834</v>
      </c>
      <c r="C412" s="597"/>
      <c r="D412" s="598"/>
    </row>
    <row r="413" customFormat="false" ht="15" hidden="false" customHeight="false" outlineLevel="0" collapsed="false">
      <c r="A413" s="594" t="s">
        <v>837</v>
      </c>
      <c r="B413" s="596" t="s">
        <v>838</v>
      </c>
      <c r="C413" s="597"/>
      <c r="D413" s="598"/>
    </row>
    <row r="414" customFormat="false" ht="15" hidden="false" customHeight="false" outlineLevel="0" collapsed="false">
      <c r="A414" s="594" t="s">
        <v>840</v>
      </c>
      <c r="B414" s="596" t="s">
        <v>841</v>
      </c>
      <c r="C414" s="597"/>
      <c r="D414" s="598"/>
    </row>
    <row r="415" customFormat="false" ht="15" hidden="false" customHeight="false" outlineLevel="0" collapsed="false">
      <c r="A415" s="594" t="s">
        <v>842</v>
      </c>
      <c r="B415" s="596" t="s">
        <v>843</v>
      </c>
      <c r="C415" s="597"/>
      <c r="D415" s="598"/>
    </row>
    <row r="416" customFormat="false" ht="15" hidden="false" customHeight="false" outlineLevel="0" collapsed="false">
      <c r="A416" s="594" t="s">
        <v>848</v>
      </c>
      <c r="B416" s="596" t="s">
        <v>849</v>
      </c>
      <c r="C416" s="597"/>
      <c r="D416" s="598"/>
    </row>
    <row r="417" customFormat="false" ht="15" hidden="false" customHeight="false" outlineLevel="0" collapsed="false">
      <c r="A417" s="594" t="s">
        <v>852</v>
      </c>
      <c r="B417" s="596" t="s">
        <v>853</v>
      </c>
      <c r="C417" s="597"/>
      <c r="D417" s="598"/>
    </row>
    <row r="418" customFormat="false" ht="15" hidden="false" customHeight="false" outlineLevel="0" collapsed="false">
      <c r="A418" s="594" t="s">
        <v>856</v>
      </c>
      <c r="B418" s="596" t="s">
        <v>857</v>
      </c>
      <c r="C418" s="597"/>
      <c r="D418" s="598"/>
    </row>
    <row r="419" customFormat="false" ht="15" hidden="false" customHeight="false" outlineLevel="0" collapsed="false">
      <c r="A419" s="594" t="s">
        <v>859</v>
      </c>
      <c r="B419" s="596" t="s">
        <v>860</v>
      </c>
      <c r="C419" s="597"/>
      <c r="D419" s="598"/>
    </row>
    <row r="420" customFormat="false" ht="15" hidden="false" customHeight="false" outlineLevel="0" collapsed="false">
      <c r="A420" s="594" t="s">
        <v>862</v>
      </c>
      <c r="B420" s="596" t="s">
        <v>863</v>
      </c>
      <c r="C420" s="597"/>
      <c r="D420" s="598"/>
    </row>
    <row r="421" customFormat="false" ht="15" hidden="false" customHeight="false" outlineLevel="0" collapsed="false">
      <c r="A421" s="594" t="s">
        <v>864</v>
      </c>
      <c r="B421" s="596" t="s">
        <v>865</v>
      </c>
      <c r="C421" s="597"/>
      <c r="D421" s="598"/>
    </row>
    <row r="422" customFormat="false" ht="15" hidden="false" customHeight="false" outlineLevel="0" collapsed="false">
      <c r="A422" s="594" t="s">
        <v>867</v>
      </c>
      <c r="B422" s="596" t="s">
        <v>868</v>
      </c>
      <c r="C422" s="597"/>
      <c r="D422" s="598"/>
    </row>
    <row r="423" customFormat="false" ht="15" hidden="false" customHeight="false" outlineLevel="0" collapsed="false">
      <c r="A423" s="594" t="s">
        <v>870</v>
      </c>
      <c r="B423" s="596" t="s">
        <v>871</v>
      </c>
      <c r="C423" s="597"/>
      <c r="D423" s="598"/>
    </row>
    <row r="424" customFormat="false" ht="15" hidden="false" customHeight="false" outlineLevel="0" collapsed="false">
      <c r="A424" s="594" t="s">
        <v>873</v>
      </c>
      <c r="B424" s="596" t="s">
        <v>874</v>
      </c>
      <c r="C424" s="597"/>
      <c r="D424" s="598"/>
    </row>
    <row r="425" customFormat="false" ht="15" hidden="false" customHeight="false" outlineLevel="0" collapsed="false">
      <c r="A425" s="594" t="s">
        <v>876</v>
      </c>
      <c r="B425" s="596" t="s">
        <v>877</v>
      </c>
      <c r="C425" s="597"/>
      <c r="D425" s="598"/>
    </row>
    <row r="426" customFormat="false" ht="15" hidden="false" customHeight="false" outlineLevel="0" collapsed="false">
      <c r="A426" s="594" t="s">
        <v>878</v>
      </c>
      <c r="B426" s="596" t="s">
        <v>879</v>
      </c>
      <c r="C426" s="597"/>
      <c r="D426" s="598"/>
    </row>
    <row r="427" customFormat="false" ht="15" hidden="false" customHeight="false" outlineLevel="0" collapsed="false">
      <c r="A427" s="594" t="s">
        <v>880</v>
      </c>
      <c r="B427" s="596" t="s">
        <v>881</v>
      </c>
      <c r="C427" s="597"/>
      <c r="D427" s="598"/>
    </row>
    <row r="428" customFormat="false" ht="15" hidden="false" customHeight="false" outlineLevel="0" collapsed="false">
      <c r="A428" s="594" t="s">
        <v>882</v>
      </c>
      <c r="B428" s="596" t="s">
        <v>883</v>
      </c>
      <c r="C428" s="597"/>
      <c r="D428" s="598"/>
    </row>
    <row r="429" customFormat="false" ht="15" hidden="false" customHeight="false" outlineLevel="0" collapsed="false">
      <c r="A429" s="594" t="s">
        <v>887</v>
      </c>
      <c r="B429" s="596" t="s">
        <v>888</v>
      </c>
      <c r="C429" s="597"/>
      <c r="D429" s="598"/>
    </row>
    <row r="430" customFormat="false" ht="15" hidden="false" customHeight="false" outlineLevel="0" collapsed="false">
      <c r="A430" s="594" t="s">
        <v>889</v>
      </c>
      <c r="B430" s="596" t="s">
        <v>890</v>
      </c>
      <c r="C430" s="597"/>
      <c r="D430" s="598"/>
    </row>
    <row r="431" customFormat="false" ht="15" hidden="false" customHeight="false" outlineLevel="0" collapsed="false">
      <c r="A431" s="594" t="s">
        <v>892</v>
      </c>
      <c r="B431" s="596" t="s">
        <v>893</v>
      </c>
      <c r="C431" s="597"/>
      <c r="D431" s="598"/>
    </row>
    <row r="432" customFormat="false" ht="15" hidden="false" customHeight="false" outlineLevel="0" collapsed="false">
      <c r="A432" s="594" t="s">
        <v>895</v>
      </c>
      <c r="B432" s="596" t="s">
        <v>896</v>
      </c>
      <c r="C432" s="597"/>
      <c r="D432" s="598"/>
    </row>
    <row r="433" customFormat="false" ht="15" hidden="false" customHeight="false" outlineLevel="0" collapsed="false">
      <c r="A433" s="594" t="s">
        <v>897</v>
      </c>
      <c r="B433" s="596" t="s">
        <v>898</v>
      </c>
      <c r="C433" s="597"/>
      <c r="D433" s="598"/>
    </row>
    <row r="434" customFormat="false" ht="15" hidden="false" customHeight="false" outlineLevel="0" collapsed="false">
      <c r="A434" s="594" t="s">
        <v>3132</v>
      </c>
      <c r="B434" s="596" t="s">
        <v>3133</v>
      </c>
      <c r="C434" s="597"/>
      <c r="D434" s="598"/>
    </row>
    <row r="435" customFormat="false" ht="15" hidden="false" customHeight="false" outlineLevel="0" collapsed="false">
      <c r="A435" s="594" t="s">
        <v>167</v>
      </c>
      <c r="B435" s="596" t="s">
        <v>168</v>
      </c>
      <c r="C435" s="597"/>
      <c r="D435" s="598"/>
    </row>
    <row r="436" customFormat="false" ht="15" hidden="false" customHeight="false" outlineLevel="0" collapsed="false">
      <c r="A436" s="594" t="s">
        <v>2073</v>
      </c>
      <c r="B436" s="596" t="s">
        <v>2074</v>
      </c>
      <c r="C436" s="597"/>
      <c r="D436" s="598"/>
    </row>
    <row r="437" customFormat="false" ht="15" hidden="false" customHeight="false" outlineLevel="0" collapsed="false">
      <c r="A437" s="594" t="s">
        <v>3134</v>
      </c>
      <c r="B437" s="596" t="s">
        <v>3135</v>
      </c>
      <c r="C437" s="597"/>
      <c r="D437" s="598"/>
    </row>
    <row r="438" customFormat="false" ht="15" hidden="false" customHeight="false" outlineLevel="0" collapsed="false">
      <c r="A438" s="594" t="s">
        <v>2529</v>
      </c>
      <c r="B438" s="596" t="s">
        <v>2530</v>
      </c>
      <c r="C438" s="597"/>
      <c r="D438" s="598"/>
    </row>
    <row r="439" customFormat="false" ht="15" hidden="false" customHeight="false" outlineLevel="0" collapsed="false">
      <c r="A439" s="594" t="s">
        <v>3136</v>
      </c>
      <c r="B439" s="596" t="s">
        <v>3137</v>
      </c>
      <c r="C439" s="597"/>
      <c r="D439" s="598"/>
    </row>
    <row r="440" customFormat="false" ht="15" hidden="false" customHeight="false" outlineLevel="0" collapsed="false">
      <c r="A440" s="594" t="s">
        <v>2531</v>
      </c>
      <c r="B440" s="596" t="s">
        <v>2532</v>
      </c>
      <c r="C440" s="597"/>
      <c r="D440" s="598"/>
    </row>
    <row r="441" customFormat="false" ht="15" hidden="false" customHeight="false" outlineLevel="0" collapsed="false">
      <c r="A441" s="594" t="s">
        <v>2536</v>
      </c>
      <c r="B441" s="596" t="s">
        <v>2537</v>
      </c>
      <c r="C441" s="597"/>
      <c r="D441" s="598"/>
    </row>
    <row r="442" customFormat="false" ht="15" hidden="false" customHeight="false" outlineLevel="0" collapsed="false">
      <c r="A442" s="594" t="s">
        <v>3138</v>
      </c>
      <c r="B442" s="596" t="s">
        <v>3139</v>
      </c>
      <c r="C442" s="597"/>
      <c r="D442" s="598"/>
    </row>
    <row r="443" customFormat="false" ht="15" hidden="false" customHeight="false" outlineLevel="0" collapsed="false">
      <c r="A443" s="594" t="s">
        <v>2538</v>
      </c>
      <c r="B443" s="596" t="s">
        <v>2539</v>
      </c>
      <c r="C443" s="597"/>
      <c r="D443" s="598"/>
    </row>
    <row r="444" customFormat="false" ht="15" hidden="false" customHeight="false" outlineLevel="0" collapsed="false">
      <c r="A444" s="594" t="s">
        <v>2540</v>
      </c>
      <c r="B444" s="596" t="s">
        <v>2541</v>
      </c>
      <c r="C444" s="597"/>
      <c r="D444" s="598"/>
    </row>
    <row r="445" customFormat="false" ht="15" hidden="false" customHeight="false" outlineLevel="0" collapsed="false">
      <c r="A445" s="594" t="s">
        <v>169</v>
      </c>
      <c r="B445" s="596" t="s">
        <v>170</v>
      </c>
      <c r="C445" s="597"/>
      <c r="D445" s="598"/>
    </row>
    <row r="446" customFormat="false" ht="15" hidden="false" customHeight="false" outlineLevel="0" collapsed="false">
      <c r="A446" s="594" t="s">
        <v>2542</v>
      </c>
      <c r="B446" s="596" t="s">
        <v>2543</v>
      </c>
      <c r="C446" s="597"/>
      <c r="D446" s="598"/>
    </row>
    <row r="447" customFormat="false" ht="15" hidden="false" customHeight="false" outlineLevel="0" collapsed="false">
      <c r="A447" s="594" t="s">
        <v>2076</v>
      </c>
      <c r="B447" s="596" t="s">
        <v>2077</v>
      </c>
      <c r="C447" s="597"/>
      <c r="D447" s="598"/>
    </row>
    <row r="448" customFormat="false" ht="15" hidden="false" customHeight="false" outlineLevel="0" collapsed="false">
      <c r="A448" s="594" t="s">
        <v>2079</v>
      </c>
      <c r="B448" s="596" t="s">
        <v>2080</v>
      </c>
      <c r="C448" s="597"/>
      <c r="D448" s="598"/>
    </row>
    <row r="449" customFormat="false" ht="15" hidden="false" customHeight="false" outlineLevel="0" collapsed="false">
      <c r="A449" s="594" t="s">
        <v>2082</v>
      </c>
      <c r="B449" s="596" t="s">
        <v>2083</v>
      </c>
      <c r="C449" s="597"/>
      <c r="D449" s="598"/>
    </row>
    <row r="450" customFormat="false" ht="15" hidden="false" customHeight="false" outlineLevel="0" collapsed="false">
      <c r="A450" s="594" t="s">
        <v>2084</v>
      </c>
      <c r="B450" s="596" t="s">
        <v>2085</v>
      </c>
      <c r="C450" s="597"/>
      <c r="D450" s="598"/>
    </row>
    <row r="451" customFormat="false" ht="15" hidden="false" customHeight="false" outlineLevel="0" collapsed="false">
      <c r="A451" s="594" t="s">
        <v>2087</v>
      </c>
      <c r="B451" s="596" t="s">
        <v>2088</v>
      </c>
      <c r="C451" s="597"/>
      <c r="D451" s="598"/>
    </row>
    <row r="452" customFormat="false" ht="15" hidden="false" customHeight="false" outlineLevel="0" collapsed="false">
      <c r="A452" s="594" t="s">
        <v>2090</v>
      </c>
      <c r="B452" s="596" t="s">
        <v>2091</v>
      </c>
      <c r="C452" s="597"/>
      <c r="D452" s="598"/>
    </row>
    <row r="453" customFormat="false" ht="15" hidden="false" customHeight="false" outlineLevel="0" collapsed="false">
      <c r="A453" s="594" t="s">
        <v>2544</v>
      </c>
      <c r="B453" s="596" t="s">
        <v>2545</v>
      </c>
      <c r="C453" s="597"/>
      <c r="D453" s="598"/>
    </row>
    <row r="454" customFormat="false" ht="15" hidden="false" customHeight="false" outlineLevel="0" collapsed="false">
      <c r="A454" s="594" t="s">
        <v>174</v>
      </c>
      <c r="B454" s="596" t="s">
        <v>175</v>
      </c>
      <c r="C454" s="597"/>
      <c r="D454" s="598"/>
    </row>
    <row r="455" customFormat="false" ht="15" hidden="false" customHeight="false" outlineLevel="0" collapsed="false">
      <c r="A455" s="594" t="s">
        <v>179</v>
      </c>
      <c r="B455" s="596" t="s">
        <v>180</v>
      </c>
      <c r="C455" s="597"/>
      <c r="D455" s="598"/>
    </row>
    <row r="456" customFormat="false" ht="15" hidden="false" customHeight="false" outlineLevel="0" collapsed="false">
      <c r="A456" s="594" t="s">
        <v>181</v>
      </c>
      <c r="B456" s="596" t="s">
        <v>182</v>
      </c>
      <c r="C456" s="597"/>
      <c r="D456" s="598"/>
    </row>
    <row r="457" customFormat="false" ht="15" hidden="false" customHeight="false" outlineLevel="0" collapsed="false">
      <c r="A457" s="594" t="s">
        <v>2546</v>
      </c>
      <c r="B457" s="596" t="s">
        <v>2547</v>
      </c>
      <c r="C457" s="597"/>
      <c r="D457" s="598"/>
    </row>
    <row r="458" customFormat="false" ht="15" hidden="false" customHeight="false" outlineLevel="0" collapsed="false">
      <c r="A458" s="594" t="s">
        <v>2548</v>
      </c>
      <c r="B458" s="596" t="s">
        <v>2549</v>
      </c>
      <c r="C458" s="597"/>
      <c r="D458" s="598"/>
    </row>
    <row r="459" customFormat="false" ht="15" hidden="false" customHeight="false" outlineLevel="0" collapsed="false">
      <c r="A459" s="594" t="s">
        <v>2551</v>
      </c>
      <c r="B459" s="596" t="s">
        <v>2552</v>
      </c>
      <c r="C459" s="597"/>
      <c r="D459" s="598"/>
    </row>
    <row r="460" customFormat="false" ht="15" hidden="false" customHeight="false" outlineLevel="0" collapsed="false">
      <c r="A460" s="594" t="s">
        <v>3140</v>
      </c>
      <c r="B460" s="596" t="s">
        <v>3141</v>
      </c>
      <c r="C460" s="597"/>
      <c r="D460" s="598"/>
    </row>
    <row r="461" customFormat="false" ht="15" hidden="false" customHeight="false" outlineLevel="0" collapsed="false">
      <c r="A461" s="594" t="s">
        <v>1469</v>
      </c>
      <c r="B461" s="596" t="s">
        <v>1470</v>
      </c>
      <c r="C461" s="597"/>
      <c r="D461" s="598"/>
    </row>
    <row r="462" customFormat="false" ht="15" hidden="false" customHeight="false" outlineLevel="0" collapsed="false">
      <c r="A462" s="594" t="s">
        <v>3142</v>
      </c>
      <c r="B462" s="596" t="s">
        <v>3143</v>
      </c>
      <c r="C462" s="597"/>
      <c r="D462" s="598"/>
    </row>
    <row r="463" customFormat="false" ht="15" hidden="false" customHeight="false" outlineLevel="0" collapsed="false">
      <c r="A463" s="594" t="s">
        <v>3144</v>
      </c>
      <c r="B463" s="596" t="s">
        <v>3145</v>
      </c>
      <c r="C463" s="597"/>
      <c r="D463" s="598"/>
    </row>
    <row r="464" customFormat="false" ht="15" hidden="false" customHeight="false" outlineLevel="0" collapsed="false">
      <c r="A464" s="594" t="s">
        <v>1474</v>
      </c>
      <c r="B464" s="596" t="s">
        <v>1475</v>
      </c>
      <c r="C464" s="597"/>
      <c r="D464" s="598"/>
    </row>
    <row r="465" customFormat="false" ht="15" hidden="false" customHeight="false" outlineLevel="0" collapsed="false">
      <c r="A465" s="594" t="s">
        <v>1481</v>
      </c>
      <c r="B465" s="596" t="s">
        <v>1482</v>
      </c>
      <c r="C465" s="597"/>
      <c r="D465" s="598"/>
    </row>
    <row r="466" customFormat="false" ht="15" hidden="false" customHeight="false" outlineLevel="0" collapsed="false">
      <c r="A466" s="594" t="s">
        <v>2092</v>
      </c>
      <c r="B466" s="596" t="s">
        <v>2093</v>
      </c>
      <c r="C466" s="597"/>
      <c r="D466" s="598"/>
    </row>
    <row r="467" customFormat="false" ht="15" hidden="false" customHeight="false" outlineLevel="0" collapsed="false">
      <c r="A467" s="594" t="s">
        <v>1343</v>
      </c>
      <c r="B467" s="596" t="s">
        <v>1344</v>
      </c>
      <c r="C467" s="597"/>
      <c r="D467" s="598"/>
    </row>
    <row r="468" customFormat="false" ht="15" hidden="false" customHeight="false" outlineLevel="0" collapsed="false">
      <c r="A468" s="594" t="s">
        <v>2553</v>
      </c>
      <c r="B468" s="596" t="s">
        <v>2554</v>
      </c>
      <c r="C468" s="597"/>
      <c r="D468" s="598"/>
    </row>
    <row r="469" customFormat="false" ht="15" hidden="false" customHeight="false" outlineLevel="0" collapsed="false">
      <c r="A469" s="594" t="s">
        <v>3146</v>
      </c>
      <c r="B469" s="596" t="s">
        <v>3147</v>
      </c>
      <c r="C469" s="597"/>
      <c r="D469" s="598"/>
    </row>
    <row r="470" customFormat="false" ht="15" hidden="false" customHeight="false" outlineLevel="0" collapsed="false">
      <c r="A470" s="594" t="s">
        <v>185</v>
      </c>
      <c r="B470" s="596" t="s">
        <v>186</v>
      </c>
      <c r="C470" s="597"/>
      <c r="D470" s="598"/>
    </row>
    <row r="471" customFormat="false" ht="15" hidden="false" customHeight="false" outlineLevel="0" collapsed="false">
      <c r="A471" s="594" t="s">
        <v>1485</v>
      </c>
      <c r="B471" s="596" t="s">
        <v>1486</v>
      </c>
      <c r="C471" s="597"/>
      <c r="D471" s="598"/>
    </row>
    <row r="472" customFormat="false" ht="15" hidden="false" customHeight="false" outlineLevel="0" collapsed="false">
      <c r="A472" s="594" t="s">
        <v>899</v>
      </c>
      <c r="B472" s="596" t="s">
        <v>900</v>
      </c>
      <c r="C472" s="597"/>
      <c r="D472" s="598"/>
    </row>
    <row r="473" customFormat="false" ht="15" hidden="false" customHeight="false" outlineLevel="0" collapsed="false">
      <c r="A473" s="594" t="s">
        <v>190</v>
      </c>
      <c r="B473" s="596" t="s">
        <v>191</v>
      </c>
      <c r="C473" s="597"/>
      <c r="D473" s="598"/>
    </row>
    <row r="474" customFormat="false" ht="15" hidden="false" customHeight="false" outlineLevel="0" collapsed="false">
      <c r="A474" s="594" t="s">
        <v>2556</v>
      </c>
      <c r="B474" s="596" t="s">
        <v>2557</v>
      </c>
      <c r="C474" s="597"/>
      <c r="D474" s="598"/>
    </row>
    <row r="475" customFormat="false" ht="15" hidden="false" customHeight="false" outlineLevel="0" collapsed="false">
      <c r="A475" s="594" t="s">
        <v>3149</v>
      </c>
      <c r="B475" s="596" t="s">
        <v>3150</v>
      </c>
      <c r="C475" s="597"/>
      <c r="D475" s="598"/>
    </row>
    <row r="476" customFormat="false" ht="15" hidden="false" customHeight="false" outlineLevel="0" collapsed="false">
      <c r="A476" s="594" t="s">
        <v>3151</v>
      </c>
      <c r="B476" s="596" t="s">
        <v>3152</v>
      </c>
      <c r="C476" s="597"/>
      <c r="D476" s="598"/>
    </row>
    <row r="477" customFormat="false" ht="15" hidden="false" customHeight="false" outlineLevel="0" collapsed="false">
      <c r="A477" s="594" t="s">
        <v>193</v>
      </c>
      <c r="B477" s="596" t="s">
        <v>194</v>
      </c>
      <c r="C477" s="597"/>
      <c r="D477" s="598"/>
    </row>
    <row r="478" customFormat="false" ht="15" hidden="false" customHeight="false" outlineLevel="0" collapsed="false">
      <c r="A478" s="594" t="s">
        <v>1488</v>
      </c>
      <c r="B478" s="596" t="s">
        <v>1489</v>
      </c>
      <c r="C478" s="597"/>
      <c r="D478" s="598"/>
    </row>
    <row r="479" customFormat="false" ht="15" hidden="false" customHeight="false" outlineLevel="0" collapsed="false">
      <c r="A479" s="594" t="s">
        <v>1490</v>
      </c>
      <c r="B479" s="596" t="s">
        <v>1491</v>
      </c>
      <c r="C479" s="597"/>
      <c r="D479" s="598"/>
    </row>
    <row r="480" customFormat="false" ht="15" hidden="false" customHeight="false" outlineLevel="0" collapsed="false">
      <c r="A480" s="594" t="s">
        <v>3154</v>
      </c>
      <c r="B480" s="596" t="s">
        <v>3155</v>
      </c>
      <c r="C480" s="597"/>
      <c r="D480" s="598"/>
    </row>
    <row r="481" customFormat="false" ht="15" hidden="false" customHeight="false" outlineLevel="0" collapsed="false">
      <c r="A481" s="594" t="s">
        <v>902</v>
      </c>
      <c r="B481" s="596" t="s">
        <v>903</v>
      </c>
      <c r="C481" s="597"/>
      <c r="D481" s="598"/>
    </row>
    <row r="482" customFormat="false" ht="15" hidden="false" customHeight="false" outlineLevel="0" collapsed="false">
      <c r="A482" s="594" t="s">
        <v>198</v>
      </c>
      <c r="B482" s="596" t="s">
        <v>199</v>
      </c>
      <c r="C482" s="597"/>
      <c r="D482" s="598"/>
    </row>
    <row r="483" customFormat="false" ht="15" hidden="false" customHeight="false" outlineLevel="0" collapsed="false">
      <c r="A483" s="594" t="s">
        <v>904</v>
      </c>
      <c r="B483" s="596" t="s">
        <v>905</v>
      </c>
      <c r="C483" s="597"/>
      <c r="D483" s="598"/>
    </row>
    <row r="484" customFormat="false" ht="15" hidden="false" customHeight="false" outlineLevel="0" collapsed="false">
      <c r="A484" s="594" t="s">
        <v>3156</v>
      </c>
      <c r="B484" s="596" t="s">
        <v>3157</v>
      </c>
      <c r="C484" s="597"/>
      <c r="D484" s="598"/>
    </row>
    <row r="485" customFormat="false" ht="15" hidden="false" customHeight="false" outlineLevel="0" collapsed="false">
      <c r="A485" s="594" t="s">
        <v>1494</v>
      </c>
      <c r="B485" s="596" t="s">
        <v>1495</v>
      </c>
      <c r="C485" s="597"/>
      <c r="D485" s="598"/>
    </row>
    <row r="486" customFormat="false" ht="15" hidden="false" customHeight="false" outlineLevel="0" collapsed="false">
      <c r="A486" s="594" t="s">
        <v>2558</v>
      </c>
      <c r="B486" s="596" t="s">
        <v>2559</v>
      </c>
      <c r="C486" s="597"/>
      <c r="D486" s="598"/>
    </row>
    <row r="487" customFormat="false" ht="15" hidden="false" customHeight="false" outlineLevel="0" collapsed="false">
      <c r="A487" s="594" t="s">
        <v>1496</v>
      </c>
      <c r="B487" s="596" t="s">
        <v>1497</v>
      </c>
      <c r="C487" s="597"/>
      <c r="D487" s="598"/>
    </row>
    <row r="488" customFormat="false" ht="15" hidden="false" customHeight="false" outlineLevel="0" collapsed="false">
      <c r="A488" s="594" t="s">
        <v>1499</v>
      </c>
      <c r="B488" s="596" t="s">
        <v>1500</v>
      </c>
      <c r="C488" s="597"/>
      <c r="D488" s="598"/>
    </row>
    <row r="489" customFormat="false" ht="15" hidden="false" customHeight="false" outlineLevel="0" collapsed="false">
      <c r="A489" s="594" t="s">
        <v>1501</v>
      </c>
      <c r="B489" s="596" t="s">
        <v>1502</v>
      </c>
      <c r="C489" s="597"/>
      <c r="D489" s="598"/>
    </row>
    <row r="490" customFormat="false" ht="15" hidden="false" customHeight="false" outlineLevel="0" collapsed="false">
      <c r="A490" s="594" t="s">
        <v>1503</v>
      </c>
      <c r="B490" s="596" t="s">
        <v>1504</v>
      </c>
      <c r="C490" s="597"/>
      <c r="D490" s="598"/>
    </row>
    <row r="491" customFormat="false" ht="15" hidden="false" customHeight="false" outlineLevel="0" collapsed="false">
      <c r="A491" s="594" t="s">
        <v>1348</v>
      </c>
      <c r="B491" s="596" t="s">
        <v>1349</v>
      </c>
      <c r="C491" s="597"/>
      <c r="D491" s="598"/>
    </row>
    <row r="492" customFormat="false" ht="15" hidden="false" customHeight="false" outlineLevel="0" collapsed="false">
      <c r="A492" s="594" t="s">
        <v>201</v>
      </c>
      <c r="B492" s="596" t="s">
        <v>202</v>
      </c>
      <c r="C492" s="597"/>
      <c r="D492" s="598"/>
    </row>
    <row r="493" customFormat="false" ht="15" hidden="false" customHeight="false" outlineLevel="0" collapsed="false">
      <c r="A493" s="594" t="s">
        <v>205</v>
      </c>
      <c r="B493" s="596" t="s">
        <v>206</v>
      </c>
      <c r="C493" s="597"/>
      <c r="D493" s="598"/>
    </row>
    <row r="494" customFormat="false" ht="15" hidden="false" customHeight="false" outlineLevel="0" collapsed="false">
      <c r="A494" s="594" t="s">
        <v>907</v>
      </c>
      <c r="B494" s="596" t="s">
        <v>908</v>
      </c>
      <c r="C494" s="597"/>
      <c r="D494" s="598"/>
    </row>
    <row r="495" customFormat="false" ht="15" hidden="false" customHeight="false" outlineLevel="0" collapsed="false">
      <c r="A495" s="594" t="s">
        <v>911</v>
      </c>
      <c r="B495" s="596" t="s">
        <v>912</v>
      </c>
      <c r="C495" s="597"/>
      <c r="D495" s="598"/>
    </row>
    <row r="496" customFormat="false" ht="15" hidden="false" customHeight="false" outlineLevel="0" collapsed="false">
      <c r="A496" s="594" t="s">
        <v>916</v>
      </c>
      <c r="B496" s="596" t="s">
        <v>917</v>
      </c>
      <c r="C496" s="597"/>
      <c r="D496" s="598"/>
    </row>
    <row r="497" customFormat="false" ht="15" hidden="false" customHeight="false" outlineLevel="0" collapsed="false">
      <c r="A497" s="594" t="s">
        <v>921</v>
      </c>
      <c r="B497" s="596" t="s">
        <v>922</v>
      </c>
      <c r="C497" s="597"/>
      <c r="D497" s="598"/>
    </row>
    <row r="498" customFormat="false" ht="15" hidden="false" customHeight="false" outlineLevel="0" collapsed="false">
      <c r="A498" s="594" t="s">
        <v>460</v>
      </c>
      <c r="B498" s="596" t="s">
        <v>461</v>
      </c>
      <c r="C498" s="597"/>
      <c r="D498" s="598"/>
    </row>
    <row r="499" customFormat="false" ht="15" hidden="false" customHeight="false" outlineLevel="0" collapsed="false">
      <c r="A499" s="594" t="s">
        <v>926</v>
      </c>
      <c r="B499" s="596" t="s">
        <v>927</v>
      </c>
      <c r="C499" s="597"/>
      <c r="D499" s="598"/>
    </row>
    <row r="500" customFormat="false" ht="15" hidden="false" customHeight="false" outlineLevel="0" collapsed="false">
      <c r="A500" s="594" t="s">
        <v>931</v>
      </c>
      <c r="B500" s="596" t="s">
        <v>932</v>
      </c>
      <c r="C500" s="597"/>
      <c r="D500" s="598"/>
    </row>
    <row r="501" customFormat="false" ht="15" hidden="false" customHeight="false" outlineLevel="0" collapsed="false">
      <c r="A501" s="594" t="s">
        <v>934</v>
      </c>
      <c r="B501" s="596" t="s">
        <v>935</v>
      </c>
      <c r="C501" s="597"/>
      <c r="D501" s="598"/>
    </row>
    <row r="502" customFormat="false" ht="15" hidden="false" customHeight="false" outlineLevel="0" collapsed="false">
      <c r="A502" s="594" t="s">
        <v>936</v>
      </c>
      <c r="B502" s="596" t="s">
        <v>937</v>
      </c>
      <c r="C502" s="597"/>
      <c r="D502" s="598"/>
    </row>
    <row r="503" customFormat="false" ht="15" hidden="false" customHeight="false" outlineLevel="0" collapsed="false">
      <c r="A503" s="594" t="s">
        <v>938</v>
      </c>
      <c r="B503" s="596" t="s">
        <v>939</v>
      </c>
      <c r="C503" s="597"/>
      <c r="D503" s="598"/>
    </row>
    <row r="504" customFormat="false" ht="15" hidden="false" customHeight="false" outlineLevel="0" collapsed="false">
      <c r="A504" s="594" t="s">
        <v>941</v>
      </c>
      <c r="B504" s="596" t="s">
        <v>942</v>
      </c>
      <c r="C504" s="597"/>
      <c r="D504" s="598"/>
    </row>
    <row r="505" customFormat="false" ht="15" hidden="false" customHeight="false" outlineLevel="0" collapsed="false">
      <c r="A505" s="594" t="s">
        <v>944</v>
      </c>
      <c r="B505" s="596" t="s">
        <v>945</v>
      </c>
      <c r="C505" s="597"/>
      <c r="D505" s="598"/>
    </row>
    <row r="506" customFormat="false" ht="15" hidden="false" customHeight="false" outlineLevel="0" collapsed="false">
      <c r="A506" s="594" t="s">
        <v>947</v>
      </c>
      <c r="B506" s="596" t="s">
        <v>948</v>
      </c>
      <c r="C506" s="597"/>
      <c r="D506" s="598"/>
    </row>
    <row r="507" customFormat="false" ht="15" hidden="false" customHeight="false" outlineLevel="0" collapsed="false">
      <c r="A507" s="594" t="s">
        <v>950</v>
      </c>
      <c r="B507" s="596" t="s">
        <v>951</v>
      </c>
      <c r="C507" s="597"/>
      <c r="D507" s="598"/>
    </row>
    <row r="508" customFormat="false" ht="15" hidden="false" customHeight="false" outlineLevel="0" collapsed="false">
      <c r="A508" s="594" t="s">
        <v>955</v>
      </c>
      <c r="B508" s="596" t="s">
        <v>956</v>
      </c>
      <c r="C508" s="597"/>
      <c r="D508" s="598"/>
    </row>
    <row r="509" customFormat="false" ht="15" hidden="false" customHeight="false" outlineLevel="0" collapsed="false">
      <c r="A509" s="594" t="s">
        <v>2097</v>
      </c>
      <c r="B509" s="596" t="s">
        <v>2098</v>
      </c>
      <c r="C509" s="597"/>
      <c r="D509" s="598"/>
    </row>
    <row r="510" customFormat="false" ht="15" hidden="false" customHeight="false" outlineLevel="0" collapsed="false">
      <c r="A510" s="594" t="s">
        <v>2560</v>
      </c>
      <c r="B510" s="596" t="s">
        <v>2561</v>
      </c>
      <c r="C510" s="597"/>
      <c r="D510" s="598"/>
    </row>
    <row r="511" customFormat="false" ht="15" hidden="false" customHeight="false" outlineLevel="0" collapsed="false">
      <c r="A511" s="594" t="s">
        <v>2562</v>
      </c>
      <c r="B511" s="596" t="s">
        <v>2563</v>
      </c>
      <c r="C511" s="597"/>
      <c r="D511" s="598"/>
    </row>
    <row r="512" customFormat="false" ht="15" hidden="false" customHeight="false" outlineLevel="0" collapsed="false">
      <c r="A512" s="594" t="s">
        <v>2565</v>
      </c>
      <c r="B512" s="596" t="s">
        <v>2566</v>
      </c>
      <c r="C512" s="597"/>
      <c r="D512" s="598"/>
    </row>
    <row r="513" customFormat="false" ht="15" hidden="false" customHeight="false" outlineLevel="0" collapsed="false">
      <c r="A513" s="594" t="s">
        <v>958</v>
      </c>
      <c r="B513" s="596" t="s">
        <v>959</v>
      </c>
      <c r="C513" s="597"/>
      <c r="D513" s="598"/>
    </row>
    <row r="514" customFormat="false" ht="15" hidden="false" customHeight="false" outlineLevel="0" collapsed="false">
      <c r="A514" s="594" t="s">
        <v>2568</v>
      </c>
      <c r="B514" s="596" t="s">
        <v>2569</v>
      </c>
      <c r="C514" s="597"/>
      <c r="D514" s="598"/>
    </row>
    <row r="515" customFormat="false" ht="15" hidden="false" customHeight="false" outlineLevel="0" collapsed="false">
      <c r="A515" s="594" t="s">
        <v>2571</v>
      </c>
      <c r="B515" s="596" t="s">
        <v>2572</v>
      </c>
      <c r="C515" s="597"/>
      <c r="D515" s="598"/>
    </row>
    <row r="516" customFormat="false" ht="15" hidden="false" customHeight="false" outlineLevel="0" collapsed="false">
      <c r="A516" s="594" t="s">
        <v>2574</v>
      </c>
      <c r="B516" s="596" t="s">
        <v>2575</v>
      </c>
      <c r="C516" s="597"/>
      <c r="D516" s="598"/>
    </row>
    <row r="517" customFormat="false" ht="15" hidden="false" customHeight="false" outlineLevel="0" collapsed="false">
      <c r="A517" s="594" t="s">
        <v>3158</v>
      </c>
      <c r="B517" s="596" t="s">
        <v>3159</v>
      </c>
      <c r="C517" s="597"/>
      <c r="D517" s="598"/>
    </row>
    <row r="518" customFormat="false" ht="15" hidden="false" customHeight="false" outlineLevel="0" collapsed="false">
      <c r="A518" s="594" t="s">
        <v>3160</v>
      </c>
      <c r="B518" s="596" t="s">
        <v>3161</v>
      </c>
      <c r="C518" s="597"/>
      <c r="D518" s="598"/>
    </row>
    <row r="519" customFormat="false" ht="15" hidden="false" customHeight="false" outlineLevel="0" collapsed="false">
      <c r="A519" s="594" t="s">
        <v>2577</v>
      </c>
      <c r="B519" s="596" t="s">
        <v>2578</v>
      </c>
      <c r="C519" s="597"/>
      <c r="D519" s="598"/>
    </row>
    <row r="520" customFormat="false" ht="15" hidden="false" customHeight="false" outlineLevel="0" collapsed="false">
      <c r="A520" s="594" t="s">
        <v>2579</v>
      </c>
      <c r="B520" s="596" t="s">
        <v>2580</v>
      </c>
      <c r="C520" s="597"/>
      <c r="D520" s="598"/>
    </row>
    <row r="521" customFormat="false" ht="15" hidden="false" customHeight="false" outlineLevel="0" collapsed="false">
      <c r="A521" s="594" t="s">
        <v>2103</v>
      </c>
      <c r="B521" s="596" t="s">
        <v>2104</v>
      </c>
      <c r="C521" s="597"/>
      <c r="D521" s="598"/>
    </row>
    <row r="522" customFormat="false" ht="15" hidden="false" customHeight="false" outlineLevel="0" collapsed="false">
      <c r="A522" s="594" t="s">
        <v>3162</v>
      </c>
      <c r="B522" s="596" t="s">
        <v>3163</v>
      </c>
      <c r="C522" s="597"/>
      <c r="D522" s="598"/>
    </row>
    <row r="523" customFormat="false" ht="15" hidden="false" customHeight="false" outlineLevel="0" collapsed="false">
      <c r="A523" s="594" t="s">
        <v>2581</v>
      </c>
      <c r="B523" s="596" t="s">
        <v>2582</v>
      </c>
      <c r="C523" s="597"/>
      <c r="D523" s="598"/>
    </row>
    <row r="524" customFormat="false" ht="15" hidden="false" customHeight="false" outlineLevel="0" collapsed="false">
      <c r="A524" s="594" t="s">
        <v>2583</v>
      </c>
      <c r="B524" s="596" t="s">
        <v>2584</v>
      </c>
      <c r="C524" s="597"/>
      <c r="D524" s="598"/>
    </row>
    <row r="525" customFormat="false" ht="15" hidden="false" customHeight="false" outlineLevel="0" collapsed="false">
      <c r="A525" s="594" t="s">
        <v>1280</v>
      </c>
      <c r="B525" s="596" t="s">
        <v>1281</v>
      </c>
      <c r="C525" s="597"/>
      <c r="D525" s="598"/>
    </row>
    <row r="526" customFormat="false" ht="15" hidden="false" customHeight="false" outlineLevel="0" collapsed="false">
      <c r="A526" s="594" t="s">
        <v>1283</v>
      </c>
      <c r="B526" s="596" t="s">
        <v>1284</v>
      </c>
      <c r="C526" s="597"/>
      <c r="D526" s="598"/>
    </row>
    <row r="527" customFormat="false" ht="15" hidden="false" customHeight="false" outlineLevel="0" collapsed="false">
      <c r="A527" s="594" t="s">
        <v>1285</v>
      </c>
      <c r="B527" s="596" t="s">
        <v>1286</v>
      </c>
      <c r="C527" s="597"/>
      <c r="D527" s="598"/>
    </row>
    <row r="528" customFormat="false" ht="15" hidden="false" customHeight="false" outlineLevel="0" collapsed="false">
      <c r="A528" s="594" t="s">
        <v>1287</v>
      </c>
      <c r="B528" s="596" t="s">
        <v>1288</v>
      </c>
      <c r="C528" s="597"/>
      <c r="D528" s="598"/>
    </row>
    <row r="529" customFormat="false" ht="15" hidden="false" customHeight="false" outlineLevel="0" collapsed="false">
      <c r="A529" s="594" t="s">
        <v>1291</v>
      </c>
      <c r="B529" s="596" t="s">
        <v>1292</v>
      </c>
      <c r="C529" s="597"/>
      <c r="D529" s="598"/>
    </row>
    <row r="530" customFormat="false" ht="15" hidden="false" customHeight="false" outlineLevel="0" collapsed="false">
      <c r="A530" s="594" t="s">
        <v>1294</v>
      </c>
      <c r="B530" s="596" t="s">
        <v>1295</v>
      </c>
      <c r="C530" s="597"/>
      <c r="D530" s="598"/>
    </row>
    <row r="531" customFormat="false" ht="15" hidden="false" customHeight="false" outlineLevel="0" collapsed="false">
      <c r="A531" s="594" t="s">
        <v>1297</v>
      </c>
      <c r="B531" s="596" t="s">
        <v>1298</v>
      </c>
      <c r="C531" s="597"/>
      <c r="D531" s="598"/>
    </row>
    <row r="532" customFormat="false" ht="15" hidden="false" customHeight="false" outlineLevel="0" collapsed="false">
      <c r="A532" s="594" t="s">
        <v>1299</v>
      </c>
      <c r="B532" s="596" t="s">
        <v>1300</v>
      </c>
      <c r="C532" s="597"/>
      <c r="D532" s="598"/>
    </row>
    <row r="533" customFormat="false" ht="15" hidden="false" customHeight="false" outlineLevel="0" collapsed="false">
      <c r="A533" s="594" t="s">
        <v>2585</v>
      </c>
      <c r="B533" s="596" t="s">
        <v>2586</v>
      </c>
      <c r="C533" s="597"/>
      <c r="D533" s="598"/>
    </row>
    <row r="534" customFormat="false" ht="15" hidden="false" customHeight="false" outlineLevel="0" collapsed="false">
      <c r="A534" s="594" t="s">
        <v>1505</v>
      </c>
      <c r="B534" s="596" t="s">
        <v>1506</v>
      </c>
      <c r="C534" s="597"/>
      <c r="D534" s="598"/>
    </row>
    <row r="535" customFormat="false" ht="15" hidden="false" customHeight="false" outlineLevel="0" collapsed="false">
      <c r="A535" s="594" t="s">
        <v>2590</v>
      </c>
      <c r="B535" s="596" t="s">
        <v>2591</v>
      </c>
      <c r="C535" s="597"/>
      <c r="D535" s="598"/>
    </row>
    <row r="536" customFormat="false" ht="15" hidden="false" customHeight="false" outlineLevel="0" collapsed="false">
      <c r="A536" s="594" t="s">
        <v>960</v>
      </c>
      <c r="B536" s="596" t="s">
        <v>961</v>
      </c>
      <c r="C536" s="597"/>
      <c r="D536" s="598"/>
    </row>
    <row r="537" customFormat="false" ht="15" hidden="false" customHeight="false" outlineLevel="0" collapsed="false">
      <c r="A537" s="594" t="s">
        <v>210</v>
      </c>
      <c r="B537" s="596" t="s">
        <v>211</v>
      </c>
      <c r="C537" s="597"/>
      <c r="D537" s="598"/>
    </row>
    <row r="538" customFormat="false" ht="15" hidden="false" customHeight="false" outlineLevel="0" collapsed="false">
      <c r="A538" s="594" t="s">
        <v>2594</v>
      </c>
      <c r="B538" s="596" t="s">
        <v>2595</v>
      </c>
      <c r="C538" s="597"/>
      <c r="D538" s="598"/>
    </row>
    <row r="539" customFormat="false" ht="15" hidden="false" customHeight="false" outlineLevel="0" collapsed="false">
      <c r="A539" s="594" t="s">
        <v>2599</v>
      </c>
      <c r="B539" s="596" t="s">
        <v>2600</v>
      </c>
      <c r="C539" s="597"/>
      <c r="D539" s="598"/>
    </row>
    <row r="540" customFormat="false" ht="15" hidden="false" customHeight="false" outlineLevel="0" collapsed="false">
      <c r="A540" s="594" t="s">
        <v>2604</v>
      </c>
      <c r="B540" s="596" t="s">
        <v>2605</v>
      </c>
      <c r="C540" s="597"/>
      <c r="D540" s="598"/>
    </row>
    <row r="541" customFormat="false" ht="15" hidden="false" customHeight="false" outlineLevel="0" collapsed="false">
      <c r="A541" s="594" t="s">
        <v>2607</v>
      </c>
      <c r="B541" s="596" t="s">
        <v>2608</v>
      </c>
      <c r="C541" s="597"/>
      <c r="D541" s="598"/>
    </row>
    <row r="542" customFormat="false" ht="15" hidden="false" customHeight="false" outlineLevel="0" collapsed="false">
      <c r="A542" s="594" t="s">
        <v>2609</v>
      </c>
      <c r="B542" s="596" t="s">
        <v>2610</v>
      </c>
      <c r="C542" s="597"/>
      <c r="D542" s="598"/>
    </row>
    <row r="543" customFormat="false" ht="15" hidden="false" customHeight="false" outlineLevel="0" collapsed="false">
      <c r="A543" s="594" t="s">
        <v>2611</v>
      </c>
      <c r="B543" s="596" t="s">
        <v>2612</v>
      </c>
      <c r="C543" s="597"/>
      <c r="D543" s="598"/>
    </row>
    <row r="544" customFormat="false" ht="15" hidden="false" customHeight="false" outlineLevel="0" collapsed="false">
      <c r="A544" s="594" t="s">
        <v>2105</v>
      </c>
      <c r="B544" s="596" t="s">
        <v>2106</v>
      </c>
      <c r="C544" s="597"/>
      <c r="D544" s="598"/>
    </row>
    <row r="545" customFormat="false" ht="15" hidden="false" customHeight="false" outlineLevel="0" collapsed="false">
      <c r="A545" s="594" t="s">
        <v>2613</v>
      </c>
      <c r="B545" s="596" t="s">
        <v>2614</v>
      </c>
      <c r="C545" s="597"/>
      <c r="D545" s="598"/>
    </row>
    <row r="546" customFormat="false" ht="15" hidden="false" customHeight="false" outlineLevel="0" collapsed="false">
      <c r="A546" s="594" t="s">
        <v>2107</v>
      </c>
      <c r="B546" s="596" t="s">
        <v>2108</v>
      </c>
      <c r="C546" s="597"/>
      <c r="D546" s="598"/>
    </row>
    <row r="547" customFormat="false" ht="15" hidden="false" customHeight="false" outlineLevel="0" collapsed="false">
      <c r="A547" s="594" t="s">
        <v>2616</v>
      </c>
      <c r="B547" s="596" t="s">
        <v>2617</v>
      </c>
      <c r="C547" s="597"/>
      <c r="D547" s="598"/>
    </row>
    <row r="548" customFormat="false" ht="15" hidden="false" customHeight="false" outlineLevel="0" collapsed="false">
      <c r="A548" s="594" t="s">
        <v>2109</v>
      </c>
      <c r="B548" s="596" t="s">
        <v>2110</v>
      </c>
      <c r="C548" s="597"/>
      <c r="D548" s="598"/>
    </row>
    <row r="549" customFormat="false" ht="15" hidden="false" customHeight="false" outlineLevel="0" collapsed="false">
      <c r="A549" s="594" t="s">
        <v>2111</v>
      </c>
      <c r="B549" s="596" t="s">
        <v>2112</v>
      </c>
      <c r="C549" s="597"/>
      <c r="D549" s="598"/>
    </row>
    <row r="550" customFormat="false" ht="15" hidden="false" customHeight="false" outlineLevel="0" collapsed="false">
      <c r="A550" s="594" t="s">
        <v>2618</v>
      </c>
      <c r="B550" s="596" t="s">
        <v>2619</v>
      </c>
      <c r="C550" s="597"/>
      <c r="D550" s="598"/>
    </row>
    <row r="551" customFormat="false" ht="15" hidden="false" customHeight="false" outlineLevel="0" collapsed="false">
      <c r="A551" s="594" t="s">
        <v>2622</v>
      </c>
      <c r="B551" s="596" t="s">
        <v>2623</v>
      </c>
      <c r="C551" s="597"/>
      <c r="D551" s="598"/>
    </row>
    <row r="552" customFormat="false" ht="15" hidden="false" customHeight="false" outlineLevel="0" collapsed="false">
      <c r="A552" s="594" t="s">
        <v>2624</v>
      </c>
      <c r="B552" s="596" t="s">
        <v>2625</v>
      </c>
      <c r="C552" s="597"/>
      <c r="D552" s="598"/>
    </row>
    <row r="553" customFormat="false" ht="15" hidden="false" customHeight="false" outlineLevel="0" collapsed="false">
      <c r="A553" s="594" t="s">
        <v>2627</v>
      </c>
      <c r="B553" s="596" t="s">
        <v>2628</v>
      </c>
      <c r="C553" s="597"/>
      <c r="D553" s="598"/>
    </row>
    <row r="554" customFormat="false" ht="15" hidden="false" customHeight="false" outlineLevel="0" collapsed="false">
      <c r="A554" s="594" t="s">
        <v>2632</v>
      </c>
      <c r="B554" s="596" t="s">
        <v>2633</v>
      </c>
      <c r="C554" s="597"/>
      <c r="D554" s="598"/>
    </row>
    <row r="555" customFormat="false" ht="15" hidden="false" customHeight="false" outlineLevel="0" collapsed="false">
      <c r="A555" s="594" t="s">
        <v>2634</v>
      </c>
      <c r="B555" s="596" t="s">
        <v>2635</v>
      </c>
      <c r="C555" s="597"/>
      <c r="D555" s="598"/>
    </row>
    <row r="556" customFormat="false" ht="15" hidden="false" customHeight="false" outlineLevel="0" collapsed="false">
      <c r="A556" s="594" t="s">
        <v>2638</v>
      </c>
      <c r="B556" s="596" t="s">
        <v>2639</v>
      </c>
      <c r="C556" s="597"/>
      <c r="D556" s="598"/>
    </row>
    <row r="557" customFormat="false" ht="15" hidden="false" customHeight="false" outlineLevel="0" collapsed="false">
      <c r="A557" s="594" t="s">
        <v>2641</v>
      </c>
      <c r="B557" s="596" t="s">
        <v>2642</v>
      </c>
      <c r="C557" s="597"/>
      <c r="D557" s="598"/>
    </row>
    <row r="558" customFormat="false" ht="15" hidden="false" customHeight="false" outlineLevel="0" collapsed="false">
      <c r="A558" s="594" t="s">
        <v>463</v>
      </c>
      <c r="B558" s="596" t="s">
        <v>464</v>
      </c>
      <c r="C558" s="597"/>
      <c r="D558" s="598"/>
    </row>
    <row r="559" customFormat="false" ht="15" hidden="false" customHeight="false" outlineLevel="0" collapsed="false">
      <c r="A559" s="594" t="s">
        <v>469</v>
      </c>
      <c r="B559" s="596" t="s">
        <v>470</v>
      </c>
      <c r="C559" s="597"/>
      <c r="D559" s="598"/>
    </row>
    <row r="560" customFormat="false" ht="15" hidden="false" customHeight="false" outlineLevel="0" collapsed="false">
      <c r="A560" s="594" t="s">
        <v>472</v>
      </c>
      <c r="B560" s="596" t="s">
        <v>473</v>
      </c>
      <c r="C560" s="597"/>
      <c r="D560" s="598"/>
    </row>
    <row r="561" customFormat="false" ht="15" hidden="false" customHeight="false" outlineLevel="0" collapsed="false">
      <c r="A561" s="594" t="s">
        <v>477</v>
      </c>
      <c r="B561" s="596" t="s">
        <v>478</v>
      </c>
      <c r="C561" s="597"/>
      <c r="D561" s="598"/>
    </row>
    <row r="562" customFormat="false" ht="15" hidden="false" customHeight="false" outlineLevel="0" collapsed="false">
      <c r="A562" s="594" t="s">
        <v>480</v>
      </c>
      <c r="B562" s="596" t="s">
        <v>481</v>
      </c>
      <c r="C562" s="597"/>
      <c r="D562" s="598"/>
    </row>
    <row r="563" customFormat="false" ht="15" hidden="false" customHeight="false" outlineLevel="0" collapsed="false">
      <c r="A563" s="594" t="s">
        <v>483</v>
      </c>
      <c r="B563" s="596" t="s">
        <v>484</v>
      </c>
      <c r="C563" s="597"/>
      <c r="D563" s="598"/>
    </row>
    <row r="564" customFormat="false" ht="15" hidden="false" customHeight="false" outlineLevel="0" collapsed="false">
      <c r="A564" s="594" t="s">
        <v>488</v>
      </c>
      <c r="B564" s="596" t="s">
        <v>489</v>
      </c>
      <c r="C564" s="597"/>
      <c r="D564" s="598"/>
    </row>
    <row r="565" customFormat="false" ht="15" hidden="false" customHeight="false" outlineLevel="0" collapsed="false">
      <c r="A565" s="594" t="s">
        <v>490</v>
      </c>
      <c r="B565" s="596" t="s">
        <v>491</v>
      </c>
      <c r="C565" s="597"/>
      <c r="D565" s="598"/>
    </row>
    <row r="566" customFormat="false" ht="15" hidden="false" customHeight="false" outlineLevel="0" collapsed="false">
      <c r="A566" s="594" t="s">
        <v>963</v>
      </c>
      <c r="B566" s="596" t="s">
        <v>964</v>
      </c>
      <c r="C566" s="597"/>
      <c r="D566" s="598"/>
    </row>
    <row r="567" customFormat="false" ht="15" hidden="false" customHeight="false" outlineLevel="0" collapsed="false">
      <c r="A567" s="594" t="s">
        <v>213</v>
      </c>
      <c r="B567" s="596" t="s">
        <v>214</v>
      </c>
      <c r="C567" s="597"/>
      <c r="D567" s="598"/>
    </row>
    <row r="568" customFormat="false" ht="15" hidden="false" customHeight="false" outlineLevel="0" collapsed="false">
      <c r="A568" s="594" t="s">
        <v>1512</v>
      </c>
      <c r="B568" s="596" t="s">
        <v>1513</v>
      </c>
      <c r="C568" s="597"/>
      <c r="D568" s="598"/>
    </row>
    <row r="569" customFormat="false" ht="15" hidden="false" customHeight="false" outlineLevel="0" collapsed="false">
      <c r="A569" s="594" t="s">
        <v>3164</v>
      </c>
      <c r="B569" s="596" t="s">
        <v>3165</v>
      </c>
      <c r="C569" s="597"/>
      <c r="D569" s="598"/>
    </row>
    <row r="570" customFormat="false" ht="15" hidden="false" customHeight="false" outlineLevel="0" collapsed="false">
      <c r="A570" s="594" t="s">
        <v>3166</v>
      </c>
      <c r="B570" s="596" t="s">
        <v>3167</v>
      </c>
      <c r="C570" s="597"/>
      <c r="D570" s="598"/>
    </row>
    <row r="571" customFormat="false" ht="15" hidden="false" customHeight="false" outlineLevel="0" collapsed="false">
      <c r="A571" s="594" t="s">
        <v>2643</v>
      </c>
      <c r="B571" s="596" t="s">
        <v>2644</v>
      </c>
      <c r="C571" s="597"/>
      <c r="D571" s="598"/>
    </row>
    <row r="572" customFormat="false" ht="15" hidden="false" customHeight="false" outlineLevel="0" collapsed="false">
      <c r="A572" s="594" t="s">
        <v>493</v>
      </c>
      <c r="B572" s="596" t="s">
        <v>494</v>
      </c>
      <c r="C572" s="597"/>
      <c r="D572" s="598"/>
    </row>
    <row r="573" customFormat="false" ht="15" hidden="false" customHeight="false" outlineLevel="0" collapsed="false">
      <c r="A573" s="594" t="s">
        <v>496</v>
      </c>
      <c r="B573" s="596" t="s">
        <v>497</v>
      </c>
      <c r="C573" s="597"/>
      <c r="D573" s="598"/>
    </row>
    <row r="574" customFormat="false" ht="15" hidden="false" customHeight="false" outlineLevel="0" collapsed="false">
      <c r="A574" s="594" t="s">
        <v>215</v>
      </c>
      <c r="B574" s="596" t="s">
        <v>216</v>
      </c>
      <c r="C574" s="597"/>
      <c r="D574" s="598"/>
    </row>
    <row r="575" customFormat="false" ht="15" hidden="false" customHeight="false" outlineLevel="0" collapsed="false">
      <c r="A575" s="594" t="s">
        <v>1515</v>
      </c>
      <c r="B575" s="596" t="s">
        <v>1516</v>
      </c>
      <c r="C575" s="597"/>
      <c r="D575" s="598"/>
    </row>
    <row r="576" customFormat="false" ht="15" hidden="false" customHeight="false" outlineLevel="0" collapsed="false">
      <c r="A576" s="594" t="s">
        <v>1518</v>
      </c>
      <c r="B576" s="596" t="s">
        <v>1519</v>
      </c>
      <c r="C576" s="597"/>
      <c r="D576" s="598"/>
    </row>
    <row r="577" customFormat="false" ht="15" hidden="false" customHeight="false" outlineLevel="0" collapsed="false">
      <c r="A577" s="594" t="s">
        <v>1520</v>
      </c>
      <c r="B577" s="596" t="s">
        <v>1521</v>
      </c>
      <c r="C577" s="597"/>
      <c r="D577" s="598"/>
    </row>
    <row r="578" customFormat="false" ht="15" hidden="false" customHeight="false" outlineLevel="0" collapsed="false">
      <c r="A578" s="594" t="s">
        <v>1522</v>
      </c>
      <c r="B578" s="596" t="s">
        <v>1523</v>
      </c>
      <c r="C578" s="597"/>
      <c r="D578" s="598"/>
    </row>
    <row r="579" customFormat="false" ht="15" hidden="false" customHeight="false" outlineLevel="0" collapsed="false">
      <c r="A579" s="594" t="s">
        <v>1526</v>
      </c>
      <c r="B579" s="596" t="s">
        <v>1527</v>
      </c>
      <c r="C579" s="597"/>
      <c r="D579" s="598"/>
    </row>
    <row r="580" customFormat="false" ht="15" hidden="false" customHeight="false" outlineLevel="0" collapsed="false">
      <c r="A580" s="594" t="s">
        <v>1528</v>
      </c>
      <c r="B580" s="596" t="s">
        <v>1529</v>
      </c>
      <c r="C580" s="597"/>
      <c r="D580" s="598"/>
    </row>
    <row r="581" customFormat="false" ht="15" hidden="false" customHeight="false" outlineLevel="0" collapsed="false">
      <c r="A581" s="594" t="s">
        <v>1530</v>
      </c>
      <c r="B581" s="596" t="s">
        <v>1531</v>
      </c>
      <c r="C581" s="597"/>
      <c r="D581" s="598"/>
    </row>
    <row r="582" customFormat="false" ht="15" hidden="false" customHeight="false" outlineLevel="0" collapsed="false">
      <c r="A582" s="594" t="s">
        <v>972</v>
      </c>
      <c r="B582" s="596" t="s">
        <v>973</v>
      </c>
      <c r="C582" s="597"/>
      <c r="D582" s="598"/>
    </row>
    <row r="583" customFormat="false" ht="15" hidden="false" customHeight="false" outlineLevel="0" collapsed="false">
      <c r="A583" s="594" t="s">
        <v>219</v>
      </c>
      <c r="B583" s="596" t="s">
        <v>220</v>
      </c>
      <c r="C583" s="597"/>
      <c r="D583" s="598"/>
    </row>
    <row r="584" customFormat="false" ht="15" hidden="false" customHeight="false" outlineLevel="0" collapsed="false">
      <c r="A584" s="594" t="s">
        <v>32</v>
      </c>
      <c r="B584" s="596" t="s">
        <v>33</v>
      </c>
      <c r="C584" s="597"/>
      <c r="D584" s="598"/>
    </row>
    <row r="585" customFormat="false" ht="15" hidden="false" customHeight="false" outlineLevel="0" collapsed="false">
      <c r="A585" s="594" t="s">
        <v>976</v>
      </c>
      <c r="B585" s="596" t="s">
        <v>977</v>
      </c>
      <c r="C585" s="597"/>
      <c r="D585" s="598"/>
    </row>
    <row r="586" customFormat="false" ht="15" hidden="false" customHeight="false" outlineLevel="0" collapsed="false">
      <c r="A586" s="594" t="s">
        <v>2646</v>
      </c>
      <c r="B586" s="596" t="s">
        <v>2647</v>
      </c>
      <c r="C586" s="597"/>
      <c r="D586" s="598"/>
    </row>
    <row r="587" customFormat="false" ht="15" hidden="false" customHeight="false" outlineLevel="0" collapsed="false">
      <c r="A587" s="594" t="s">
        <v>2114</v>
      </c>
      <c r="B587" s="596" t="s">
        <v>2115</v>
      </c>
      <c r="C587" s="597"/>
      <c r="D587" s="598"/>
    </row>
    <row r="588" customFormat="false" ht="15" hidden="false" customHeight="false" outlineLevel="0" collapsed="false">
      <c r="A588" s="594" t="s">
        <v>2648</v>
      </c>
      <c r="B588" s="596" t="s">
        <v>2649</v>
      </c>
      <c r="C588" s="597"/>
      <c r="D588" s="598"/>
    </row>
    <row r="589" customFormat="false" ht="15" hidden="false" customHeight="false" outlineLevel="0" collapsed="false">
      <c r="A589" s="594" t="s">
        <v>2651</v>
      </c>
      <c r="B589" s="596" t="s">
        <v>2652</v>
      </c>
      <c r="C589" s="597"/>
      <c r="D589" s="598"/>
    </row>
    <row r="590" customFormat="false" ht="15" hidden="false" customHeight="false" outlineLevel="0" collapsed="false">
      <c r="A590" s="594" t="s">
        <v>2653</v>
      </c>
      <c r="B590" s="596" t="s">
        <v>2654</v>
      </c>
      <c r="C590" s="597"/>
      <c r="D590" s="598"/>
    </row>
    <row r="591" customFormat="false" ht="15" hidden="false" customHeight="false" outlineLevel="0" collapsed="false">
      <c r="A591" s="594" t="s">
        <v>2655</v>
      </c>
      <c r="B591" s="596" t="s">
        <v>2656</v>
      </c>
      <c r="C591" s="597"/>
      <c r="D591" s="598"/>
    </row>
    <row r="592" customFormat="false" ht="15" hidden="false" customHeight="false" outlineLevel="0" collapsed="false">
      <c r="A592" s="594" t="s">
        <v>2658</v>
      </c>
      <c r="B592" s="596" t="s">
        <v>2659</v>
      </c>
      <c r="C592" s="597"/>
      <c r="D592" s="598"/>
    </row>
    <row r="593" customFormat="false" ht="15" hidden="false" customHeight="false" outlineLevel="0" collapsed="false">
      <c r="A593" s="594" t="s">
        <v>1533</v>
      </c>
      <c r="B593" s="596" t="s">
        <v>1534</v>
      </c>
      <c r="C593" s="597"/>
      <c r="D593" s="598"/>
    </row>
    <row r="594" customFormat="false" ht="15" hidden="false" customHeight="false" outlineLevel="0" collapsed="false">
      <c r="A594" s="594" t="s">
        <v>1536</v>
      </c>
      <c r="B594" s="596" t="s">
        <v>1537</v>
      </c>
      <c r="C594" s="597"/>
      <c r="D594" s="598"/>
    </row>
    <row r="595" customFormat="false" ht="15" hidden="false" customHeight="false" outlineLevel="0" collapsed="false">
      <c r="A595" s="594" t="s">
        <v>2663</v>
      </c>
      <c r="B595" s="596" t="s">
        <v>2664</v>
      </c>
      <c r="C595" s="597"/>
      <c r="D595" s="598"/>
    </row>
    <row r="596" customFormat="false" ht="15" hidden="false" customHeight="false" outlineLevel="0" collapsed="false">
      <c r="A596" s="594" t="s">
        <v>3168</v>
      </c>
      <c r="B596" s="596" t="s">
        <v>3169</v>
      </c>
      <c r="C596" s="597"/>
      <c r="D596" s="598"/>
    </row>
    <row r="597" customFormat="false" ht="15" hidden="false" customHeight="false" outlineLevel="0" collapsed="false">
      <c r="A597" s="594" t="s">
        <v>3170</v>
      </c>
      <c r="B597" s="596" t="s">
        <v>3171</v>
      </c>
      <c r="C597" s="597"/>
      <c r="D597" s="598"/>
    </row>
    <row r="598" customFormat="false" ht="15" hidden="false" customHeight="false" outlineLevel="0" collapsed="false">
      <c r="A598" s="594" t="s">
        <v>499</v>
      </c>
      <c r="B598" s="596" t="s">
        <v>500</v>
      </c>
      <c r="C598" s="597"/>
      <c r="D598" s="598"/>
    </row>
    <row r="599" customFormat="false" ht="15" hidden="false" customHeight="false" outlineLevel="0" collapsed="false">
      <c r="A599" s="594" t="s">
        <v>501</v>
      </c>
      <c r="B599" s="596" t="s">
        <v>502</v>
      </c>
      <c r="C599" s="597"/>
      <c r="D599" s="598"/>
    </row>
    <row r="600" customFormat="false" ht="15" hidden="false" customHeight="false" outlineLevel="0" collapsed="false">
      <c r="A600" s="594" t="s">
        <v>3172</v>
      </c>
      <c r="B600" s="596" t="s">
        <v>3173</v>
      </c>
      <c r="C600" s="597"/>
      <c r="D600" s="598"/>
    </row>
    <row r="601" customFormat="false" ht="15" hidden="false" customHeight="false" outlineLevel="0" collapsed="false">
      <c r="A601" s="594" t="s">
        <v>2665</v>
      </c>
      <c r="B601" s="596" t="s">
        <v>2666</v>
      </c>
      <c r="C601" s="597"/>
      <c r="D601" s="598"/>
    </row>
    <row r="602" customFormat="false" ht="15" hidden="false" customHeight="false" outlineLevel="0" collapsed="false">
      <c r="A602" s="594" t="s">
        <v>2117</v>
      </c>
      <c r="B602" s="596" t="s">
        <v>2118</v>
      </c>
      <c r="C602" s="597"/>
      <c r="D602" s="598"/>
    </row>
    <row r="603" customFormat="false" ht="15" hidden="false" customHeight="false" outlineLevel="0" collapsed="false">
      <c r="A603" s="594" t="s">
        <v>2120</v>
      </c>
      <c r="B603" s="596" t="s">
        <v>2121</v>
      </c>
      <c r="C603" s="597"/>
      <c r="D603" s="598"/>
    </row>
    <row r="604" customFormat="false" ht="15" hidden="false" customHeight="false" outlineLevel="0" collapsed="false">
      <c r="A604" s="594" t="s">
        <v>2125</v>
      </c>
      <c r="B604" s="596" t="s">
        <v>2126</v>
      </c>
      <c r="C604" s="597"/>
      <c r="D604" s="598"/>
    </row>
    <row r="605" customFormat="false" ht="15" hidden="false" customHeight="false" outlineLevel="0" collapsed="false">
      <c r="A605" s="594" t="s">
        <v>2128</v>
      </c>
      <c r="B605" s="596" t="s">
        <v>2129</v>
      </c>
      <c r="C605" s="597"/>
      <c r="D605" s="598"/>
    </row>
    <row r="606" customFormat="false" ht="15" hidden="false" customHeight="false" outlineLevel="0" collapsed="false">
      <c r="A606" s="594" t="s">
        <v>504</v>
      </c>
      <c r="B606" s="596" t="s">
        <v>505</v>
      </c>
      <c r="C606" s="597"/>
      <c r="D606" s="598"/>
    </row>
    <row r="607" customFormat="false" ht="15" hidden="false" customHeight="false" outlineLevel="0" collapsed="false">
      <c r="A607" s="594" t="s">
        <v>2670</v>
      </c>
      <c r="B607" s="596" t="s">
        <v>2671</v>
      </c>
      <c r="C607" s="597"/>
      <c r="D607" s="598"/>
    </row>
    <row r="608" customFormat="false" ht="15" hidden="false" customHeight="false" outlineLevel="0" collapsed="false">
      <c r="A608" s="594" t="s">
        <v>1538</v>
      </c>
      <c r="B608" s="596" t="s">
        <v>1539</v>
      </c>
      <c r="C608" s="597"/>
      <c r="D608" s="598"/>
    </row>
    <row r="609" customFormat="false" ht="15" hidden="false" customHeight="false" outlineLevel="0" collapsed="false">
      <c r="A609" s="594" t="s">
        <v>2673</v>
      </c>
      <c r="B609" s="596" t="s">
        <v>2674</v>
      </c>
      <c r="C609" s="597"/>
      <c r="D609" s="598"/>
    </row>
    <row r="610" customFormat="false" ht="15" hidden="false" customHeight="false" outlineLevel="0" collapsed="false">
      <c r="A610" s="594" t="s">
        <v>3174</v>
      </c>
      <c r="B610" s="596" t="s">
        <v>3175</v>
      </c>
      <c r="C610" s="597"/>
      <c r="D610" s="598"/>
    </row>
    <row r="611" customFormat="false" ht="15" hidden="false" customHeight="false" outlineLevel="0" collapsed="false">
      <c r="A611" s="594" t="s">
        <v>2130</v>
      </c>
      <c r="B611" s="596" t="s">
        <v>2131</v>
      </c>
      <c r="C611" s="597"/>
      <c r="D611" s="598"/>
    </row>
    <row r="612" customFormat="false" ht="15" hidden="false" customHeight="false" outlineLevel="0" collapsed="false">
      <c r="A612" s="594" t="s">
        <v>223</v>
      </c>
      <c r="B612" s="596" t="s">
        <v>224</v>
      </c>
      <c r="C612" s="597"/>
      <c r="D612" s="598"/>
    </row>
    <row r="613" customFormat="false" ht="15" hidden="false" customHeight="false" outlineLevel="0" collapsed="false">
      <c r="A613" s="594" t="s">
        <v>2678</v>
      </c>
      <c r="B613" s="596" t="s">
        <v>2679</v>
      </c>
      <c r="C613" s="597"/>
      <c r="D613" s="598"/>
    </row>
    <row r="614" customFormat="false" ht="15" hidden="false" customHeight="false" outlineLevel="0" collapsed="false">
      <c r="A614" s="594" t="s">
        <v>2680</v>
      </c>
      <c r="B614" s="596" t="s">
        <v>2681</v>
      </c>
      <c r="C614" s="597"/>
      <c r="D614" s="598"/>
    </row>
    <row r="615" customFormat="false" ht="15" hidden="false" customHeight="false" outlineLevel="0" collapsed="false">
      <c r="A615" s="594" t="s">
        <v>3176</v>
      </c>
      <c r="B615" s="596" t="s">
        <v>3177</v>
      </c>
      <c r="C615" s="597"/>
      <c r="D615" s="598"/>
    </row>
    <row r="616" customFormat="false" ht="15" hidden="false" customHeight="false" outlineLevel="0" collapsed="false">
      <c r="A616" s="594" t="s">
        <v>2682</v>
      </c>
      <c r="B616" s="596" t="s">
        <v>2683</v>
      </c>
      <c r="C616" s="597"/>
      <c r="D616" s="598"/>
    </row>
    <row r="617" customFormat="false" ht="15" hidden="false" customHeight="false" outlineLevel="0" collapsed="false">
      <c r="A617" s="594" t="s">
        <v>2132</v>
      </c>
      <c r="B617" s="596" t="s">
        <v>2133</v>
      </c>
      <c r="C617" s="597"/>
      <c r="D617" s="598"/>
    </row>
    <row r="618" customFormat="false" ht="15" hidden="false" customHeight="false" outlineLevel="0" collapsed="false">
      <c r="A618" s="594" t="s">
        <v>2686</v>
      </c>
      <c r="B618" s="596" t="s">
        <v>2687</v>
      </c>
      <c r="C618" s="597"/>
      <c r="D618" s="598"/>
    </row>
    <row r="619" customFormat="false" ht="15" hidden="false" customHeight="false" outlineLevel="0" collapsed="false">
      <c r="A619" s="594" t="s">
        <v>2688</v>
      </c>
      <c r="B619" s="596" t="s">
        <v>2689</v>
      </c>
      <c r="C619" s="597"/>
      <c r="D619" s="598"/>
    </row>
    <row r="620" customFormat="false" ht="15" hidden="false" customHeight="false" outlineLevel="0" collapsed="false">
      <c r="A620" s="594" t="s">
        <v>2690</v>
      </c>
      <c r="B620" s="596" t="s">
        <v>2691</v>
      </c>
      <c r="C620" s="597"/>
      <c r="D620" s="598"/>
    </row>
    <row r="621" customFormat="false" ht="15" hidden="false" customHeight="false" outlineLevel="0" collapsed="false">
      <c r="A621" s="594" t="s">
        <v>2697</v>
      </c>
      <c r="B621" s="596" t="s">
        <v>2698</v>
      </c>
      <c r="C621" s="597"/>
      <c r="D621" s="598"/>
    </row>
    <row r="622" customFormat="false" ht="15" hidden="false" customHeight="false" outlineLevel="0" collapsed="false">
      <c r="A622" s="594" t="s">
        <v>3178</v>
      </c>
      <c r="B622" s="596" t="s">
        <v>3179</v>
      </c>
      <c r="C622" s="597"/>
      <c r="D622" s="598"/>
    </row>
    <row r="623" customFormat="false" ht="15" hidden="false" customHeight="false" outlineLevel="0" collapsed="false">
      <c r="A623" s="594" t="s">
        <v>507</v>
      </c>
      <c r="B623" s="596" t="s">
        <v>508</v>
      </c>
      <c r="C623" s="597"/>
      <c r="D623" s="598"/>
    </row>
    <row r="624" customFormat="false" ht="15" hidden="false" customHeight="false" outlineLevel="0" collapsed="false">
      <c r="A624" s="594" t="s">
        <v>510</v>
      </c>
      <c r="B624" s="596" t="s">
        <v>511</v>
      </c>
      <c r="C624" s="597"/>
      <c r="D624" s="598"/>
    </row>
    <row r="625" customFormat="false" ht="15" hidden="false" customHeight="false" outlineLevel="0" collapsed="false">
      <c r="A625" s="594" t="s">
        <v>516</v>
      </c>
      <c r="B625" s="596" t="s">
        <v>517</v>
      </c>
      <c r="C625" s="597"/>
      <c r="D625" s="598"/>
    </row>
    <row r="626" customFormat="false" ht="15" hidden="false" customHeight="false" outlineLevel="0" collapsed="false">
      <c r="A626" s="594" t="s">
        <v>519</v>
      </c>
      <c r="B626" s="596" t="s">
        <v>520</v>
      </c>
      <c r="C626" s="597"/>
      <c r="D626" s="598"/>
    </row>
    <row r="627" customFormat="false" ht="15" hidden="false" customHeight="false" outlineLevel="0" collapsed="false">
      <c r="A627" s="594" t="s">
        <v>1301</v>
      </c>
      <c r="B627" s="596" t="s">
        <v>1302</v>
      </c>
      <c r="C627" s="597"/>
      <c r="D627" s="598"/>
    </row>
    <row r="628" customFormat="false" ht="15" hidden="false" customHeight="false" outlineLevel="0" collapsed="false">
      <c r="A628" s="594" t="s">
        <v>1304</v>
      </c>
      <c r="B628" s="596" t="s">
        <v>1305</v>
      </c>
      <c r="C628" s="597"/>
      <c r="D628" s="598"/>
    </row>
    <row r="629" customFormat="false" ht="15" hidden="false" customHeight="false" outlineLevel="0" collapsed="false">
      <c r="A629" s="594" t="s">
        <v>1307</v>
      </c>
      <c r="B629" s="596" t="s">
        <v>1308</v>
      </c>
      <c r="C629" s="597"/>
      <c r="D629" s="598"/>
    </row>
    <row r="630" customFormat="false" ht="15" hidden="false" customHeight="false" outlineLevel="0" collapsed="false">
      <c r="A630" s="594" t="s">
        <v>1309</v>
      </c>
      <c r="B630" s="596" t="s">
        <v>1310</v>
      </c>
      <c r="C630" s="597"/>
      <c r="D630" s="598"/>
    </row>
    <row r="631" customFormat="false" ht="15" hidden="false" customHeight="false" outlineLevel="0" collapsed="false">
      <c r="A631" s="594" t="s">
        <v>521</v>
      </c>
      <c r="B631" s="596" t="s">
        <v>522</v>
      </c>
      <c r="C631" s="597"/>
      <c r="D631" s="598"/>
    </row>
    <row r="632" customFormat="false" ht="15" hidden="false" customHeight="false" outlineLevel="0" collapsed="false">
      <c r="A632" s="594" t="s">
        <v>524</v>
      </c>
      <c r="B632" s="596" t="s">
        <v>525</v>
      </c>
      <c r="C632" s="597"/>
      <c r="D632" s="598"/>
    </row>
    <row r="633" customFormat="false" ht="15" hidden="false" customHeight="false" outlineLevel="0" collapsed="false">
      <c r="A633" s="594" t="s">
        <v>527</v>
      </c>
      <c r="B633" s="596" t="s">
        <v>528</v>
      </c>
      <c r="C633" s="597"/>
      <c r="D633" s="598"/>
    </row>
    <row r="634" customFormat="false" ht="15" hidden="false" customHeight="false" outlineLevel="0" collapsed="false">
      <c r="A634" s="594" t="s">
        <v>529</v>
      </c>
      <c r="B634" s="596" t="s">
        <v>530</v>
      </c>
      <c r="C634" s="597"/>
      <c r="D634" s="598"/>
    </row>
    <row r="635" customFormat="false" ht="15" hidden="false" customHeight="false" outlineLevel="0" collapsed="false">
      <c r="A635" s="594" t="s">
        <v>3180</v>
      </c>
      <c r="B635" s="596" t="s">
        <v>3181</v>
      </c>
      <c r="C635" s="597"/>
      <c r="D635" s="598"/>
    </row>
    <row r="636" customFormat="false" ht="15" hidden="false" customHeight="false" outlineLevel="0" collapsed="false">
      <c r="A636" s="594" t="s">
        <v>3182</v>
      </c>
      <c r="B636" s="596" t="s">
        <v>3183</v>
      </c>
      <c r="C636" s="597"/>
      <c r="D636" s="598"/>
    </row>
    <row r="637" customFormat="false" ht="15" hidden="false" customHeight="false" outlineLevel="0" collapsed="false">
      <c r="A637" s="594" t="s">
        <v>226</v>
      </c>
      <c r="B637" s="596" t="s">
        <v>227</v>
      </c>
      <c r="C637" s="597"/>
      <c r="D637" s="598"/>
    </row>
    <row r="638" customFormat="false" ht="15" hidden="false" customHeight="false" outlineLevel="0" collapsed="false">
      <c r="A638" s="594" t="s">
        <v>2134</v>
      </c>
      <c r="B638" s="596" t="s">
        <v>2135</v>
      </c>
      <c r="C638" s="597"/>
      <c r="D638" s="598"/>
    </row>
    <row r="639" customFormat="false" ht="15" hidden="false" customHeight="false" outlineLevel="0" collapsed="false">
      <c r="A639" s="594" t="s">
        <v>2699</v>
      </c>
      <c r="B639" s="596" t="s">
        <v>2700</v>
      </c>
      <c r="C639" s="597"/>
      <c r="D639" s="598"/>
    </row>
    <row r="640" customFormat="false" ht="15" hidden="false" customHeight="false" outlineLevel="0" collapsed="false">
      <c r="A640" s="594" t="s">
        <v>2136</v>
      </c>
      <c r="B640" s="596" t="s">
        <v>2137</v>
      </c>
      <c r="C640" s="597"/>
      <c r="D640" s="598"/>
    </row>
    <row r="641" customFormat="false" ht="15" hidden="false" customHeight="false" outlineLevel="0" collapsed="false">
      <c r="A641" s="594" t="s">
        <v>2701</v>
      </c>
      <c r="B641" s="596" t="s">
        <v>2702</v>
      </c>
      <c r="C641" s="597"/>
      <c r="D641" s="598"/>
    </row>
    <row r="642" customFormat="false" ht="15" hidden="false" customHeight="false" outlineLevel="0" collapsed="false">
      <c r="A642" s="594" t="s">
        <v>3184</v>
      </c>
      <c r="B642" s="596" t="s">
        <v>3185</v>
      </c>
      <c r="C642" s="597"/>
      <c r="D642" s="598"/>
    </row>
    <row r="643" customFormat="false" ht="15" hidden="false" customHeight="false" outlineLevel="0" collapsed="false">
      <c r="A643" s="594" t="s">
        <v>2703</v>
      </c>
      <c r="B643" s="596" t="s">
        <v>2704</v>
      </c>
      <c r="C643" s="597"/>
      <c r="D643" s="598"/>
    </row>
    <row r="644" customFormat="false" ht="15" hidden="false" customHeight="false" outlineLevel="0" collapsed="false">
      <c r="A644" s="594" t="s">
        <v>2705</v>
      </c>
      <c r="B644" s="596" t="s">
        <v>2706</v>
      </c>
      <c r="C644" s="597"/>
      <c r="D644" s="598"/>
    </row>
    <row r="645" customFormat="false" ht="15" hidden="false" customHeight="false" outlineLevel="0" collapsed="false">
      <c r="A645" s="594" t="s">
        <v>2710</v>
      </c>
      <c r="B645" s="596" t="s">
        <v>2711</v>
      </c>
      <c r="C645" s="597"/>
      <c r="D645" s="598"/>
    </row>
    <row r="646" customFormat="false" ht="15" hidden="false" customHeight="false" outlineLevel="0" collapsed="false">
      <c r="A646" s="594" t="s">
        <v>2139</v>
      </c>
      <c r="B646" s="596" t="s">
        <v>2140</v>
      </c>
      <c r="C646" s="597"/>
      <c r="D646" s="598"/>
    </row>
    <row r="647" customFormat="false" ht="15" hidden="false" customHeight="false" outlineLevel="0" collapsed="false">
      <c r="A647" s="594" t="s">
        <v>2712</v>
      </c>
      <c r="B647" s="596" t="s">
        <v>2713</v>
      </c>
      <c r="C647" s="597"/>
      <c r="D647" s="598"/>
    </row>
    <row r="648" customFormat="false" ht="15" hidden="false" customHeight="false" outlineLevel="0" collapsed="false">
      <c r="A648" s="594" t="s">
        <v>229</v>
      </c>
      <c r="B648" s="596" t="s">
        <v>230</v>
      </c>
      <c r="C648" s="597"/>
      <c r="D648" s="598"/>
    </row>
    <row r="649" customFormat="false" ht="15" hidden="false" customHeight="false" outlineLevel="0" collapsed="false">
      <c r="A649" s="594" t="s">
        <v>232</v>
      </c>
      <c r="B649" s="596" t="s">
        <v>233</v>
      </c>
      <c r="C649" s="597"/>
      <c r="D649" s="598"/>
    </row>
    <row r="650" customFormat="false" ht="15" hidden="false" customHeight="false" outlineLevel="0" collapsed="false">
      <c r="A650" s="594" t="s">
        <v>235</v>
      </c>
      <c r="B650" s="596" t="s">
        <v>236</v>
      </c>
      <c r="C650" s="597"/>
      <c r="D650" s="598"/>
    </row>
    <row r="651" customFormat="false" ht="15" hidden="false" customHeight="false" outlineLevel="0" collapsed="false">
      <c r="A651" s="594" t="s">
        <v>532</v>
      </c>
      <c r="B651" s="596" t="s">
        <v>533</v>
      </c>
      <c r="C651" s="597"/>
      <c r="D651" s="598"/>
    </row>
    <row r="652" customFormat="false" ht="15" hidden="false" customHeight="false" outlineLevel="0" collapsed="false">
      <c r="A652" s="594" t="s">
        <v>237</v>
      </c>
      <c r="B652" s="596" t="s">
        <v>238</v>
      </c>
      <c r="C652" s="597"/>
      <c r="D652" s="598"/>
    </row>
    <row r="653" customFormat="false" ht="15" hidden="false" customHeight="false" outlineLevel="0" collapsed="false">
      <c r="A653" s="594" t="s">
        <v>2714</v>
      </c>
      <c r="B653" s="596" t="s">
        <v>2715</v>
      </c>
      <c r="C653" s="597"/>
      <c r="D653" s="598"/>
    </row>
    <row r="654" customFormat="false" ht="15" hidden="false" customHeight="false" outlineLevel="0" collapsed="false">
      <c r="A654" s="594" t="s">
        <v>2716</v>
      </c>
      <c r="B654" s="596" t="s">
        <v>2717</v>
      </c>
      <c r="C654" s="597"/>
      <c r="D654" s="598"/>
    </row>
    <row r="655" customFormat="false" ht="15" hidden="false" customHeight="false" outlineLevel="0" collapsed="false">
      <c r="A655" s="594" t="s">
        <v>2718</v>
      </c>
      <c r="B655" s="596" t="s">
        <v>2719</v>
      </c>
      <c r="C655" s="597"/>
      <c r="D655" s="598"/>
    </row>
    <row r="656" customFormat="false" ht="15" hidden="false" customHeight="false" outlineLevel="0" collapsed="false">
      <c r="A656" s="594" t="s">
        <v>3186</v>
      </c>
      <c r="B656" s="596" t="s">
        <v>3187</v>
      </c>
      <c r="C656" s="597"/>
      <c r="D656" s="598"/>
    </row>
    <row r="657" customFormat="false" ht="15" hidden="false" customHeight="false" outlineLevel="0" collapsed="false">
      <c r="A657" s="594" t="s">
        <v>978</v>
      </c>
      <c r="B657" s="596" t="s">
        <v>979</v>
      </c>
      <c r="C657" s="597"/>
      <c r="D657" s="598"/>
    </row>
    <row r="658" customFormat="false" ht="15" hidden="false" customHeight="false" outlineLevel="0" collapsed="false">
      <c r="A658" s="594" t="s">
        <v>980</v>
      </c>
      <c r="B658" s="596" t="s">
        <v>981</v>
      </c>
      <c r="C658" s="597"/>
      <c r="D658" s="598"/>
    </row>
    <row r="659" customFormat="false" ht="15" hidden="false" customHeight="false" outlineLevel="0" collapsed="false">
      <c r="A659" s="594" t="s">
        <v>2721</v>
      </c>
      <c r="B659" s="596" t="s">
        <v>2722</v>
      </c>
      <c r="C659" s="597"/>
      <c r="D659" s="598"/>
    </row>
    <row r="660" customFormat="false" ht="15" hidden="false" customHeight="false" outlineLevel="0" collapsed="false">
      <c r="A660" s="594" t="s">
        <v>2724</v>
      </c>
      <c r="B660" s="596" t="s">
        <v>2725</v>
      </c>
      <c r="C660" s="597"/>
      <c r="D660" s="598"/>
    </row>
    <row r="661" customFormat="false" ht="15" hidden="false" customHeight="false" outlineLevel="0" collapsed="false">
      <c r="A661" s="594" t="s">
        <v>2726</v>
      </c>
      <c r="B661" s="596" t="s">
        <v>2727</v>
      </c>
      <c r="C661" s="597"/>
      <c r="D661" s="598"/>
    </row>
    <row r="662" customFormat="false" ht="15" hidden="false" customHeight="false" outlineLevel="0" collapsed="false">
      <c r="A662" s="594" t="s">
        <v>3188</v>
      </c>
      <c r="B662" s="596" t="s">
        <v>3189</v>
      </c>
      <c r="C662" s="597"/>
      <c r="D662" s="598"/>
    </row>
    <row r="663" customFormat="false" ht="15" hidden="false" customHeight="false" outlineLevel="0" collapsed="false">
      <c r="A663" s="594" t="s">
        <v>2141</v>
      </c>
      <c r="B663" s="596" t="s">
        <v>2142</v>
      </c>
      <c r="C663" s="597"/>
      <c r="D663" s="598"/>
    </row>
    <row r="664" customFormat="false" ht="15" hidden="false" customHeight="false" outlineLevel="0" collapsed="false">
      <c r="A664" s="594" t="s">
        <v>240</v>
      </c>
      <c r="B664" s="596" t="s">
        <v>241</v>
      </c>
      <c r="C664" s="597"/>
      <c r="D664" s="598"/>
    </row>
    <row r="665" customFormat="false" ht="15" hidden="false" customHeight="false" outlineLevel="0" collapsed="false">
      <c r="A665" s="594" t="s">
        <v>2144</v>
      </c>
      <c r="B665" s="596" t="s">
        <v>2145</v>
      </c>
      <c r="C665" s="597"/>
      <c r="D665" s="598"/>
    </row>
    <row r="666" customFormat="false" ht="15" hidden="false" customHeight="false" outlineLevel="0" collapsed="false">
      <c r="A666" s="594" t="s">
        <v>3190</v>
      </c>
      <c r="B666" s="596" t="s">
        <v>3191</v>
      </c>
      <c r="C666" s="597"/>
      <c r="D666" s="598"/>
    </row>
    <row r="667" customFormat="false" ht="15" hidden="false" customHeight="false" outlineLevel="0" collapsed="false">
      <c r="A667" s="594" t="s">
        <v>242</v>
      </c>
      <c r="B667" s="596" t="s">
        <v>243</v>
      </c>
      <c r="C667" s="597"/>
      <c r="D667" s="598"/>
    </row>
    <row r="668" customFormat="false" ht="15" hidden="false" customHeight="false" outlineLevel="0" collapsed="false">
      <c r="A668" s="594" t="s">
        <v>245</v>
      </c>
      <c r="B668" s="596" t="s">
        <v>246</v>
      </c>
      <c r="C668" s="597"/>
      <c r="D668" s="598"/>
    </row>
    <row r="669" customFormat="false" ht="15" hidden="false" customHeight="false" outlineLevel="0" collapsed="false">
      <c r="A669" s="594" t="s">
        <v>2146</v>
      </c>
      <c r="B669" s="596" t="s">
        <v>2147</v>
      </c>
      <c r="C669" s="597"/>
      <c r="D669" s="598"/>
    </row>
    <row r="670" customFormat="false" ht="15" hidden="false" customHeight="false" outlineLevel="0" collapsed="false">
      <c r="A670" s="594" t="s">
        <v>2149</v>
      </c>
      <c r="B670" s="596" t="s">
        <v>2150</v>
      </c>
      <c r="C670" s="597"/>
      <c r="D670" s="598"/>
    </row>
    <row r="671" customFormat="false" ht="15" hidden="false" customHeight="false" outlineLevel="0" collapsed="false">
      <c r="A671" s="594" t="s">
        <v>2731</v>
      </c>
      <c r="B671" s="596" t="s">
        <v>2732</v>
      </c>
      <c r="C671" s="597"/>
      <c r="D671" s="598"/>
    </row>
    <row r="672" customFormat="false" ht="15" hidden="false" customHeight="false" outlineLevel="0" collapsed="false">
      <c r="A672" s="594" t="s">
        <v>2152</v>
      </c>
      <c r="B672" s="596" t="s">
        <v>2153</v>
      </c>
      <c r="C672" s="597"/>
      <c r="D672" s="598"/>
    </row>
    <row r="673" customFormat="false" ht="15" hidden="false" customHeight="false" outlineLevel="0" collapsed="false">
      <c r="A673" s="594" t="s">
        <v>2156</v>
      </c>
      <c r="B673" s="596" t="s">
        <v>2157</v>
      </c>
      <c r="C673" s="597"/>
      <c r="D673" s="598"/>
    </row>
    <row r="674" customFormat="false" ht="15" hidden="false" customHeight="false" outlineLevel="0" collapsed="false">
      <c r="A674" s="594" t="s">
        <v>3192</v>
      </c>
      <c r="B674" s="596" t="s">
        <v>3193</v>
      </c>
      <c r="C674" s="597"/>
      <c r="D674" s="598"/>
    </row>
    <row r="675" customFormat="false" ht="15" hidden="false" customHeight="false" outlineLevel="0" collapsed="false">
      <c r="A675" s="594" t="s">
        <v>2159</v>
      </c>
      <c r="B675" s="596" t="s">
        <v>2160</v>
      </c>
      <c r="C675" s="597"/>
      <c r="D675" s="598"/>
    </row>
    <row r="676" customFormat="false" ht="15" hidden="false" customHeight="false" outlineLevel="0" collapsed="false">
      <c r="A676" s="594" t="s">
        <v>2736</v>
      </c>
      <c r="B676" s="596" t="s">
        <v>2737</v>
      </c>
      <c r="C676" s="597"/>
      <c r="D676" s="598"/>
    </row>
    <row r="677" customFormat="false" ht="15" hidden="false" customHeight="false" outlineLevel="0" collapsed="false">
      <c r="A677" s="594" t="s">
        <v>2740</v>
      </c>
      <c r="B677" s="596" t="s">
        <v>2741</v>
      </c>
      <c r="C677" s="597"/>
      <c r="D677" s="598"/>
    </row>
    <row r="678" customFormat="false" ht="15" hidden="false" customHeight="false" outlineLevel="0" collapsed="false">
      <c r="A678" s="594" t="s">
        <v>1543</v>
      </c>
      <c r="B678" s="596" t="s">
        <v>1544</v>
      </c>
      <c r="C678" s="597"/>
      <c r="D678" s="598"/>
    </row>
    <row r="679" customFormat="false" ht="15" hidden="false" customHeight="false" outlineLevel="0" collapsed="false">
      <c r="A679" s="594" t="s">
        <v>1545</v>
      </c>
      <c r="B679" s="596" t="s">
        <v>1546</v>
      </c>
      <c r="C679" s="597"/>
      <c r="D679" s="598"/>
    </row>
    <row r="680" customFormat="false" ht="15" hidden="false" customHeight="false" outlineLevel="0" collapsed="false">
      <c r="A680" s="594" t="s">
        <v>1548</v>
      </c>
      <c r="B680" s="596" t="s">
        <v>1549</v>
      </c>
      <c r="C680" s="597"/>
      <c r="D680" s="598"/>
    </row>
    <row r="681" customFormat="false" ht="15" hidden="false" customHeight="false" outlineLevel="0" collapsed="false">
      <c r="A681" s="594" t="s">
        <v>1551</v>
      </c>
      <c r="B681" s="596" t="s">
        <v>1552</v>
      </c>
      <c r="C681" s="597"/>
      <c r="D681" s="598"/>
    </row>
    <row r="682" customFormat="false" ht="15" hidden="false" customHeight="false" outlineLevel="0" collapsed="false">
      <c r="A682" s="594" t="s">
        <v>1553</v>
      </c>
      <c r="B682" s="596" t="s">
        <v>1554</v>
      </c>
      <c r="C682" s="597"/>
      <c r="D682" s="598"/>
    </row>
    <row r="683" customFormat="false" ht="15" hidden="false" customHeight="false" outlineLevel="0" collapsed="false">
      <c r="A683" s="594" t="s">
        <v>1555</v>
      </c>
      <c r="B683" s="596" t="s">
        <v>1556</v>
      </c>
      <c r="C683" s="597"/>
      <c r="D683" s="598"/>
    </row>
    <row r="684" customFormat="false" ht="15" hidden="false" customHeight="false" outlineLevel="0" collapsed="false">
      <c r="A684" s="594" t="s">
        <v>1557</v>
      </c>
      <c r="B684" s="596" t="s">
        <v>1558</v>
      </c>
      <c r="C684" s="597"/>
      <c r="D684" s="598"/>
    </row>
    <row r="685" customFormat="false" ht="15" hidden="false" customHeight="false" outlineLevel="0" collapsed="false">
      <c r="A685" s="594" t="s">
        <v>1560</v>
      </c>
      <c r="B685" s="596" t="s">
        <v>1561</v>
      </c>
      <c r="C685" s="597"/>
      <c r="D685" s="598"/>
    </row>
    <row r="686" customFormat="false" ht="15" hidden="false" customHeight="false" outlineLevel="0" collapsed="false">
      <c r="A686" s="594" t="s">
        <v>1562</v>
      </c>
      <c r="B686" s="596" t="s">
        <v>1563</v>
      </c>
      <c r="C686" s="597"/>
      <c r="D686" s="598"/>
    </row>
    <row r="687" customFormat="false" ht="15" hidden="false" customHeight="false" outlineLevel="0" collapsed="false">
      <c r="A687" s="594" t="s">
        <v>1565</v>
      </c>
      <c r="B687" s="596" t="s">
        <v>1566</v>
      </c>
      <c r="C687" s="597"/>
      <c r="D687" s="598"/>
    </row>
    <row r="688" customFormat="false" ht="15" hidden="false" customHeight="false" outlineLevel="0" collapsed="false">
      <c r="A688" s="594" t="s">
        <v>1568</v>
      </c>
      <c r="B688" s="596" t="s">
        <v>1569</v>
      </c>
      <c r="C688" s="597"/>
      <c r="D688" s="598"/>
    </row>
    <row r="689" customFormat="false" ht="15" hidden="false" customHeight="false" outlineLevel="0" collapsed="false">
      <c r="A689" s="594" t="s">
        <v>1571</v>
      </c>
      <c r="B689" s="596" t="s">
        <v>1572</v>
      </c>
      <c r="C689" s="597"/>
      <c r="D689" s="598"/>
    </row>
    <row r="690" customFormat="false" ht="15" hidden="false" customHeight="false" outlineLevel="0" collapsed="false">
      <c r="A690" s="594" t="s">
        <v>1575</v>
      </c>
      <c r="B690" s="596" t="s">
        <v>1576</v>
      </c>
      <c r="C690" s="597"/>
      <c r="D690" s="598"/>
    </row>
    <row r="691" customFormat="false" ht="15" hidden="false" customHeight="false" outlineLevel="0" collapsed="false">
      <c r="A691" s="594" t="s">
        <v>1577</v>
      </c>
      <c r="B691" s="596" t="s">
        <v>1578</v>
      </c>
      <c r="C691" s="597"/>
      <c r="D691" s="598"/>
    </row>
    <row r="692" customFormat="false" ht="15" hidden="false" customHeight="false" outlineLevel="0" collapsed="false">
      <c r="A692" s="594" t="s">
        <v>1580</v>
      </c>
      <c r="B692" s="596" t="s">
        <v>1581</v>
      </c>
      <c r="C692" s="597"/>
      <c r="D692" s="598"/>
    </row>
    <row r="693" customFormat="false" ht="15" hidden="false" customHeight="false" outlineLevel="0" collapsed="false">
      <c r="A693" s="594" t="s">
        <v>1582</v>
      </c>
      <c r="B693" s="596" t="s">
        <v>1583</v>
      </c>
      <c r="C693" s="597"/>
      <c r="D693" s="598"/>
    </row>
    <row r="694" customFormat="false" ht="15" hidden="false" customHeight="false" outlineLevel="0" collapsed="false">
      <c r="A694" s="594" t="s">
        <v>534</v>
      </c>
      <c r="B694" s="596" t="s">
        <v>535</v>
      </c>
      <c r="C694" s="597"/>
      <c r="D694" s="598"/>
    </row>
    <row r="695" customFormat="false" ht="15" hidden="false" customHeight="false" outlineLevel="0" collapsed="false">
      <c r="A695" s="594" t="s">
        <v>537</v>
      </c>
      <c r="B695" s="596" t="s">
        <v>538</v>
      </c>
      <c r="C695" s="597"/>
      <c r="D695" s="598"/>
    </row>
    <row r="696" customFormat="false" ht="15" hidden="false" customHeight="false" outlineLevel="0" collapsed="false">
      <c r="A696" s="594" t="s">
        <v>543</v>
      </c>
      <c r="B696" s="596" t="s">
        <v>544</v>
      </c>
      <c r="C696" s="597"/>
      <c r="D696" s="598"/>
    </row>
    <row r="697" customFormat="false" ht="15" hidden="false" customHeight="false" outlineLevel="0" collapsed="false">
      <c r="A697" s="594" t="s">
        <v>2742</v>
      </c>
      <c r="B697" s="596" t="s">
        <v>2743</v>
      </c>
      <c r="C697" s="597"/>
      <c r="D697" s="598"/>
    </row>
    <row r="698" customFormat="false" ht="15" hidden="false" customHeight="false" outlineLevel="0" collapsed="false">
      <c r="A698" s="594" t="s">
        <v>2162</v>
      </c>
      <c r="B698" s="596" t="s">
        <v>2163</v>
      </c>
      <c r="C698" s="597"/>
      <c r="D698" s="598"/>
    </row>
    <row r="699" customFormat="false" ht="15" hidden="false" customHeight="false" outlineLevel="0" collapsed="false">
      <c r="A699" s="594" t="s">
        <v>2747</v>
      </c>
      <c r="B699" s="596" t="s">
        <v>2748</v>
      </c>
      <c r="C699" s="597"/>
      <c r="D699" s="598"/>
    </row>
    <row r="700" customFormat="false" ht="15" hidden="false" customHeight="false" outlineLevel="0" collapsed="false">
      <c r="A700" s="615" t="s">
        <v>248</v>
      </c>
      <c r="B700" s="596" t="s">
        <v>249</v>
      </c>
      <c r="C700" s="597"/>
      <c r="D700" s="598"/>
    </row>
    <row r="701" customFormat="false" ht="15" hidden="false" customHeight="false" outlineLevel="0" collapsed="false">
      <c r="A701" s="616" t="s">
        <v>982</v>
      </c>
      <c r="B701" s="596" t="s">
        <v>983</v>
      </c>
      <c r="C701" s="597"/>
      <c r="D701" s="598"/>
    </row>
    <row r="702" customFormat="false" ht="15" hidden="false" customHeight="false" outlineLevel="0" collapsed="false">
      <c r="A702" s="617" t="s">
        <v>984</v>
      </c>
      <c r="B702" s="596" t="s">
        <v>985</v>
      </c>
      <c r="C702" s="597"/>
      <c r="D702" s="598"/>
    </row>
    <row r="703" customFormat="false" ht="15" hidden="false" customHeight="false" outlineLevel="0" collapsed="false">
      <c r="A703" s="594" t="s">
        <v>1585</v>
      </c>
      <c r="B703" s="596" t="s">
        <v>1586</v>
      </c>
      <c r="C703" s="597"/>
      <c r="D703" s="598"/>
    </row>
    <row r="704" customFormat="false" ht="15" hidden="false" customHeight="false" outlineLevel="0" collapsed="false">
      <c r="A704" s="594" t="s">
        <v>251</v>
      </c>
      <c r="B704" s="596" t="s">
        <v>252</v>
      </c>
      <c r="C704" s="597"/>
      <c r="D704" s="598"/>
    </row>
    <row r="705" customFormat="false" ht="15" hidden="false" customHeight="false" outlineLevel="0" collapsed="false">
      <c r="A705" s="594" t="s">
        <v>254</v>
      </c>
      <c r="B705" s="596" t="s">
        <v>255</v>
      </c>
      <c r="C705" s="597"/>
      <c r="D705" s="598"/>
    </row>
    <row r="706" customFormat="false" ht="15" hidden="false" customHeight="false" outlineLevel="0" collapsed="false">
      <c r="A706" s="594" t="s">
        <v>257</v>
      </c>
      <c r="B706" s="596" t="s">
        <v>258</v>
      </c>
      <c r="C706" s="597"/>
      <c r="D706" s="598"/>
    </row>
    <row r="707" customFormat="false" ht="15" hidden="false" customHeight="false" outlineLevel="0" collapsed="false">
      <c r="A707" s="618" t="s">
        <v>260</v>
      </c>
      <c r="B707" s="596" t="s">
        <v>261</v>
      </c>
      <c r="C707" s="597"/>
      <c r="D707" s="598"/>
    </row>
    <row r="708" customFormat="false" ht="15" hidden="false" customHeight="false" outlineLevel="0" collapsed="false">
      <c r="A708" s="618" t="s">
        <v>263</v>
      </c>
      <c r="B708" s="596" t="s">
        <v>264</v>
      </c>
      <c r="C708" s="597"/>
      <c r="D708" s="598"/>
    </row>
    <row r="709" customFormat="false" ht="15" hidden="false" customHeight="false" outlineLevel="0" collapsed="false">
      <c r="A709" s="618" t="s">
        <v>266</v>
      </c>
      <c r="B709" s="596" t="s">
        <v>267</v>
      </c>
      <c r="C709" s="597"/>
      <c r="D709" s="598"/>
    </row>
    <row r="710" customFormat="false" ht="15" hidden="false" customHeight="false" outlineLevel="0" collapsed="false">
      <c r="A710" s="618" t="s">
        <v>269</v>
      </c>
      <c r="B710" s="596" t="s">
        <v>270</v>
      </c>
      <c r="C710" s="597"/>
      <c r="D710" s="598"/>
    </row>
    <row r="711" customFormat="false" ht="15" hidden="false" customHeight="false" outlineLevel="0" collapsed="false">
      <c r="A711" s="594" t="s">
        <v>271</v>
      </c>
      <c r="B711" s="596" t="s">
        <v>272</v>
      </c>
      <c r="C711" s="597"/>
      <c r="D711" s="598"/>
    </row>
    <row r="712" customFormat="false" ht="15" hidden="false" customHeight="false" outlineLevel="0" collapsed="false">
      <c r="A712" s="594" t="s">
        <v>274</v>
      </c>
      <c r="B712" s="596" t="s">
        <v>275</v>
      </c>
      <c r="C712" s="597"/>
      <c r="D712" s="598"/>
    </row>
    <row r="713" customFormat="false" ht="15" hidden="false" customHeight="false" outlineLevel="0" collapsed="false">
      <c r="A713" s="618" t="s">
        <v>277</v>
      </c>
      <c r="B713" s="596" t="s">
        <v>278</v>
      </c>
      <c r="C713" s="597"/>
      <c r="D713" s="598"/>
    </row>
    <row r="714" customFormat="false" ht="15" hidden="false" customHeight="false" outlineLevel="0" collapsed="false">
      <c r="A714" s="618" t="s">
        <v>280</v>
      </c>
      <c r="B714" s="596" t="s">
        <v>281</v>
      </c>
      <c r="C714" s="597"/>
      <c r="D714" s="598"/>
    </row>
    <row r="715" customFormat="false" ht="15" hidden="false" customHeight="false" outlineLevel="0" collapsed="false">
      <c r="A715" s="594" t="s">
        <v>283</v>
      </c>
      <c r="B715" s="596" t="s">
        <v>284</v>
      </c>
      <c r="C715" s="597"/>
      <c r="D715" s="598"/>
    </row>
    <row r="716" customFormat="false" ht="15" hidden="false" customHeight="false" outlineLevel="0" collapsed="false">
      <c r="A716" s="594" t="s">
        <v>286</v>
      </c>
      <c r="B716" s="596" t="s">
        <v>287</v>
      </c>
      <c r="C716" s="597"/>
      <c r="D716" s="598"/>
    </row>
    <row r="717" customFormat="false" ht="15" hidden="false" customHeight="false" outlineLevel="0" collapsed="false">
      <c r="A717" s="594" t="s">
        <v>289</v>
      </c>
      <c r="B717" s="596" t="s">
        <v>290</v>
      </c>
      <c r="C717" s="597"/>
      <c r="D717" s="598"/>
    </row>
    <row r="718" customFormat="false" ht="15" hidden="false" customHeight="false" outlineLevel="0" collapsed="false">
      <c r="A718" s="594" t="s">
        <v>1588</v>
      </c>
      <c r="B718" s="596" t="s">
        <v>1589</v>
      </c>
      <c r="C718" s="597"/>
      <c r="D718" s="598"/>
    </row>
    <row r="719" customFormat="false" ht="15" hidden="false" customHeight="false" outlineLevel="0" collapsed="false">
      <c r="A719" s="594" t="s">
        <v>1591</v>
      </c>
      <c r="B719" s="596" t="s">
        <v>1592</v>
      </c>
      <c r="C719" s="597"/>
      <c r="D719" s="598"/>
    </row>
    <row r="720" customFormat="false" ht="15" hidden="false" customHeight="false" outlineLevel="0" collapsed="false">
      <c r="A720" s="594" t="s">
        <v>1594</v>
      </c>
      <c r="B720" s="596" t="s">
        <v>1595</v>
      </c>
      <c r="C720" s="597"/>
      <c r="D720" s="598"/>
    </row>
    <row r="721" customFormat="false" ht="15" hidden="false" customHeight="false" outlineLevel="0" collapsed="false">
      <c r="A721" s="594" t="s">
        <v>1597</v>
      </c>
      <c r="B721" s="596" t="s">
        <v>1598</v>
      </c>
      <c r="C721" s="597"/>
      <c r="D721" s="598"/>
    </row>
    <row r="722" customFormat="false" ht="15" hidden="false" customHeight="false" outlineLevel="0" collapsed="false">
      <c r="A722" s="594" t="s">
        <v>1599</v>
      </c>
      <c r="B722" s="596" t="s">
        <v>1600</v>
      </c>
      <c r="C722" s="597"/>
      <c r="D722" s="598"/>
    </row>
    <row r="723" customFormat="false" ht="15" hidden="false" customHeight="false" outlineLevel="0" collapsed="false">
      <c r="A723" s="594" t="s">
        <v>1602</v>
      </c>
      <c r="B723" s="596" t="s">
        <v>1603</v>
      </c>
      <c r="C723" s="597"/>
      <c r="D723" s="598"/>
    </row>
    <row r="724" customFormat="false" ht="15" hidden="false" customHeight="false" outlineLevel="0" collapsed="false">
      <c r="A724" s="594" t="s">
        <v>1604</v>
      </c>
      <c r="B724" s="596" t="s">
        <v>1605</v>
      </c>
      <c r="C724" s="597"/>
      <c r="D724" s="598"/>
    </row>
    <row r="725" customFormat="false" ht="15" hidden="false" customHeight="false" outlineLevel="0" collapsed="false">
      <c r="A725" s="594" t="s">
        <v>1607</v>
      </c>
      <c r="B725" s="596" t="s">
        <v>1608</v>
      </c>
      <c r="C725" s="597"/>
      <c r="D725" s="598"/>
    </row>
    <row r="726" customFormat="false" ht="15" hidden="false" customHeight="false" outlineLevel="0" collapsed="false">
      <c r="A726" s="594" t="s">
        <v>1609</v>
      </c>
      <c r="B726" s="596" t="s">
        <v>1610</v>
      </c>
      <c r="C726" s="597"/>
      <c r="D726" s="598"/>
    </row>
    <row r="727" customFormat="false" ht="15" hidden="false" customHeight="false" outlineLevel="0" collapsed="false">
      <c r="A727" s="594" t="s">
        <v>1612</v>
      </c>
      <c r="B727" s="596" t="s">
        <v>1613</v>
      </c>
      <c r="C727" s="597"/>
      <c r="D727" s="598"/>
    </row>
    <row r="728" customFormat="false" ht="15" hidden="false" customHeight="false" outlineLevel="0" collapsed="false">
      <c r="A728" s="594" t="s">
        <v>1614</v>
      </c>
      <c r="B728" s="596" t="s">
        <v>1615</v>
      </c>
      <c r="C728" s="597"/>
      <c r="D728" s="598"/>
    </row>
    <row r="729" customFormat="false" ht="15" hidden="false" customHeight="false" outlineLevel="0" collapsed="false">
      <c r="A729" s="594" t="s">
        <v>1617</v>
      </c>
      <c r="B729" s="596" t="s">
        <v>1618</v>
      </c>
      <c r="C729" s="597"/>
      <c r="D729" s="598"/>
    </row>
    <row r="730" customFormat="false" ht="15" hidden="false" customHeight="false" outlineLevel="0" collapsed="false">
      <c r="A730" s="594" t="s">
        <v>298</v>
      </c>
      <c r="B730" s="596" t="s">
        <v>299</v>
      </c>
      <c r="C730" s="597"/>
      <c r="D730" s="598"/>
    </row>
    <row r="731" customFormat="false" ht="15" hidden="false" customHeight="false" outlineLevel="0" collapsed="false">
      <c r="A731" s="594" t="s">
        <v>1620</v>
      </c>
      <c r="B731" s="596" t="s">
        <v>1621</v>
      </c>
      <c r="C731" s="597"/>
      <c r="D731" s="598"/>
    </row>
    <row r="732" customFormat="false" ht="15" hidden="false" customHeight="false" outlineLevel="0" collapsed="false">
      <c r="A732" s="594" t="s">
        <v>2164</v>
      </c>
      <c r="B732" s="596" t="s">
        <v>2165</v>
      </c>
      <c r="C732" s="597"/>
      <c r="D732" s="598"/>
    </row>
    <row r="733" customFormat="false" ht="15" hidden="false" customHeight="false" outlineLevel="0" collapsed="false">
      <c r="A733" s="594" t="s">
        <v>2752</v>
      </c>
      <c r="B733" s="596" t="s">
        <v>2753</v>
      </c>
      <c r="C733" s="597"/>
      <c r="D733" s="598"/>
    </row>
    <row r="734" customFormat="false" ht="15" hidden="false" customHeight="false" outlineLevel="0" collapsed="false">
      <c r="A734" s="594" t="s">
        <v>1623</v>
      </c>
      <c r="B734" s="596" t="s">
        <v>1624</v>
      </c>
      <c r="C734" s="597"/>
      <c r="D734" s="598"/>
    </row>
    <row r="735" customFormat="false" ht="15" hidden="false" customHeight="false" outlineLevel="0" collapsed="false">
      <c r="A735" s="594" t="s">
        <v>3194</v>
      </c>
      <c r="B735" s="596" t="s">
        <v>3195</v>
      </c>
      <c r="C735" s="597"/>
      <c r="D735" s="598"/>
    </row>
    <row r="736" customFormat="false" ht="15" hidden="false" customHeight="false" outlineLevel="0" collapsed="false">
      <c r="A736" s="594" t="s">
        <v>987</v>
      </c>
      <c r="B736" s="596" t="s">
        <v>988</v>
      </c>
      <c r="C736" s="597"/>
      <c r="D736" s="598"/>
    </row>
    <row r="737" customFormat="false" ht="15" hidden="false" customHeight="false" outlineLevel="0" collapsed="false">
      <c r="A737" s="594" t="s">
        <v>990</v>
      </c>
      <c r="B737" s="596" t="s">
        <v>991</v>
      </c>
      <c r="C737" s="597"/>
      <c r="D737" s="598"/>
    </row>
    <row r="738" customFormat="false" ht="15" hidden="false" customHeight="false" outlineLevel="0" collapsed="false">
      <c r="A738" s="594" t="s">
        <v>992</v>
      </c>
      <c r="B738" s="596" t="s">
        <v>993</v>
      </c>
      <c r="C738" s="597"/>
      <c r="D738" s="598"/>
    </row>
    <row r="739" customFormat="false" ht="15" hidden="false" customHeight="false" outlineLevel="0" collapsed="false">
      <c r="A739" s="594" t="s">
        <v>2166</v>
      </c>
      <c r="B739" s="596" t="s">
        <v>2167</v>
      </c>
      <c r="C739" s="597"/>
      <c r="D739" s="598"/>
    </row>
    <row r="740" customFormat="false" ht="15" hidden="false" customHeight="false" outlineLevel="0" collapsed="false">
      <c r="A740" s="594" t="s">
        <v>301</v>
      </c>
      <c r="B740" s="596" t="s">
        <v>302</v>
      </c>
      <c r="C740" s="597"/>
      <c r="D740" s="598"/>
    </row>
    <row r="741" customFormat="false" ht="15" hidden="false" customHeight="false" outlineLevel="0" collapsed="false">
      <c r="A741" s="594" t="s">
        <v>1311</v>
      </c>
      <c r="B741" s="596" t="s">
        <v>1312</v>
      </c>
      <c r="C741" s="597"/>
      <c r="D741" s="598"/>
    </row>
    <row r="742" customFormat="false" ht="15" hidden="false" customHeight="false" outlineLevel="0" collapsed="false">
      <c r="A742" s="594" t="s">
        <v>1626</v>
      </c>
      <c r="B742" s="596" t="s">
        <v>1627</v>
      </c>
      <c r="C742" s="597"/>
      <c r="D742" s="598"/>
    </row>
    <row r="743" customFormat="false" ht="15" hidden="false" customHeight="false" outlineLevel="0" collapsed="false">
      <c r="A743" s="594" t="s">
        <v>3196</v>
      </c>
      <c r="B743" s="596" t="s">
        <v>3197</v>
      </c>
      <c r="C743" s="597"/>
      <c r="D743" s="598"/>
    </row>
    <row r="744" customFormat="false" ht="15" hidden="false" customHeight="false" outlineLevel="0" collapsed="false">
      <c r="A744" s="594" t="s">
        <v>3198</v>
      </c>
      <c r="B744" s="596" t="s">
        <v>3199</v>
      </c>
      <c r="C744" s="597"/>
      <c r="D744" s="598"/>
    </row>
    <row r="745" customFormat="false" ht="15" hidden="false" customHeight="false" outlineLevel="0" collapsed="false">
      <c r="A745" s="594" t="s">
        <v>994</v>
      </c>
      <c r="B745" s="596" t="s">
        <v>995</v>
      </c>
      <c r="C745" s="597"/>
      <c r="D745" s="598"/>
    </row>
    <row r="746" customFormat="false" ht="15" hidden="false" customHeight="false" outlineLevel="0" collapsed="false">
      <c r="A746" s="594" t="s">
        <v>1002</v>
      </c>
      <c r="B746" s="596" t="s">
        <v>1003</v>
      </c>
      <c r="C746" s="597"/>
      <c r="D746" s="598"/>
    </row>
    <row r="747" customFormat="false" ht="15" hidden="false" customHeight="false" outlineLevel="0" collapsed="false">
      <c r="A747" s="594" t="s">
        <v>1007</v>
      </c>
      <c r="B747" s="596" t="s">
        <v>1008</v>
      </c>
      <c r="C747" s="597"/>
      <c r="D747" s="598"/>
    </row>
    <row r="748" customFormat="false" ht="15" hidden="false" customHeight="false" outlineLevel="0" collapsed="false">
      <c r="A748" s="594" t="s">
        <v>1013</v>
      </c>
      <c r="B748" s="596" t="s">
        <v>1014</v>
      </c>
      <c r="C748" s="597"/>
      <c r="D748" s="598"/>
    </row>
    <row r="749" customFormat="false" ht="15" hidden="false" customHeight="false" outlineLevel="0" collapsed="false">
      <c r="A749" s="594" t="s">
        <v>1016</v>
      </c>
      <c r="B749" s="596" t="s">
        <v>1017</v>
      </c>
      <c r="C749" s="597"/>
      <c r="D749" s="598"/>
    </row>
    <row r="750" customFormat="false" ht="15" hidden="false" customHeight="false" outlineLevel="0" collapsed="false">
      <c r="A750" s="594" t="s">
        <v>3203</v>
      </c>
      <c r="B750" s="596" t="s">
        <v>3204</v>
      </c>
      <c r="C750" s="597"/>
      <c r="D750" s="598"/>
    </row>
    <row r="751" customFormat="false" ht="15" hidden="false" customHeight="false" outlineLevel="0" collapsed="false">
      <c r="A751" s="619" t="s">
        <v>3205</v>
      </c>
      <c r="B751" s="596" t="s">
        <v>3206</v>
      </c>
      <c r="C751" s="597"/>
      <c r="D751" s="598"/>
    </row>
    <row r="752" customFormat="false" ht="15" hidden="false" customHeight="false" outlineLevel="0" collapsed="false">
      <c r="A752" s="594" t="s">
        <v>304</v>
      </c>
      <c r="B752" s="596" t="s">
        <v>305</v>
      </c>
      <c r="C752" s="597"/>
      <c r="D752" s="598"/>
    </row>
    <row r="753" customFormat="false" ht="15" hidden="false" customHeight="false" outlineLevel="0" collapsed="false">
      <c r="A753" s="594" t="s">
        <v>3207</v>
      </c>
      <c r="B753" s="596" t="s">
        <v>3208</v>
      </c>
      <c r="C753" s="597"/>
      <c r="D753" s="598"/>
    </row>
    <row r="754" customFormat="false" ht="15" hidden="false" customHeight="false" outlineLevel="0" collapsed="false">
      <c r="A754" s="594" t="s">
        <v>3210</v>
      </c>
      <c r="B754" s="596" t="s">
        <v>3211</v>
      </c>
      <c r="C754" s="597"/>
      <c r="D754" s="598"/>
    </row>
    <row r="755" customFormat="false" ht="15" hidden="false" customHeight="false" outlineLevel="0" collapsed="false">
      <c r="A755" s="594" t="s">
        <v>2754</v>
      </c>
      <c r="B755" s="596" t="s">
        <v>2755</v>
      </c>
      <c r="C755" s="597"/>
      <c r="D755" s="598"/>
    </row>
    <row r="756" customFormat="false" ht="15" hidden="false" customHeight="false" outlineLevel="0" collapsed="false">
      <c r="A756" s="594" t="s">
        <v>2756</v>
      </c>
      <c r="B756" s="596" t="s">
        <v>2757</v>
      </c>
      <c r="C756" s="597"/>
      <c r="D756" s="598"/>
    </row>
    <row r="757" customFormat="false" ht="15" hidden="false" customHeight="false" outlineLevel="0" collapsed="false">
      <c r="A757" s="594" t="s">
        <v>2760</v>
      </c>
      <c r="B757" s="596" t="s">
        <v>2761</v>
      </c>
      <c r="C757" s="597"/>
      <c r="D757" s="598"/>
    </row>
    <row r="758" customFormat="false" ht="15" hidden="false" customHeight="false" outlineLevel="0" collapsed="false">
      <c r="A758" s="594" t="s">
        <v>2763</v>
      </c>
      <c r="B758" s="596" t="s">
        <v>2764</v>
      </c>
      <c r="C758" s="597"/>
      <c r="D758" s="598"/>
    </row>
    <row r="759" customFormat="false" ht="15" hidden="false" customHeight="false" outlineLevel="0" collapsed="false">
      <c r="A759" s="594" t="s">
        <v>546</v>
      </c>
      <c r="B759" s="596" t="s">
        <v>547</v>
      </c>
      <c r="C759" s="597"/>
      <c r="D759" s="598"/>
    </row>
    <row r="760" customFormat="false" ht="15" hidden="false" customHeight="false" outlineLevel="0" collapsed="false">
      <c r="A760" s="594" t="s">
        <v>549</v>
      </c>
      <c r="B760" s="596" t="s">
        <v>550</v>
      </c>
      <c r="C760" s="597"/>
      <c r="D760" s="598"/>
    </row>
    <row r="761" customFormat="false" ht="15" hidden="false" customHeight="false" outlineLevel="0" collapsed="false">
      <c r="A761" s="594" t="s">
        <v>552</v>
      </c>
      <c r="B761" s="596" t="s">
        <v>553</v>
      </c>
      <c r="C761" s="597"/>
      <c r="D761" s="598"/>
    </row>
    <row r="762" customFormat="false" ht="15" hidden="false" customHeight="false" outlineLevel="0" collapsed="false">
      <c r="A762" s="594" t="s">
        <v>555</v>
      </c>
      <c r="B762" s="596" t="s">
        <v>556</v>
      </c>
      <c r="C762" s="597"/>
      <c r="D762" s="598"/>
    </row>
    <row r="763" customFormat="false" ht="15" hidden="false" customHeight="false" outlineLevel="0" collapsed="false">
      <c r="A763" s="618" t="s">
        <v>1629</v>
      </c>
      <c r="B763" s="596" t="s">
        <v>1630</v>
      </c>
      <c r="C763" s="597"/>
      <c r="D763" s="598"/>
    </row>
    <row r="764" customFormat="false" ht="15" hidden="false" customHeight="false" outlineLevel="0" collapsed="false">
      <c r="A764" s="594" t="s">
        <v>2306</v>
      </c>
      <c r="B764" s="596" t="s">
        <v>2307</v>
      </c>
      <c r="C764" s="597"/>
      <c r="D764" s="598"/>
    </row>
    <row r="765" customFormat="false" ht="15" hidden="false" customHeight="false" outlineLevel="0" collapsed="false">
      <c r="A765" s="594" t="s">
        <v>2766</v>
      </c>
      <c r="B765" s="596" t="s">
        <v>2767</v>
      </c>
      <c r="C765" s="597"/>
      <c r="D765" s="598"/>
    </row>
    <row r="766" customFormat="false" ht="15" hidden="false" customHeight="false" outlineLevel="0" collapsed="false">
      <c r="A766" s="594" t="s">
        <v>2771</v>
      </c>
      <c r="B766" s="596" t="s">
        <v>2772</v>
      </c>
      <c r="C766" s="597"/>
      <c r="D766" s="598"/>
    </row>
    <row r="767" customFormat="false" ht="15" hidden="false" customHeight="false" outlineLevel="0" collapsed="false">
      <c r="A767" s="594" t="s">
        <v>2775</v>
      </c>
      <c r="B767" s="596" t="s">
        <v>2776</v>
      </c>
      <c r="C767" s="597"/>
      <c r="D767" s="598"/>
    </row>
    <row r="768" customFormat="false" ht="15" hidden="false" customHeight="false" outlineLevel="0" collapsed="false">
      <c r="A768" s="594" t="s">
        <v>2781</v>
      </c>
      <c r="B768" s="596" t="s">
        <v>2782</v>
      </c>
      <c r="C768" s="597"/>
      <c r="D768" s="598"/>
    </row>
    <row r="769" customFormat="false" ht="15" hidden="false" customHeight="false" outlineLevel="0" collapsed="false">
      <c r="A769" s="594" t="s">
        <v>2786</v>
      </c>
      <c r="B769" s="596" t="s">
        <v>2787</v>
      </c>
      <c r="C769" s="597"/>
      <c r="D769" s="598"/>
    </row>
    <row r="770" customFormat="false" ht="15" hidden="false" customHeight="false" outlineLevel="0" collapsed="false">
      <c r="A770" s="594" t="s">
        <v>2791</v>
      </c>
      <c r="B770" s="596" t="s">
        <v>2792</v>
      </c>
      <c r="C770" s="597"/>
      <c r="D770" s="598"/>
    </row>
    <row r="771" customFormat="false" ht="15" hidden="false" customHeight="false" outlineLevel="0" collapsed="false">
      <c r="A771" s="594" t="s">
        <v>2794</v>
      </c>
      <c r="B771" s="596" t="s">
        <v>2795</v>
      </c>
      <c r="C771" s="597"/>
      <c r="D771" s="598"/>
    </row>
    <row r="772" customFormat="false" ht="15" hidden="false" customHeight="false" outlineLevel="0" collapsed="false">
      <c r="A772" s="594" t="s">
        <v>2797</v>
      </c>
      <c r="B772" s="596" t="s">
        <v>2798</v>
      </c>
      <c r="C772" s="597"/>
      <c r="D772" s="598"/>
    </row>
    <row r="773" customFormat="false" ht="15" hidden="false" customHeight="false" outlineLevel="0" collapsed="false">
      <c r="A773" s="594" t="s">
        <v>3213</v>
      </c>
      <c r="B773" s="596" t="s">
        <v>3214</v>
      </c>
      <c r="C773" s="597"/>
      <c r="D773" s="598"/>
    </row>
    <row r="774" customFormat="false" ht="15" hidden="false" customHeight="false" outlineLevel="0" collapsed="false">
      <c r="A774" s="594" t="s">
        <v>3215</v>
      </c>
      <c r="B774" s="596" t="s">
        <v>3216</v>
      </c>
      <c r="C774" s="597"/>
      <c r="D774" s="598"/>
    </row>
    <row r="775" customFormat="false" ht="15" hidden="false" customHeight="false" outlineLevel="0" collapsed="false">
      <c r="A775" s="594" t="s">
        <v>2168</v>
      </c>
      <c r="B775" s="596" t="s">
        <v>2169</v>
      </c>
      <c r="C775" s="597"/>
      <c r="D775" s="598"/>
    </row>
    <row r="776" customFormat="false" ht="15" hidden="false" customHeight="false" outlineLevel="0" collapsed="false">
      <c r="A776" s="594" t="s">
        <v>2170</v>
      </c>
      <c r="B776" s="596" t="s">
        <v>2171</v>
      </c>
      <c r="C776" s="597"/>
      <c r="D776" s="598"/>
    </row>
    <row r="777" customFormat="false" ht="15" hidden="false" customHeight="false" outlineLevel="0" collapsed="false">
      <c r="A777" s="594" t="s">
        <v>1021</v>
      </c>
      <c r="B777" s="596" t="s">
        <v>1022</v>
      </c>
      <c r="C777" s="597"/>
      <c r="D777" s="598"/>
    </row>
    <row r="778" customFormat="false" ht="15" hidden="false" customHeight="false" outlineLevel="0" collapsed="false">
      <c r="A778" s="594" t="s">
        <v>1024</v>
      </c>
      <c r="B778" s="596" t="s">
        <v>1025</v>
      </c>
      <c r="C778" s="597"/>
      <c r="D778" s="598"/>
    </row>
    <row r="779" customFormat="false" ht="15" hidden="false" customHeight="false" outlineLevel="0" collapsed="false">
      <c r="A779" s="594" t="s">
        <v>1027</v>
      </c>
      <c r="B779" s="596" t="s">
        <v>1028</v>
      </c>
      <c r="C779" s="597"/>
      <c r="D779" s="598"/>
    </row>
    <row r="780" customFormat="false" ht="15" hidden="false" customHeight="false" outlineLevel="0" collapsed="false">
      <c r="A780" s="594" t="s">
        <v>1030</v>
      </c>
      <c r="B780" s="596" t="s">
        <v>1031</v>
      </c>
      <c r="C780" s="597"/>
      <c r="D780" s="598"/>
    </row>
    <row r="781" customFormat="false" ht="15" hidden="false" customHeight="false" outlineLevel="0" collapsed="false">
      <c r="A781" s="594" t="s">
        <v>1033</v>
      </c>
      <c r="B781" s="596" t="s">
        <v>1034</v>
      </c>
      <c r="C781" s="597"/>
      <c r="D781" s="598"/>
    </row>
    <row r="782" customFormat="false" ht="15" hidden="false" customHeight="false" outlineLevel="0" collapsed="false">
      <c r="A782" s="594" t="s">
        <v>1035</v>
      </c>
      <c r="B782" s="596" t="s">
        <v>1036</v>
      </c>
      <c r="C782" s="597"/>
      <c r="D782" s="598"/>
    </row>
    <row r="783" customFormat="false" ht="15" hidden="false" customHeight="false" outlineLevel="0" collapsed="false">
      <c r="A783" s="594" t="s">
        <v>3217</v>
      </c>
      <c r="B783" s="596" t="s">
        <v>3218</v>
      </c>
      <c r="C783" s="597"/>
      <c r="D783" s="598"/>
    </row>
    <row r="784" customFormat="false" ht="15" hidden="false" customHeight="false" outlineLevel="0" collapsed="false">
      <c r="A784" s="594" t="s">
        <v>307</v>
      </c>
      <c r="B784" s="596" t="s">
        <v>308</v>
      </c>
      <c r="C784" s="597"/>
      <c r="D784" s="598"/>
    </row>
    <row r="785" customFormat="false" ht="15" hidden="false" customHeight="false" outlineLevel="0" collapsed="false">
      <c r="A785" s="594" t="s">
        <v>2172</v>
      </c>
      <c r="B785" s="596" t="s">
        <v>2173</v>
      </c>
      <c r="C785" s="597"/>
      <c r="D785" s="598"/>
    </row>
    <row r="786" customFormat="false" ht="15" hidden="false" customHeight="false" outlineLevel="0" collapsed="false">
      <c r="A786" s="594" t="s">
        <v>3219</v>
      </c>
      <c r="B786" s="596" t="s">
        <v>3220</v>
      </c>
      <c r="C786" s="597"/>
      <c r="D786" s="598"/>
    </row>
    <row r="787" customFormat="false" ht="15" hidden="false" customHeight="false" outlineLevel="0" collapsed="false">
      <c r="A787" s="594" t="s">
        <v>1313</v>
      </c>
      <c r="B787" s="596" t="s">
        <v>1314</v>
      </c>
      <c r="C787" s="597"/>
      <c r="D787" s="598"/>
    </row>
    <row r="788" customFormat="false" ht="15" hidden="false" customHeight="false" outlineLevel="0" collapsed="false">
      <c r="A788" s="594" t="s">
        <v>1315</v>
      </c>
      <c r="B788" s="596" t="s">
        <v>1316</v>
      </c>
      <c r="C788" s="597"/>
      <c r="D788" s="598"/>
    </row>
    <row r="789" customFormat="false" ht="15" hidden="false" customHeight="false" outlineLevel="0" collapsed="false">
      <c r="A789" s="594" t="s">
        <v>1633</v>
      </c>
      <c r="B789" s="596" t="s">
        <v>1634</v>
      </c>
      <c r="C789" s="597"/>
      <c r="D789" s="598"/>
    </row>
    <row r="790" customFormat="false" ht="15" hidden="false" customHeight="false" outlineLevel="0" collapsed="false">
      <c r="A790" s="594" t="s">
        <v>557</v>
      </c>
      <c r="B790" s="596" t="s">
        <v>558</v>
      </c>
      <c r="C790" s="597"/>
      <c r="D790" s="598"/>
    </row>
    <row r="791" customFormat="false" ht="15" hidden="false" customHeight="false" outlineLevel="0" collapsed="false">
      <c r="A791" s="594" t="s">
        <v>559</v>
      </c>
      <c r="B791" s="596" t="s">
        <v>560</v>
      </c>
      <c r="C791" s="597"/>
      <c r="D791" s="598"/>
    </row>
    <row r="792" customFormat="false" ht="15" hidden="false" customHeight="false" outlineLevel="0" collapsed="false">
      <c r="A792" s="594" t="s">
        <v>1038</v>
      </c>
      <c r="B792" s="596" t="s">
        <v>1039</v>
      </c>
      <c r="C792" s="597"/>
      <c r="D792" s="598"/>
    </row>
    <row r="793" customFormat="false" ht="15" hidden="false" customHeight="false" outlineLevel="0" collapsed="false">
      <c r="A793" s="594" t="s">
        <v>1043</v>
      </c>
      <c r="B793" s="596" t="s">
        <v>1044</v>
      </c>
      <c r="C793" s="597"/>
      <c r="D793" s="598"/>
    </row>
    <row r="794" customFormat="false" ht="15" hidden="false" customHeight="false" outlineLevel="0" collapsed="false">
      <c r="A794" s="594" t="s">
        <v>1046</v>
      </c>
      <c r="B794" s="596" t="s">
        <v>1047</v>
      </c>
      <c r="C794" s="597"/>
      <c r="D794" s="598"/>
    </row>
    <row r="795" customFormat="false" ht="15" hidden="false" customHeight="false" outlineLevel="0" collapsed="false">
      <c r="A795" s="594" t="s">
        <v>1049</v>
      </c>
      <c r="B795" s="596" t="s">
        <v>1050</v>
      </c>
      <c r="C795" s="597"/>
      <c r="D795" s="598"/>
    </row>
    <row r="796" customFormat="false" ht="15" hidden="false" customHeight="false" outlineLevel="0" collapsed="false">
      <c r="A796" s="594" t="s">
        <v>1051</v>
      </c>
      <c r="B796" s="596" t="s">
        <v>1052</v>
      </c>
      <c r="C796" s="597"/>
      <c r="D796" s="598"/>
    </row>
    <row r="797" customFormat="false" ht="15" hidden="false" customHeight="false" outlineLevel="0" collapsed="false">
      <c r="A797" s="594" t="s">
        <v>1054</v>
      </c>
      <c r="B797" s="596" t="s">
        <v>1055</v>
      </c>
      <c r="C797" s="597"/>
      <c r="D797" s="598"/>
    </row>
    <row r="798" customFormat="false" ht="15" hidden="false" customHeight="false" outlineLevel="0" collapsed="false">
      <c r="A798" s="594" t="s">
        <v>1057</v>
      </c>
      <c r="B798" s="596" t="s">
        <v>1058</v>
      </c>
      <c r="C798" s="597"/>
      <c r="D798" s="598"/>
    </row>
    <row r="799" customFormat="false" ht="15" hidden="false" customHeight="false" outlineLevel="0" collapsed="false">
      <c r="A799" s="594" t="s">
        <v>1060</v>
      </c>
      <c r="B799" s="596" t="s">
        <v>1061</v>
      </c>
      <c r="C799" s="597"/>
      <c r="D799" s="598"/>
    </row>
    <row r="800" customFormat="false" ht="15" hidden="false" customHeight="false" outlineLevel="0" collapsed="false">
      <c r="A800" s="594" t="s">
        <v>1062</v>
      </c>
      <c r="B800" s="596" t="s">
        <v>1063</v>
      </c>
      <c r="C800" s="597"/>
      <c r="D800" s="598"/>
    </row>
    <row r="801" customFormat="false" ht="15" hidden="false" customHeight="false" outlineLevel="0" collapsed="false">
      <c r="A801" s="594" t="s">
        <v>1065</v>
      </c>
      <c r="B801" s="596" t="s">
        <v>1066</v>
      </c>
      <c r="C801" s="597"/>
      <c r="D801" s="598"/>
    </row>
    <row r="802" customFormat="false" ht="15" hidden="false" customHeight="false" outlineLevel="0" collapsed="false">
      <c r="A802" s="594" t="s">
        <v>1068</v>
      </c>
      <c r="B802" s="596" t="s">
        <v>1069</v>
      </c>
      <c r="C802" s="597"/>
      <c r="D802" s="598"/>
    </row>
    <row r="803" customFormat="false" ht="15" hidden="false" customHeight="false" outlineLevel="0" collapsed="false">
      <c r="A803" s="594" t="s">
        <v>1070</v>
      </c>
      <c r="B803" s="596" t="s">
        <v>1071</v>
      </c>
      <c r="C803" s="597"/>
      <c r="D803" s="598"/>
    </row>
    <row r="804" customFormat="false" ht="15" hidden="false" customHeight="false" outlineLevel="0" collapsed="false">
      <c r="A804" s="594" t="s">
        <v>1073</v>
      </c>
      <c r="B804" s="596" t="s">
        <v>1074</v>
      </c>
      <c r="C804" s="597"/>
      <c r="D804" s="598"/>
    </row>
    <row r="805" customFormat="false" ht="15" hidden="false" customHeight="false" outlineLevel="0" collapsed="false">
      <c r="A805" s="594" t="s">
        <v>3221</v>
      </c>
      <c r="B805" s="596" t="s">
        <v>3222</v>
      </c>
      <c r="C805" s="597"/>
      <c r="D805" s="598"/>
    </row>
    <row r="806" customFormat="false" ht="15" hidden="false" customHeight="false" outlineLevel="0" collapsed="false">
      <c r="A806" s="594" t="s">
        <v>3223</v>
      </c>
      <c r="B806" s="596" t="s">
        <v>3224</v>
      </c>
      <c r="C806" s="597"/>
      <c r="D806" s="598"/>
    </row>
    <row r="807" customFormat="false" ht="15" hidden="false" customHeight="false" outlineLevel="0" collapsed="false">
      <c r="A807" s="594" t="s">
        <v>2800</v>
      </c>
      <c r="B807" s="596" t="s">
        <v>2801</v>
      </c>
      <c r="C807" s="597"/>
      <c r="D807" s="598"/>
    </row>
    <row r="808" customFormat="false" ht="15" hidden="false" customHeight="false" outlineLevel="0" collapsed="false">
      <c r="A808" s="594" t="s">
        <v>1075</v>
      </c>
      <c r="B808" s="596" t="s">
        <v>1076</v>
      </c>
      <c r="C808" s="597"/>
      <c r="D808" s="598"/>
    </row>
    <row r="809" customFormat="false" ht="15" hidden="false" customHeight="false" outlineLevel="0" collapsed="false">
      <c r="A809" s="594" t="s">
        <v>309</v>
      </c>
      <c r="B809" s="596" t="s">
        <v>310</v>
      </c>
      <c r="C809" s="597"/>
      <c r="D809" s="598"/>
    </row>
    <row r="810" customFormat="false" ht="15" hidden="false" customHeight="false" outlineLevel="0" collapsed="false">
      <c r="A810" s="594" t="s">
        <v>2802</v>
      </c>
      <c r="B810" s="596" t="s">
        <v>2803</v>
      </c>
      <c r="C810" s="597"/>
      <c r="D810" s="598"/>
    </row>
    <row r="811" customFormat="false" ht="15" hidden="false" customHeight="false" outlineLevel="0" collapsed="false">
      <c r="A811" s="594" t="s">
        <v>3225</v>
      </c>
      <c r="B811" s="596" t="s">
        <v>3226</v>
      </c>
      <c r="C811" s="597"/>
      <c r="D811" s="598"/>
    </row>
    <row r="812" customFormat="false" ht="15" hidden="false" customHeight="false" outlineLevel="0" collapsed="false">
      <c r="A812" s="594" t="s">
        <v>2804</v>
      </c>
      <c r="B812" s="596" t="s">
        <v>2805</v>
      </c>
      <c r="C812" s="597"/>
      <c r="D812" s="598"/>
    </row>
    <row r="813" customFormat="false" ht="15" hidden="false" customHeight="false" outlineLevel="0" collapsed="false">
      <c r="A813" s="594" t="s">
        <v>3227</v>
      </c>
      <c r="B813" s="596" t="s">
        <v>3228</v>
      </c>
      <c r="C813" s="597"/>
      <c r="D813" s="598"/>
    </row>
    <row r="814" customFormat="false" ht="15" hidden="false" customHeight="false" outlineLevel="0" collapsed="false">
      <c r="A814" s="594" t="s">
        <v>2806</v>
      </c>
      <c r="B814" s="596" t="s">
        <v>2807</v>
      </c>
      <c r="C814" s="597"/>
      <c r="D814" s="598"/>
    </row>
    <row r="815" customFormat="false" ht="15" hidden="false" customHeight="false" outlineLevel="0" collapsed="false">
      <c r="A815" s="594" t="s">
        <v>3229</v>
      </c>
      <c r="B815" s="596" t="s">
        <v>3230</v>
      </c>
      <c r="C815" s="597"/>
      <c r="D815" s="598"/>
    </row>
    <row r="816" customFormat="false" ht="15" hidden="false" customHeight="false" outlineLevel="0" collapsed="false">
      <c r="A816" s="594" t="s">
        <v>3231</v>
      </c>
      <c r="B816" s="596" t="s">
        <v>3232</v>
      </c>
      <c r="C816" s="597"/>
      <c r="D816" s="598"/>
    </row>
    <row r="817" customFormat="false" ht="15" hidden="false" customHeight="false" outlineLevel="0" collapsed="false">
      <c r="A817" s="594" t="s">
        <v>1080</v>
      </c>
      <c r="B817" s="596" t="s">
        <v>1081</v>
      </c>
      <c r="C817" s="597"/>
      <c r="D817" s="598"/>
    </row>
    <row r="818" customFormat="false" ht="15" hidden="false" customHeight="false" outlineLevel="0" collapsed="false">
      <c r="A818" s="594" t="s">
        <v>3233</v>
      </c>
      <c r="B818" s="596" t="s">
        <v>3234</v>
      </c>
      <c r="C818" s="597"/>
      <c r="D818" s="598"/>
    </row>
    <row r="819" customFormat="false" ht="15" hidden="false" customHeight="false" outlineLevel="0" collapsed="false">
      <c r="A819" s="594" t="s">
        <v>2809</v>
      </c>
      <c r="B819" s="596" t="s">
        <v>2810</v>
      </c>
      <c r="C819" s="597"/>
      <c r="D819" s="598"/>
    </row>
    <row r="820" customFormat="false" ht="15" hidden="false" customHeight="false" outlineLevel="0" collapsed="false">
      <c r="A820" s="594" t="s">
        <v>3235</v>
      </c>
      <c r="B820" s="596" t="s">
        <v>3236</v>
      </c>
      <c r="C820" s="597"/>
      <c r="D820" s="598"/>
    </row>
    <row r="821" customFormat="false" ht="15" hidden="false" customHeight="false" outlineLevel="0" collapsed="false">
      <c r="A821" s="594" t="s">
        <v>311</v>
      </c>
      <c r="B821" s="596" t="s">
        <v>312</v>
      </c>
      <c r="C821" s="597"/>
      <c r="D821" s="598"/>
    </row>
    <row r="822" customFormat="false" ht="15" hidden="false" customHeight="false" outlineLevel="0" collapsed="false">
      <c r="A822" s="594" t="s">
        <v>1635</v>
      </c>
      <c r="B822" s="596" t="s">
        <v>1636</v>
      </c>
      <c r="C822" s="597"/>
      <c r="D822" s="598"/>
    </row>
    <row r="823" customFormat="false" ht="15" hidden="false" customHeight="false" outlineLevel="0" collapsed="false">
      <c r="A823" s="594" t="s">
        <v>561</v>
      </c>
      <c r="B823" s="596" t="s">
        <v>562</v>
      </c>
      <c r="C823" s="597"/>
      <c r="D823" s="598"/>
    </row>
    <row r="824" customFormat="false" ht="15" hidden="false" customHeight="false" outlineLevel="0" collapsed="false">
      <c r="A824" s="594" t="s">
        <v>564</v>
      </c>
      <c r="B824" s="596" t="s">
        <v>565</v>
      </c>
      <c r="C824" s="597"/>
      <c r="D824" s="598"/>
    </row>
    <row r="825" customFormat="false" ht="15" hidden="false" customHeight="false" outlineLevel="0" collapsed="false">
      <c r="A825" s="594" t="s">
        <v>566</v>
      </c>
      <c r="B825" s="596" t="s">
        <v>567</v>
      </c>
      <c r="C825" s="597"/>
      <c r="D825" s="598"/>
    </row>
    <row r="826" customFormat="false" ht="15" hidden="false" customHeight="false" outlineLevel="0" collapsed="false">
      <c r="A826" s="594" t="s">
        <v>569</v>
      </c>
      <c r="B826" s="596" t="s">
        <v>570</v>
      </c>
      <c r="C826" s="597"/>
      <c r="D826" s="598"/>
    </row>
    <row r="827" customFormat="false" ht="15" hidden="false" customHeight="false" outlineLevel="0" collapsed="false">
      <c r="A827" s="594" t="s">
        <v>3237</v>
      </c>
      <c r="B827" s="596" t="s">
        <v>3238</v>
      </c>
      <c r="C827" s="597"/>
      <c r="D827" s="598"/>
    </row>
    <row r="828" customFormat="false" ht="15" hidden="false" customHeight="false" outlineLevel="0" collapsed="false">
      <c r="A828" s="594" t="s">
        <v>1637</v>
      </c>
      <c r="B828" s="596" t="s">
        <v>1638</v>
      </c>
      <c r="C828" s="597"/>
      <c r="D828" s="598"/>
    </row>
    <row r="829" customFormat="false" ht="15" hidden="false" customHeight="false" outlineLevel="0" collapsed="false">
      <c r="A829" s="594" t="s">
        <v>1639</v>
      </c>
      <c r="B829" s="596" t="s">
        <v>1640</v>
      </c>
      <c r="C829" s="597"/>
      <c r="D829" s="598"/>
    </row>
    <row r="830" customFormat="false" ht="15" hidden="false" customHeight="false" outlineLevel="0" collapsed="false">
      <c r="A830" s="594" t="s">
        <v>1642</v>
      </c>
      <c r="B830" s="596" t="s">
        <v>1643</v>
      </c>
      <c r="C830" s="597"/>
      <c r="D830" s="598"/>
    </row>
    <row r="831" customFormat="false" ht="15" hidden="false" customHeight="false" outlineLevel="0" collapsed="false">
      <c r="A831" s="594" t="s">
        <v>1645</v>
      </c>
      <c r="B831" s="596" t="s">
        <v>1646</v>
      </c>
      <c r="C831" s="597"/>
      <c r="D831" s="598"/>
    </row>
    <row r="832" customFormat="false" ht="15" hidden="false" customHeight="false" outlineLevel="0" collapsed="false">
      <c r="A832" s="594" t="s">
        <v>1648</v>
      </c>
      <c r="B832" s="596" t="s">
        <v>1649</v>
      </c>
      <c r="C832" s="597"/>
      <c r="D832" s="598"/>
    </row>
    <row r="833" customFormat="false" ht="15" hidden="false" customHeight="false" outlineLevel="0" collapsed="false">
      <c r="A833" s="594" t="s">
        <v>1653</v>
      </c>
      <c r="B833" s="596" t="s">
        <v>1654</v>
      </c>
      <c r="C833" s="597"/>
      <c r="D833" s="598"/>
    </row>
    <row r="834" customFormat="false" ht="15" hidden="false" customHeight="false" outlineLevel="0" collapsed="false">
      <c r="A834" s="594" t="s">
        <v>1655</v>
      </c>
      <c r="B834" s="596" t="s">
        <v>1656</v>
      </c>
      <c r="C834" s="597"/>
      <c r="D834" s="598"/>
    </row>
    <row r="835" customFormat="false" ht="15" hidden="false" customHeight="false" outlineLevel="0" collapsed="false">
      <c r="A835" s="594" t="s">
        <v>1657</v>
      </c>
      <c r="B835" s="596" t="s">
        <v>1658</v>
      </c>
      <c r="C835" s="597"/>
      <c r="D835" s="598"/>
    </row>
    <row r="836" customFormat="false" ht="15" hidden="false" customHeight="false" outlineLevel="0" collapsed="false">
      <c r="A836" s="594" t="s">
        <v>1660</v>
      </c>
      <c r="B836" s="596" t="s">
        <v>1661</v>
      </c>
      <c r="C836" s="597"/>
      <c r="D836" s="598"/>
    </row>
    <row r="837" customFormat="false" ht="15" hidden="false" customHeight="false" outlineLevel="0" collapsed="false">
      <c r="A837" s="594" t="s">
        <v>1663</v>
      </c>
      <c r="B837" s="596" t="s">
        <v>1664</v>
      </c>
      <c r="C837" s="597"/>
      <c r="D837" s="598"/>
    </row>
    <row r="838" customFormat="false" ht="15" hidden="false" customHeight="false" outlineLevel="0" collapsed="false">
      <c r="A838" s="594" t="s">
        <v>1668</v>
      </c>
      <c r="B838" s="596" t="s">
        <v>1669</v>
      </c>
      <c r="C838" s="597"/>
      <c r="D838" s="598"/>
    </row>
    <row r="839" customFormat="false" ht="15" hidden="false" customHeight="false" outlineLevel="0" collapsed="false">
      <c r="A839" s="594" t="s">
        <v>1670</v>
      </c>
      <c r="B839" s="596" t="s">
        <v>1671</v>
      </c>
      <c r="C839" s="597"/>
      <c r="D839" s="598"/>
    </row>
    <row r="840" customFormat="false" ht="15" hidden="false" customHeight="false" outlineLevel="0" collapsed="false">
      <c r="A840" s="594" t="s">
        <v>1673</v>
      </c>
      <c r="B840" s="596" t="s">
        <v>1674</v>
      </c>
      <c r="C840" s="597"/>
      <c r="D840" s="598"/>
    </row>
    <row r="841" customFormat="false" ht="15" hidden="false" customHeight="false" outlineLevel="0" collapsed="false">
      <c r="A841" s="594" t="s">
        <v>1675</v>
      </c>
      <c r="B841" s="596" t="s">
        <v>1676</v>
      </c>
      <c r="C841" s="597"/>
      <c r="D841" s="598"/>
    </row>
    <row r="842" customFormat="false" ht="15" hidden="false" customHeight="false" outlineLevel="0" collapsed="false">
      <c r="A842" s="594" t="s">
        <v>1679</v>
      </c>
      <c r="B842" s="596" t="s">
        <v>1680</v>
      </c>
      <c r="C842" s="597"/>
      <c r="D842" s="598"/>
    </row>
    <row r="843" customFormat="false" ht="15" hidden="false" customHeight="false" outlineLevel="0" collapsed="false">
      <c r="A843" s="594" t="s">
        <v>1684</v>
      </c>
      <c r="B843" s="596" t="s">
        <v>1685</v>
      </c>
      <c r="C843" s="597"/>
      <c r="D843" s="598"/>
    </row>
    <row r="844" customFormat="false" ht="15" hidden="false" customHeight="false" outlineLevel="0" collapsed="false">
      <c r="A844" s="594" t="s">
        <v>1687</v>
      </c>
      <c r="B844" s="596" t="s">
        <v>1688</v>
      </c>
      <c r="C844" s="597"/>
      <c r="D844" s="598"/>
    </row>
    <row r="845" customFormat="false" ht="15" hidden="false" customHeight="false" outlineLevel="0" collapsed="false">
      <c r="A845" s="594" t="s">
        <v>1691</v>
      </c>
      <c r="B845" s="596" t="s">
        <v>1692</v>
      </c>
      <c r="C845" s="597"/>
      <c r="D845" s="598"/>
    </row>
    <row r="846" customFormat="false" ht="15" hidden="false" customHeight="false" outlineLevel="0" collapsed="false">
      <c r="A846" s="594" t="s">
        <v>1693</v>
      </c>
      <c r="B846" s="596" t="s">
        <v>1694</v>
      </c>
      <c r="C846" s="597"/>
      <c r="D846" s="598"/>
    </row>
    <row r="847" customFormat="false" ht="15" hidden="false" customHeight="false" outlineLevel="0" collapsed="false">
      <c r="A847" s="594" t="s">
        <v>1696</v>
      </c>
      <c r="B847" s="596" t="s">
        <v>1697</v>
      </c>
      <c r="C847" s="597"/>
      <c r="D847" s="598"/>
    </row>
    <row r="848" customFormat="false" ht="15" hidden="false" customHeight="false" outlineLevel="0" collapsed="false">
      <c r="A848" s="594" t="s">
        <v>1699</v>
      </c>
      <c r="B848" s="596" t="s">
        <v>1700</v>
      </c>
      <c r="C848" s="597"/>
      <c r="D848" s="598"/>
    </row>
    <row r="849" customFormat="false" ht="15" hidden="false" customHeight="false" outlineLevel="0" collapsed="false">
      <c r="A849" s="594" t="s">
        <v>1703</v>
      </c>
      <c r="B849" s="596" t="s">
        <v>1704</v>
      </c>
      <c r="C849" s="597"/>
      <c r="D849" s="598"/>
    </row>
    <row r="850" customFormat="false" ht="15" hidden="false" customHeight="false" outlineLevel="0" collapsed="false">
      <c r="A850" s="594" t="s">
        <v>1706</v>
      </c>
      <c r="B850" s="596" t="s">
        <v>1707</v>
      </c>
      <c r="C850" s="597"/>
      <c r="D850" s="598"/>
    </row>
    <row r="851" customFormat="false" ht="15" hidden="false" customHeight="false" outlineLevel="0" collapsed="false">
      <c r="A851" s="594" t="s">
        <v>1709</v>
      </c>
      <c r="B851" s="596" t="s">
        <v>1710</v>
      </c>
      <c r="C851" s="597"/>
      <c r="D851" s="598"/>
    </row>
    <row r="852" customFormat="false" ht="15" hidden="false" customHeight="false" outlineLevel="0" collapsed="false">
      <c r="A852" s="594" t="s">
        <v>1711</v>
      </c>
      <c r="B852" s="596" t="s">
        <v>1712</v>
      </c>
      <c r="C852" s="597"/>
      <c r="D852" s="598"/>
    </row>
    <row r="853" customFormat="false" ht="15" hidden="false" customHeight="false" outlineLevel="0" collapsed="false">
      <c r="A853" s="594" t="s">
        <v>1714</v>
      </c>
      <c r="B853" s="596" t="s">
        <v>1715</v>
      </c>
      <c r="C853" s="597"/>
      <c r="D853" s="598"/>
    </row>
    <row r="854" customFormat="false" ht="15" hidden="false" customHeight="false" outlineLevel="0" collapsed="false">
      <c r="A854" s="594" t="s">
        <v>1717</v>
      </c>
      <c r="B854" s="596" t="s">
        <v>1718</v>
      </c>
      <c r="C854" s="597"/>
      <c r="D854" s="598"/>
    </row>
    <row r="855" customFormat="false" ht="15" hidden="false" customHeight="false" outlineLevel="0" collapsed="false">
      <c r="A855" s="594" t="s">
        <v>1720</v>
      </c>
      <c r="B855" s="596" t="s">
        <v>1721</v>
      </c>
      <c r="C855" s="597"/>
      <c r="D855" s="598"/>
    </row>
    <row r="856" customFormat="false" ht="15" hidden="false" customHeight="false" outlineLevel="0" collapsed="false">
      <c r="A856" s="594" t="s">
        <v>1723</v>
      </c>
      <c r="B856" s="596" t="s">
        <v>1724</v>
      </c>
      <c r="C856" s="597"/>
      <c r="D856" s="598"/>
    </row>
    <row r="857" customFormat="false" ht="15" hidden="false" customHeight="false" outlineLevel="0" collapsed="false">
      <c r="A857" s="594" t="s">
        <v>1726</v>
      </c>
      <c r="B857" s="596" t="s">
        <v>1727</v>
      </c>
      <c r="C857" s="597"/>
      <c r="D857" s="598"/>
    </row>
    <row r="858" customFormat="false" ht="15" hidden="false" customHeight="false" outlineLevel="0" collapsed="false">
      <c r="A858" s="594" t="s">
        <v>1728</v>
      </c>
      <c r="B858" s="596" t="s">
        <v>1729</v>
      </c>
      <c r="C858" s="597"/>
      <c r="D858" s="598"/>
    </row>
    <row r="859" customFormat="false" ht="15" hidden="false" customHeight="false" outlineLevel="0" collapsed="false">
      <c r="A859" s="594" t="s">
        <v>1730</v>
      </c>
      <c r="B859" s="596" t="s">
        <v>1731</v>
      </c>
      <c r="C859" s="597"/>
      <c r="D859" s="598"/>
    </row>
    <row r="860" customFormat="false" ht="15" hidden="false" customHeight="false" outlineLevel="0" collapsed="false">
      <c r="A860" s="594" t="s">
        <v>1733</v>
      </c>
      <c r="B860" s="596" t="s">
        <v>1734</v>
      </c>
      <c r="C860" s="597"/>
      <c r="D860" s="598"/>
    </row>
    <row r="861" customFormat="false" ht="15" hidden="false" customHeight="false" outlineLevel="0" collapsed="false">
      <c r="A861" s="594" t="s">
        <v>1735</v>
      </c>
      <c r="B861" s="596" t="s">
        <v>1736</v>
      </c>
      <c r="C861" s="597"/>
      <c r="D861" s="598"/>
    </row>
    <row r="862" customFormat="false" ht="15" hidden="false" customHeight="false" outlineLevel="0" collapsed="false">
      <c r="A862" s="594" t="s">
        <v>1737</v>
      </c>
      <c r="B862" s="596" t="s">
        <v>1738</v>
      </c>
      <c r="C862" s="597"/>
      <c r="D862" s="598"/>
    </row>
    <row r="863" customFormat="false" ht="15" hidden="false" customHeight="false" outlineLevel="0" collapsed="false">
      <c r="A863" s="594" t="s">
        <v>1739</v>
      </c>
      <c r="B863" s="596" t="s">
        <v>1740</v>
      </c>
      <c r="C863" s="597"/>
      <c r="D863" s="598"/>
    </row>
    <row r="864" customFormat="false" ht="15" hidden="false" customHeight="false" outlineLevel="0" collapsed="false">
      <c r="A864" s="594" t="s">
        <v>1741</v>
      </c>
      <c r="B864" s="596" t="s">
        <v>1742</v>
      </c>
      <c r="C864" s="597"/>
      <c r="D864" s="598"/>
    </row>
    <row r="865" customFormat="false" ht="15" hidden="false" customHeight="false" outlineLevel="0" collapsed="false">
      <c r="A865" s="594" t="s">
        <v>1744</v>
      </c>
      <c r="B865" s="596" t="s">
        <v>1745</v>
      </c>
      <c r="C865" s="597"/>
      <c r="D865" s="598"/>
    </row>
    <row r="866" customFormat="false" ht="15" hidden="false" customHeight="false" outlineLevel="0" collapsed="false">
      <c r="A866" s="594" t="s">
        <v>1747</v>
      </c>
      <c r="B866" s="596" t="s">
        <v>1748</v>
      </c>
      <c r="C866" s="597"/>
      <c r="D866" s="598"/>
    </row>
    <row r="867" customFormat="false" ht="15" hidden="false" customHeight="false" outlineLevel="0" collapsed="false">
      <c r="A867" s="594" t="s">
        <v>1749</v>
      </c>
      <c r="B867" s="596" t="s">
        <v>1750</v>
      </c>
      <c r="C867" s="597"/>
      <c r="D867" s="598"/>
    </row>
    <row r="868" customFormat="false" ht="15" hidden="false" customHeight="false" outlineLevel="0" collapsed="false">
      <c r="A868" s="594" t="s">
        <v>1751</v>
      </c>
      <c r="B868" s="596" t="s">
        <v>1752</v>
      </c>
      <c r="C868" s="597"/>
      <c r="D868" s="598"/>
    </row>
    <row r="869" customFormat="false" ht="15" hidden="false" customHeight="false" outlineLevel="0" collapsed="false">
      <c r="A869" s="594" t="s">
        <v>1754</v>
      </c>
      <c r="B869" s="596" t="s">
        <v>1755</v>
      </c>
      <c r="C869" s="597"/>
      <c r="D869" s="598"/>
    </row>
    <row r="870" customFormat="false" ht="15" hidden="false" customHeight="false" outlineLevel="0" collapsed="false">
      <c r="A870" s="594" t="s">
        <v>1756</v>
      </c>
      <c r="B870" s="596" t="s">
        <v>1757</v>
      </c>
      <c r="C870" s="597"/>
      <c r="D870" s="598"/>
    </row>
    <row r="871" customFormat="false" ht="15" hidden="false" customHeight="false" outlineLevel="0" collapsed="false">
      <c r="A871" s="594" t="s">
        <v>1759</v>
      </c>
      <c r="B871" s="596" t="s">
        <v>1760</v>
      </c>
      <c r="C871" s="597"/>
      <c r="D871" s="598"/>
    </row>
    <row r="872" customFormat="false" ht="15" hidden="false" customHeight="false" outlineLevel="0" collapsed="false">
      <c r="A872" s="594" t="s">
        <v>1761</v>
      </c>
      <c r="B872" s="596" t="s">
        <v>1762</v>
      </c>
      <c r="C872" s="597"/>
      <c r="D872" s="598"/>
    </row>
    <row r="873" customFormat="false" ht="15" hidden="false" customHeight="false" outlineLevel="0" collapsed="false">
      <c r="A873" s="594" t="s">
        <v>1764</v>
      </c>
      <c r="B873" s="596" t="s">
        <v>1765</v>
      </c>
      <c r="C873" s="597"/>
      <c r="D873" s="598"/>
    </row>
    <row r="874" customFormat="false" ht="15" hidden="false" customHeight="false" outlineLevel="0" collapsed="false">
      <c r="A874" s="594" t="s">
        <v>3239</v>
      </c>
      <c r="B874" s="596" t="s">
        <v>3240</v>
      </c>
      <c r="C874" s="597"/>
      <c r="D874" s="598"/>
    </row>
    <row r="875" customFormat="false" ht="15" hidden="false" customHeight="false" outlineLevel="0" collapsed="false">
      <c r="A875" s="594" t="s">
        <v>3241</v>
      </c>
      <c r="B875" s="596" t="s">
        <v>3242</v>
      </c>
      <c r="C875" s="597"/>
      <c r="D875" s="598"/>
    </row>
    <row r="876" customFormat="false" ht="15" hidden="false" customHeight="false" outlineLevel="0" collapsed="false">
      <c r="A876" s="594" t="s">
        <v>2175</v>
      </c>
      <c r="B876" s="596" t="s">
        <v>2176</v>
      </c>
      <c r="C876" s="597"/>
      <c r="D876" s="598"/>
    </row>
    <row r="877" customFormat="false" ht="15" hidden="false" customHeight="false" outlineLevel="0" collapsed="false">
      <c r="A877" s="594" t="s">
        <v>3244</v>
      </c>
      <c r="B877" s="596" t="s">
        <v>3245</v>
      </c>
    </row>
    <row r="878" customFormat="false" ht="15" hidden="false" customHeight="false" outlineLevel="0" collapsed="false">
      <c r="A878" s="594" t="s">
        <v>3246</v>
      </c>
      <c r="B878" s="596" t="s">
        <v>3247</v>
      </c>
    </row>
    <row r="879" customFormat="false" ht="15" hidden="false" customHeight="false" outlineLevel="0" collapsed="false">
      <c r="A879" s="594" t="s">
        <v>314</v>
      </c>
      <c r="B879" s="596" t="s">
        <v>315</v>
      </c>
    </row>
    <row r="880" customFormat="false" ht="15" hidden="false" customHeight="false" outlineLevel="0" collapsed="false">
      <c r="A880" s="594" t="s">
        <v>571</v>
      </c>
      <c r="B880" s="596" t="s">
        <v>572</v>
      </c>
    </row>
    <row r="881" customFormat="false" ht="15" hidden="false" customHeight="false" outlineLevel="0" collapsed="false">
      <c r="A881" s="594" t="s">
        <v>3248</v>
      </c>
      <c r="B881" s="596" t="s">
        <v>3249</v>
      </c>
    </row>
    <row r="882" customFormat="false" ht="15" hidden="false" customHeight="false" outlineLevel="0" collapsed="false">
      <c r="A882" s="594" t="s">
        <v>317</v>
      </c>
      <c r="B882" s="596" t="s">
        <v>318</v>
      </c>
    </row>
    <row r="883" customFormat="false" ht="15" hidden="false" customHeight="false" outlineLevel="0" collapsed="false">
      <c r="A883" s="594" t="s">
        <v>320</v>
      </c>
      <c r="B883" s="596" t="s">
        <v>321</v>
      </c>
    </row>
    <row r="884" customFormat="false" ht="15" hidden="false" customHeight="false" outlineLevel="0" collapsed="false">
      <c r="A884" s="594" t="s">
        <v>1083</v>
      </c>
      <c r="B884" s="596" t="s">
        <v>1084</v>
      </c>
    </row>
    <row r="885" customFormat="false" ht="15" hidden="false" customHeight="false" outlineLevel="0" collapsed="false">
      <c r="A885" s="594" t="s">
        <v>1088</v>
      </c>
      <c r="B885" s="596" t="s">
        <v>1089</v>
      </c>
    </row>
    <row r="886" customFormat="false" ht="15" hidden="false" customHeight="false" outlineLevel="0" collapsed="false">
      <c r="A886" s="594" t="s">
        <v>2811</v>
      </c>
      <c r="B886" s="596" t="s">
        <v>2812</v>
      </c>
    </row>
    <row r="887" customFormat="false" ht="15" hidden="false" customHeight="false" outlineLevel="0" collapsed="false">
      <c r="A887" s="594" t="s">
        <v>2813</v>
      </c>
      <c r="B887" s="596" t="s">
        <v>2814</v>
      </c>
    </row>
    <row r="888" customFormat="false" ht="15" hidden="false" customHeight="false" outlineLevel="0" collapsed="false">
      <c r="A888" s="594" t="s">
        <v>1091</v>
      </c>
      <c r="B888" s="596" t="s">
        <v>1092</v>
      </c>
    </row>
    <row r="889" customFormat="false" ht="15" hidden="false" customHeight="false" outlineLevel="0" collapsed="false">
      <c r="A889" s="594" t="s">
        <v>1093</v>
      </c>
      <c r="B889" s="596" t="s">
        <v>1094</v>
      </c>
    </row>
    <row r="890" customFormat="false" ht="15" hidden="false" customHeight="false" outlineLevel="0" collapsed="false">
      <c r="A890" s="594" t="s">
        <v>1097</v>
      </c>
      <c r="B890" s="596" t="s">
        <v>1098</v>
      </c>
    </row>
    <row r="891" customFormat="false" ht="15" hidden="false" customHeight="false" outlineLevel="0" collapsed="false">
      <c r="A891" s="594" t="s">
        <v>1100</v>
      </c>
      <c r="B891" s="596" t="s">
        <v>1101</v>
      </c>
    </row>
    <row r="892" customFormat="false" ht="15" hidden="false" customHeight="false" outlineLevel="0" collapsed="false">
      <c r="A892" s="594" t="s">
        <v>323</v>
      </c>
      <c r="B892" s="596" t="s">
        <v>324</v>
      </c>
    </row>
    <row r="893" customFormat="false" ht="15" hidden="false" customHeight="false" outlineLevel="0" collapsed="false">
      <c r="A893" s="594" t="s">
        <v>2815</v>
      </c>
      <c r="B893" s="596" t="s">
        <v>2816</v>
      </c>
    </row>
    <row r="894" customFormat="false" ht="15" hidden="false" customHeight="false" outlineLevel="0" collapsed="false">
      <c r="A894" s="594" t="s">
        <v>1769</v>
      </c>
      <c r="B894" s="596" t="s">
        <v>1770</v>
      </c>
    </row>
    <row r="895" customFormat="false" ht="15" hidden="false" customHeight="false" outlineLevel="0" collapsed="false">
      <c r="A895" s="594" t="s">
        <v>1771</v>
      </c>
      <c r="B895" s="596" t="s">
        <v>1772</v>
      </c>
    </row>
    <row r="896" customFormat="false" ht="15" hidden="false" customHeight="false" outlineLevel="0" collapsed="false">
      <c r="A896" s="594" t="s">
        <v>1774</v>
      </c>
      <c r="B896" s="596" t="s">
        <v>1775</v>
      </c>
    </row>
    <row r="897" customFormat="false" ht="15" hidden="false" customHeight="false" outlineLevel="0" collapsed="false">
      <c r="A897" s="594" t="s">
        <v>2817</v>
      </c>
      <c r="B897" s="596" t="s">
        <v>2818</v>
      </c>
    </row>
    <row r="898" customFormat="false" ht="15" hidden="false" customHeight="false" outlineLevel="0" collapsed="false">
      <c r="A898" s="594" t="s">
        <v>1777</v>
      </c>
      <c r="B898" s="596" t="s">
        <v>1778</v>
      </c>
    </row>
    <row r="899" customFormat="false" ht="15" hidden="false" customHeight="false" outlineLevel="0" collapsed="false">
      <c r="A899" s="594" t="s">
        <v>2178</v>
      </c>
      <c r="B899" s="596" t="s">
        <v>2179</v>
      </c>
    </row>
    <row r="900" customFormat="false" ht="15" hidden="false" customHeight="false" outlineLevel="0" collapsed="false">
      <c r="A900" s="594" t="s">
        <v>1782</v>
      </c>
      <c r="B900" s="596" t="s">
        <v>1783</v>
      </c>
    </row>
    <row r="901" customFormat="false" ht="15" hidden="false" customHeight="false" outlineLevel="0" collapsed="false">
      <c r="A901" s="594" t="s">
        <v>1784</v>
      </c>
      <c r="B901" s="596" t="s">
        <v>1785</v>
      </c>
    </row>
    <row r="902" customFormat="false" ht="15" hidden="false" customHeight="false" outlineLevel="0" collapsed="false">
      <c r="A902" s="594" t="s">
        <v>2819</v>
      </c>
      <c r="B902" s="596" t="s">
        <v>2820</v>
      </c>
    </row>
    <row r="903" customFormat="false" ht="15" hidden="false" customHeight="false" outlineLevel="0" collapsed="false">
      <c r="A903" s="594" t="s">
        <v>2180</v>
      </c>
      <c r="B903" s="596" t="s">
        <v>2181</v>
      </c>
    </row>
    <row r="904" customFormat="false" ht="15" hidden="false" customHeight="false" outlineLevel="0" collapsed="false">
      <c r="A904" s="594" t="s">
        <v>1786</v>
      </c>
      <c r="B904" s="596" t="s">
        <v>1787</v>
      </c>
    </row>
    <row r="905" customFormat="false" ht="15" hidden="false" customHeight="false" outlineLevel="0" collapsed="false">
      <c r="A905" s="594" t="s">
        <v>1789</v>
      </c>
      <c r="B905" s="596" t="s">
        <v>1790</v>
      </c>
    </row>
    <row r="906" customFormat="false" ht="15" hidden="false" customHeight="false" outlineLevel="0" collapsed="false">
      <c r="A906" s="594" t="s">
        <v>2182</v>
      </c>
      <c r="B906" s="596" t="s">
        <v>2183</v>
      </c>
    </row>
    <row r="907" customFormat="false" ht="15" hidden="false" customHeight="false" outlineLevel="0" collapsed="false">
      <c r="A907" s="594" t="s">
        <v>1792</v>
      </c>
      <c r="B907" s="596" t="s">
        <v>1793</v>
      </c>
    </row>
    <row r="908" customFormat="false" ht="15" hidden="false" customHeight="false" outlineLevel="0" collapsed="false">
      <c r="A908" s="594" t="s">
        <v>1794</v>
      </c>
      <c r="B908" s="596" t="s">
        <v>3489</v>
      </c>
    </row>
    <row r="909" customFormat="false" ht="15" hidden="false" customHeight="false" outlineLevel="0" collapsed="false">
      <c r="A909" s="594" t="s">
        <v>1798</v>
      </c>
      <c r="B909" s="596" t="s">
        <v>1799</v>
      </c>
    </row>
    <row r="910" customFormat="false" ht="15" hidden="false" customHeight="false" outlineLevel="0" collapsed="false">
      <c r="A910" s="594" t="s">
        <v>2185</v>
      </c>
      <c r="B910" s="596" t="s">
        <v>2186</v>
      </c>
    </row>
    <row r="911" customFormat="false" ht="15" hidden="false" customHeight="false" outlineLevel="0" collapsed="false">
      <c r="A911" s="594" t="s">
        <v>3250</v>
      </c>
      <c r="B911" s="596" t="s">
        <v>3251</v>
      </c>
    </row>
    <row r="912" customFormat="false" ht="15" hidden="false" customHeight="false" outlineLevel="0" collapsed="false">
      <c r="A912" s="594" t="s">
        <v>2821</v>
      </c>
      <c r="B912" s="596" t="s">
        <v>2822</v>
      </c>
    </row>
    <row r="913" customFormat="false" ht="15" hidden="false" customHeight="false" outlineLevel="0" collapsed="false">
      <c r="A913" s="594" t="s">
        <v>1801</v>
      </c>
      <c r="B913" s="596" t="s">
        <v>1802</v>
      </c>
    </row>
    <row r="914" customFormat="false" ht="15" hidden="false" customHeight="false" outlineLevel="0" collapsed="false">
      <c r="A914" s="594" t="s">
        <v>3252</v>
      </c>
      <c r="B914" s="596" t="s">
        <v>3253</v>
      </c>
    </row>
    <row r="915" customFormat="false" ht="15" hidden="false" customHeight="false" outlineLevel="0" collapsed="false">
      <c r="A915" s="594" t="s">
        <v>2823</v>
      </c>
      <c r="B915" s="596" t="s">
        <v>2824</v>
      </c>
    </row>
    <row r="916" customFormat="false" ht="15" hidden="false" customHeight="false" outlineLevel="0" collapsed="false">
      <c r="A916" s="594" t="s">
        <v>3254</v>
      </c>
      <c r="B916" s="596" t="s">
        <v>3255</v>
      </c>
    </row>
    <row r="917" customFormat="false" ht="15" hidden="false" customHeight="false" outlineLevel="0" collapsed="false">
      <c r="A917" s="594" t="s">
        <v>1804</v>
      </c>
      <c r="B917" s="596" t="s">
        <v>1805</v>
      </c>
    </row>
    <row r="918" customFormat="false" ht="15" hidden="false" customHeight="false" outlineLevel="0" collapsed="false">
      <c r="A918" s="594" t="s">
        <v>1807</v>
      </c>
      <c r="B918" s="596" t="s">
        <v>1808</v>
      </c>
    </row>
    <row r="919" customFormat="false" ht="15" hidden="false" customHeight="false" outlineLevel="0" collapsed="false">
      <c r="A919" s="594" t="s">
        <v>1810</v>
      </c>
      <c r="B919" s="596" t="s">
        <v>1811</v>
      </c>
    </row>
    <row r="920" customFormat="false" ht="15" hidden="false" customHeight="false" outlineLevel="0" collapsed="false">
      <c r="A920" s="594" t="s">
        <v>1812</v>
      </c>
      <c r="B920" s="596" t="s">
        <v>1813</v>
      </c>
    </row>
    <row r="921" customFormat="false" ht="15" hidden="false" customHeight="false" outlineLevel="0" collapsed="false">
      <c r="A921" s="594" t="s">
        <v>1815</v>
      </c>
      <c r="B921" s="596" t="s">
        <v>1816</v>
      </c>
    </row>
    <row r="922" customFormat="false" ht="15" hidden="false" customHeight="false" outlineLevel="0" collapsed="false">
      <c r="A922" s="594" t="s">
        <v>1818</v>
      </c>
      <c r="B922" s="596" t="s">
        <v>1819</v>
      </c>
    </row>
    <row r="923" customFormat="false" ht="15" hidden="false" customHeight="false" outlineLevel="0" collapsed="false">
      <c r="A923" s="594" t="s">
        <v>1821</v>
      </c>
      <c r="B923" s="596" t="s">
        <v>1822</v>
      </c>
    </row>
    <row r="924" customFormat="false" ht="15" hidden="false" customHeight="false" outlineLevel="0" collapsed="false">
      <c r="A924" s="594" t="s">
        <v>3256</v>
      </c>
      <c r="B924" s="596" t="s">
        <v>3257</v>
      </c>
    </row>
    <row r="925" customFormat="false" ht="15" hidden="false" customHeight="false" outlineLevel="0" collapsed="false">
      <c r="A925" s="594" t="s">
        <v>326</v>
      </c>
      <c r="B925" s="596" t="s">
        <v>327</v>
      </c>
    </row>
    <row r="926" customFormat="false" ht="15" hidden="false" customHeight="false" outlineLevel="0" collapsed="false">
      <c r="A926" s="594" t="s">
        <v>1102</v>
      </c>
      <c r="B926" s="596" t="s">
        <v>1103</v>
      </c>
    </row>
    <row r="927" customFormat="false" ht="15" hidden="false" customHeight="false" outlineLevel="0" collapsed="false">
      <c r="A927" s="594" t="s">
        <v>1105</v>
      </c>
      <c r="B927" s="596" t="s">
        <v>1106</v>
      </c>
    </row>
    <row r="928" customFormat="false" ht="15" hidden="false" customHeight="false" outlineLevel="0" collapsed="false">
      <c r="A928" s="594" t="s">
        <v>1108</v>
      </c>
      <c r="B928" s="596" t="s">
        <v>1109</v>
      </c>
    </row>
    <row r="929" customFormat="false" ht="15" hidden="false" customHeight="false" outlineLevel="0" collapsed="false">
      <c r="A929" s="594" t="s">
        <v>1110</v>
      </c>
      <c r="B929" s="596" t="s">
        <v>1111</v>
      </c>
    </row>
    <row r="930" customFormat="false" ht="15" hidden="false" customHeight="false" outlineLevel="0" collapsed="false">
      <c r="A930" s="594" t="s">
        <v>1112</v>
      </c>
      <c r="B930" s="596" t="s">
        <v>1113</v>
      </c>
    </row>
    <row r="931" customFormat="false" ht="15" hidden="false" customHeight="false" outlineLevel="0" collapsed="false">
      <c r="A931" s="594" t="s">
        <v>2825</v>
      </c>
      <c r="B931" s="596" t="s">
        <v>2826</v>
      </c>
    </row>
    <row r="932" customFormat="false" ht="15" hidden="false" customHeight="false" outlineLevel="0" collapsed="false">
      <c r="A932" s="594" t="s">
        <v>2188</v>
      </c>
      <c r="B932" s="596" t="s">
        <v>2189</v>
      </c>
    </row>
    <row r="933" customFormat="false" ht="15" hidden="false" customHeight="false" outlineLevel="0" collapsed="false">
      <c r="A933" s="594" t="s">
        <v>1115</v>
      </c>
      <c r="B933" s="596" t="s">
        <v>1116</v>
      </c>
    </row>
    <row r="934" customFormat="false" ht="15" hidden="false" customHeight="false" outlineLevel="0" collapsed="false">
      <c r="A934" s="594" t="s">
        <v>1120</v>
      </c>
      <c r="B934" s="596" t="s">
        <v>1121</v>
      </c>
    </row>
    <row r="935" customFormat="false" ht="15" hidden="false" customHeight="false" outlineLevel="0" collapsed="false">
      <c r="A935" s="594" t="s">
        <v>1128</v>
      </c>
      <c r="B935" s="596" t="s">
        <v>1129</v>
      </c>
    </row>
    <row r="936" customFormat="false" ht="15" hidden="false" customHeight="false" outlineLevel="0" collapsed="false">
      <c r="A936" s="594" t="s">
        <v>3261</v>
      </c>
      <c r="B936" s="596" t="s">
        <v>3262</v>
      </c>
    </row>
    <row r="937" customFormat="false" ht="15" hidden="false" customHeight="false" outlineLevel="0" collapsed="false">
      <c r="A937" s="594" t="s">
        <v>574</v>
      </c>
      <c r="B937" s="596" t="s">
        <v>575</v>
      </c>
    </row>
    <row r="938" customFormat="false" ht="15" hidden="false" customHeight="false" outlineLevel="0" collapsed="false">
      <c r="A938" s="594" t="s">
        <v>579</v>
      </c>
      <c r="B938" s="596" t="s">
        <v>580</v>
      </c>
    </row>
    <row r="939" customFormat="false" ht="15" hidden="false" customHeight="false" outlineLevel="0" collapsed="false">
      <c r="A939" s="594" t="s">
        <v>582</v>
      </c>
      <c r="B939" s="596" t="s">
        <v>583</v>
      </c>
    </row>
    <row r="940" customFormat="false" ht="15" hidden="false" customHeight="false" outlineLevel="0" collapsed="false">
      <c r="A940" s="594" t="s">
        <v>584</v>
      </c>
      <c r="B940" s="596" t="s">
        <v>585</v>
      </c>
    </row>
    <row r="941" customFormat="false" ht="15" hidden="false" customHeight="false" outlineLevel="0" collapsed="false">
      <c r="A941" s="594" t="s">
        <v>586</v>
      </c>
      <c r="B941" s="596" t="s">
        <v>587</v>
      </c>
    </row>
    <row r="942" customFormat="false" ht="15" hidden="false" customHeight="false" outlineLevel="0" collapsed="false">
      <c r="A942" s="594" t="s">
        <v>589</v>
      </c>
      <c r="B942" s="596" t="s">
        <v>590</v>
      </c>
    </row>
    <row r="943" customFormat="false" ht="15" hidden="false" customHeight="false" outlineLevel="0" collapsed="false">
      <c r="A943" s="594" t="s">
        <v>592</v>
      </c>
      <c r="B943" s="596" t="s">
        <v>593</v>
      </c>
    </row>
    <row r="944" customFormat="false" ht="15" hidden="false" customHeight="false" outlineLevel="0" collapsed="false">
      <c r="A944" s="594" t="s">
        <v>594</v>
      </c>
      <c r="B944" s="596" t="s">
        <v>595</v>
      </c>
    </row>
    <row r="945" customFormat="false" ht="15" hidden="false" customHeight="false" outlineLevel="0" collapsed="false">
      <c r="A945" s="594" t="s">
        <v>328</v>
      </c>
      <c r="B945" s="596" t="s">
        <v>329</v>
      </c>
    </row>
    <row r="946" customFormat="false" ht="15" hidden="false" customHeight="false" outlineLevel="0" collapsed="false">
      <c r="A946" s="594" t="s">
        <v>3263</v>
      </c>
      <c r="B946" s="596" t="s">
        <v>3264</v>
      </c>
    </row>
    <row r="947" customFormat="false" ht="15" hidden="false" customHeight="false" outlineLevel="0" collapsed="false">
      <c r="A947" s="594" t="s">
        <v>3268</v>
      </c>
      <c r="B947" s="596" t="s">
        <v>3269</v>
      </c>
    </row>
    <row r="948" customFormat="false" ht="15" hidden="false" customHeight="false" outlineLevel="0" collapsed="false">
      <c r="A948" s="594" t="s">
        <v>2191</v>
      </c>
      <c r="B948" s="596" t="s">
        <v>2192</v>
      </c>
    </row>
    <row r="949" customFormat="false" ht="15" hidden="false" customHeight="false" outlineLevel="0" collapsed="false">
      <c r="A949" s="594" t="s">
        <v>2828</v>
      </c>
      <c r="B949" s="596" t="s">
        <v>2829</v>
      </c>
    </row>
    <row r="950" customFormat="false" ht="15" hidden="false" customHeight="false" outlineLevel="0" collapsed="false">
      <c r="A950" s="594" t="s">
        <v>2194</v>
      </c>
      <c r="B950" s="596" t="s">
        <v>2195</v>
      </c>
    </row>
    <row r="951" customFormat="false" ht="15" hidden="false" customHeight="false" outlineLevel="0" collapsed="false">
      <c r="A951" s="594" t="s">
        <v>2831</v>
      </c>
      <c r="B951" s="596" t="s">
        <v>2832</v>
      </c>
    </row>
    <row r="952" customFormat="false" ht="15" hidden="false" customHeight="false" outlineLevel="0" collapsed="false">
      <c r="A952" s="594" t="s">
        <v>3272</v>
      </c>
      <c r="B952" s="596" t="s">
        <v>3273</v>
      </c>
    </row>
    <row r="953" customFormat="false" ht="15" hidden="false" customHeight="false" outlineLevel="0" collapsed="false">
      <c r="A953" s="594" t="s">
        <v>2833</v>
      </c>
      <c r="B953" s="596" t="s">
        <v>2834</v>
      </c>
    </row>
    <row r="954" customFormat="false" ht="15" hidden="false" customHeight="false" outlineLevel="0" collapsed="false">
      <c r="A954" s="594" t="s">
        <v>2197</v>
      </c>
      <c r="B954" s="596" t="s">
        <v>2198</v>
      </c>
    </row>
    <row r="955" customFormat="false" ht="15" hidden="false" customHeight="false" outlineLevel="0" collapsed="false">
      <c r="A955" s="594" t="s">
        <v>2835</v>
      </c>
      <c r="B955" s="596" t="s">
        <v>2836</v>
      </c>
    </row>
    <row r="956" customFormat="false" ht="15" hidden="false" customHeight="false" outlineLevel="0" collapsed="false">
      <c r="A956" s="594" t="s">
        <v>2838</v>
      </c>
      <c r="B956" s="596" t="s">
        <v>2839</v>
      </c>
    </row>
    <row r="957" customFormat="false" ht="15" hidden="false" customHeight="false" outlineLevel="0" collapsed="false">
      <c r="A957" s="594" t="s">
        <v>2299</v>
      </c>
      <c r="B957" s="596" t="s">
        <v>2300</v>
      </c>
    </row>
    <row r="958" customFormat="false" ht="15" hidden="false" customHeight="false" outlineLevel="0" collapsed="false">
      <c r="A958" s="594" t="s">
        <v>2302</v>
      </c>
      <c r="B958" s="596" t="s">
        <v>2303</v>
      </c>
    </row>
    <row r="959" customFormat="false" ht="15" hidden="false" customHeight="false" outlineLevel="0" collapsed="false">
      <c r="A959" s="594" t="s">
        <v>3274</v>
      </c>
      <c r="B959" s="596" t="s">
        <v>3275</v>
      </c>
    </row>
    <row r="960" customFormat="false" ht="15" hidden="false" customHeight="false" outlineLevel="0" collapsed="false">
      <c r="A960" s="594" t="s">
        <v>3278</v>
      </c>
      <c r="B960" s="596" t="s">
        <v>3279</v>
      </c>
    </row>
    <row r="961" customFormat="false" ht="15" hidden="false" customHeight="false" outlineLevel="0" collapsed="false">
      <c r="A961" s="594" t="s">
        <v>3281</v>
      </c>
      <c r="B961" s="596" t="s">
        <v>3282</v>
      </c>
    </row>
    <row r="962" customFormat="false" ht="15" hidden="false" customHeight="false" outlineLevel="0" collapsed="false">
      <c r="A962" s="594" t="s">
        <v>2843</v>
      </c>
      <c r="B962" s="596" t="s">
        <v>2844</v>
      </c>
    </row>
    <row r="963" customFormat="false" ht="15" hidden="false" customHeight="false" outlineLevel="0" collapsed="false">
      <c r="A963" s="594" t="s">
        <v>2845</v>
      </c>
      <c r="B963" s="596" t="s">
        <v>2846</v>
      </c>
    </row>
    <row r="964" customFormat="false" ht="15" hidden="false" customHeight="false" outlineLevel="0" collapsed="false">
      <c r="A964" s="594" t="s">
        <v>2847</v>
      </c>
      <c r="B964" s="596" t="s">
        <v>2848</v>
      </c>
    </row>
    <row r="965" customFormat="false" ht="15" hidden="false" customHeight="false" outlineLevel="0" collapsed="false">
      <c r="A965" s="594" t="s">
        <v>3283</v>
      </c>
      <c r="B965" s="596" t="s">
        <v>3284</v>
      </c>
    </row>
    <row r="966" customFormat="false" ht="15" hidden="false" customHeight="false" outlineLevel="0" collapsed="false">
      <c r="A966" s="594" t="s">
        <v>2202</v>
      </c>
      <c r="B966" s="596" t="s">
        <v>2203</v>
      </c>
    </row>
    <row r="967" customFormat="false" ht="15" hidden="false" customHeight="false" outlineLevel="0" collapsed="false">
      <c r="A967" s="594" t="s">
        <v>2849</v>
      </c>
      <c r="B967" s="596" t="s">
        <v>2850</v>
      </c>
    </row>
    <row r="968" customFormat="false" ht="15" hidden="false" customHeight="false" outlineLevel="0" collapsed="false">
      <c r="A968" s="594" t="s">
        <v>3285</v>
      </c>
      <c r="B968" s="596" t="s">
        <v>3286</v>
      </c>
    </row>
    <row r="969" customFormat="false" ht="15" hidden="false" customHeight="false" outlineLevel="0" collapsed="false">
      <c r="A969" s="594" t="s">
        <v>2204</v>
      </c>
      <c r="B969" s="596" t="s">
        <v>2205</v>
      </c>
    </row>
    <row r="970" customFormat="false" ht="15" hidden="false" customHeight="false" outlineLevel="0" collapsed="false">
      <c r="A970" s="594" t="s">
        <v>2851</v>
      </c>
      <c r="B970" s="596" t="s">
        <v>2852</v>
      </c>
    </row>
    <row r="971" customFormat="false" ht="15" hidden="false" customHeight="false" outlineLevel="0" collapsed="false">
      <c r="A971" s="594" t="s">
        <v>3287</v>
      </c>
      <c r="B971" s="596" t="s">
        <v>3288</v>
      </c>
    </row>
    <row r="972" customFormat="false" ht="15" hidden="false" customHeight="false" outlineLevel="0" collapsed="false">
      <c r="A972" s="594" t="s">
        <v>1823</v>
      </c>
      <c r="B972" s="596" t="s">
        <v>1824</v>
      </c>
    </row>
    <row r="973" customFormat="false" ht="15" hidden="false" customHeight="false" outlineLevel="0" collapsed="false">
      <c r="A973" s="594" t="s">
        <v>1826</v>
      </c>
      <c r="B973" s="596" t="s">
        <v>1827</v>
      </c>
    </row>
    <row r="974" customFormat="false" ht="15" hidden="false" customHeight="false" outlineLevel="0" collapsed="false">
      <c r="A974" s="594" t="s">
        <v>1829</v>
      </c>
      <c r="B974" s="596" t="s">
        <v>1830</v>
      </c>
    </row>
    <row r="975" customFormat="false" ht="15" hidden="false" customHeight="false" outlineLevel="0" collapsed="false">
      <c r="A975" s="594" t="s">
        <v>2853</v>
      </c>
      <c r="B975" s="596" t="s">
        <v>2854</v>
      </c>
    </row>
    <row r="976" customFormat="false" ht="15" hidden="false" customHeight="false" outlineLevel="0" collapsed="false">
      <c r="A976" s="594" t="s">
        <v>596</v>
      </c>
      <c r="B976" s="596" t="s">
        <v>597</v>
      </c>
    </row>
    <row r="977" customFormat="false" ht="15" hidden="false" customHeight="false" outlineLevel="0" collapsed="false">
      <c r="A977" s="594" t="s">
        <v>2855</v>
      </c>
      <c r="B977" s="596" t="s">
        <v>2856</v>
      </c>
    </row>
    <row r="978" customFormat="false" ht="15" hidden="false" customHeight="false" outlineLevel="0" collapsed="false">
      <c r="A978" s="594" t="s">
        <v>3289</v>
      </c>
      <c r="B978" s="596" t="s">
        <v>3290</v>
      </c>
    </row>
    <row r="979" customFormat="false" ht="15" hidden="false" customHeight="false" outlineLevel="0" collapsed="false">
      <c r="A979" s="594" t="s">
        <v>1831</v>
      </c>
      <c r="B979" s="596" t="s">
        <v>1832</v>
      </c>
    </row>
    <row r="980" customFormat="false" ht="15" hidden="false" customHeight="false" outlineLevel="0" collapsed="false">
      <c r="A980" s="594" t="s">
        <v>1833</v>
      </c>
      <c r="B980" s="596" t="s">
        <v>1834</v>
      </c>
    </row>
    <row r="981" customFormat="false" ht="15" hidden="false" customHeight="false" outlineLevel="0" collapsed="false">
      <c r="A981" s="594" t="s">
        <v>1836</v>
      </c>
      <c r="B981" s="596" t="s">
        <v>1837</v>
      </c>
    </row>
    <row r="982" customFormat="false" ht="15" hidden="false" customHeight="false" outlineLevel="0" collapsed="false">
      <c r="A982" s="594" t="s">
        <v>1839</v>
      </c>
      <c r="B982" s="596" t="s">
        <v>1840</v>
      </c>
    </row>
    <row r="983" customFormat="false" ht="15" hidden="false" customHeight="false" outlineLevel="0" collapsed="false">
      <c r="A983" s="594" t="s">
        <v>1841</v>
      </c>
      <c r="B983" s="596" t="s">
        <v>1842</v>
      </c>
    </row>
    <row r="984" customFormat="false" ht="15" hidden="false" customHeight="false" outlineLevel="0" collapsed="false">
      <c r="A984" s="594" t="s">
        <v>1843</v>
      </c>
      <c r="B984" s="596" t="s">
        <v>1844</v>
      </c>
    </row>
    <row r="985" customFormat="false" ht="15" hidden="false" customHeight="false" outlineLevel="0" collapsed="false">
      <c r="A985" s="594" t="s">
        <v>1317</v>
      </c>
      <c r="B985" s="596" t="s">
        <v>1318</v>
      </c>
    </row>
    <row r="986" customFormat="false" ht="15" hidden="false" customHeight="false" outlineLevel="0" collapsed="false">
      <c r="A986" s="594" t="s">
        <v>2858</v>
      </c>
      <c r="B986" s="596" t="s">
        <v>2859</v>
      </c>
    </row>
    <row r="987" customFormat="false" ht="15" hidden="false" customHeight="false" outlineLevel="0" collapsed="false">
      <c r="A987" s="594" t="s">
        <v>2860</v>
      </c>
      <c r="B987" s="596" t="s">
        <v>2861</v>
      </c>
    </row>
    <row r="988" customFormat="false" ht="15" hidden="false" customHeight="false" outlineLevel="0" collapsed="false">
      <c r="A988" s="594" t="s">
        <v>3291</v>
      </c>
      <c r="B988" s="596" t="s">
        <v>3292</v>
      </c>
    </row>
    <row r="989" customFormat="false" ht="15" hidden="false" customHeight="false" outlineLevel="0" collapsed="false">
      <c r="A989" s="594" t="s">
        <v>598</v>
      </c>
      <c r="B989" s="596" t="s">
        <v>599</v>
      </c>
    </row>
    <row r="990" customFormat="false" ht="15" hidden="false" customHeight="false" outlineLevel="0" collapsed="false">
      <c r="A990" s="594" t="s">
        <v>601</v>
      </c>
      <c r="B990" s="596" t="s">
        <v>602</v>
      </c>
    </row>
    <row r="991" customFormat="false" ht="15" hidden="false" customHeight="false" outlineLevel="0" collapsed="false">
      <c r="A991" s="594" t="s">
        <v>604</v>
      </c>
      <c r="B991" s="596" t="s">
        <v>605</v>
      </c>
    </row>
    <row r="992" customFormat="false" ht="15" hidden="false" customHeight="false" outlineLevel="0" collapsed="false">
      <c r="A992" s="594" t="s">
        <v>607</v>
      </c>
      <c r="B992" s="596" t="s">
        <v>608</v>
      </c>
    </row>
    <row r="993" customFormat="false" ht="15" hidden="false" customHeight="false" outlineLevel="0" collapsed="false">
      <c r="A993" s="594" t="s">
        <v>610</v>
      </c>
      <c r="B993" s="596" t="s">
        <v>611</v>
      </c>
    </row>
    <row r="994" customFormat="false" ht="15" hidden="false" customHeight="false" outlineLevel="0" collapsed="false">
      <c r="A994" s="594" t="s">
        <v>613</v>
      </c>
      <c r="B994" s="596" t="s">
        <v>614</v>
      </c>
    </row>
    <row r="995" customFormat="false" ht="15" hidden="false" customHeight="false" outlineLevel="0" collapsed="false">
      <c r="A995" s="594" t="s">
        <v>616</v>
      </c>
      <c r="B995" s="596" t="s">
        <v>617</v>
      </c>
    </row>
    <row r="996" customFormat="false" ht="15" hidden="false" customHeight="false" outlineLevel="0" collapsed="false">
      <c r="A996" s="594" t="s">
        <v>2206</v>
      </c>
      <c r="B996" s="596" t="s">
        <v>2207</v>
      </c>
    </row>
    <row r="997" customFormat="false" ht="15" hidden="false" customHeight="false" outlineLevel="0" collapsed="false">
      <c r="A997" s="594" t="s">
        <v>1130</v>
      </c>
      <c r="B997" s="596" t="s">
        <v>1131</v>
      </c>
    </row>
    <row r="998" customFormat="false" ht="15" hidden="false" customHeight="false" outlineLevel="0" collapsed="false">
      <c r="A998" s="594" t="s">
        <v>1133</v>
      </c>
      <c r="B998" s="596" t="s">
        <v>1134</v>
      </c>
    </row>
    <row r="999" customFormat="false" ht="15" hidden="false" customHeight="false" outlineLevel="0" collapsed="false">
      <c r="A999" s="594" t="s">
        <v>1135</v>
      </c>
      <c r="B999" s="596" t="s">
        <v>1136</v>
      </c>
    </row>
    <row r="1000" customFormat="false" ht="15" hidden="false" customHeight="false" outlineLevel="0" collapsed="false">
      <c r="A1000" s="594" t="s">
        <v>1140</v>
      </c>
      <c r="B1000" s="596" t="s">
        <v>1141</v>
      </c>
    </row>
    <row r="1001" customFormat="false" ht="15" hidden="false" customHeight="false" outlineLevel="0" collapsed="false">
      <c r="A1001" s="594" t="s">
        <v>1143</v>
      </c>
      <c r="B1001" s="596" t="s">
        <v>1144</v>
      </c>
    </row>
    <row r="1002" customFormat="false" ht="15" hidden="false" customHeight="false" outlineLevel="0" collapsed="false">
      <c r="A1002" s="594" t="s">
        <v>330</v>
      </c>
      <c r="B1002" s="596" t="s">
        <v>331</v>
      </c>
    </row>
    <row r="1003" customFormat="false" ht="15" hidden="false" customHeight="false" outlineLevel="0" collapsed="false">
      <c r="A1003" s="594" t="s">
        <v>332</v>
      </c>
      <c r="B1003" s="596" t="s">
        <v>333</v>
      </c>
    </row>
    <row r="1004" customFormat="false" ht="15" hidden="false" customHeight="false" outlineLevel="0" collapsed="false">
      <c r="A1004" s="594" t="s">
        <v>2208</v>
      </c>
      <c r="B1004" s="596" t="s">
        <v>2209</v>
      </c>
    </row>
    <row r="1005" customFormat="false" ht="15" hidden="false" customHeight="false" outlineLevel="0" collapsed="false">
      <c r="A1005" s="594" t="s">
        <v>2212</v>
      </c>
      <c r="B1005" s="596" t="s">
        <v>2213</v>
      </c>
    </row>
    <row r="1006" customFormat="false" ht="15" hidden="false" customHeight="false" outlineLevel="0" collapsed="false">
      <c r="A1006" s="594" t="s">
        <v>2215</v>
      </c>
      <c r="B1006" s="596" t="s">
        <v>2216</v>
      </c>
    </row>
    <row r="1007" customFormat="false" ht="15" hidden="false" customHeight="false" outlineLevel="0" collapsed="false">
      <c r="A1007" s="594" t="s">
        <v>2218</v>
      </c>
      <c r="B1007" s="596" t="s">
        <v>2219</v>
      </c>
    </row>
    <row r="1008" customFormat="false" ht="15" hidden="false" customHeight="false" outlineLevel="0" collapsed="false">
      <c r="A1008" s="594" t="s">
        <v>2220</v>
      </c>
      <c r="B1008" s="596" t="s">
        <v>2221</v>
      </c>
    </row>
    <row r="1009" customFormat="false" ht="15" hidden="false" customHeight="false" outlineLevel="0" collapsed="false">
      <c r="A1009" s="594" t="s">
        <v>2225</v>
      </c>
      <c r="B1009" s="596" t="s">
        <v>2226</v>
      </c>
    </row>
    <row r="1010" customFormat="false" ht="15" hidden="false" customHeight="false" outlineLevel="0" collapsed="false">
      <c r="A1010" s="594" t="s">
        <v>2229</v>
      </c>
      <c r="B1010" s="596" t="s">
        <v>2230</v>
      </c>
    </row>
    <row r="1011" customFormat="false" ht="15" hidden="false" customHeight="false" outlineLevel="0" collapsed="false">
      <c r="A1011" s="594" t="s">
        <v>2862</v>
      </c>
      <c r="B1011" s="596" t="s">
        <v>2863</v>
      </c>
    </row>
    <row r="1012" customFormat="false" ht="15" hidden="false" customHeight="false" outlineLevel="0" collapsed="false">
      <c r="A1012" s="594" t="s">
        <v>2864</v>
      </c>
      <c r="B1012" s="596" t="s">
        <v>2865</v>
      </c>
    </row>
    <row r="1013" customFormat="false" ht="15" hidden="false" customHeight="false" outlineLevel="0" collapsed="false">
      <c r="A1013" s="594" t="s">
        <v>2232</v>
      </c>
      <c r="B1013" s="596" t="s">
        <v>2233</v>
      </c>
    </row>
    <row r="1014" customFormat="false" ht="15" hidden="false" customHeight="false" outlineLevel="0" collapsed="false">
      <c r="A1014" s="594" t="s">
        <v>2234</v>
      </c>
      <c r="B1014" s="596" t="s">
        <v>2235</v>
      </c>
    </row>
    <row r="1015" customFormat="false" ht="15" hidden="false" customHeight="false" outlineLevel="0" collapsed="false">
      <c r="A1015" s="594" t="s">
        <v>1145</v>
      </c>
      <c r="B1015" s="596" t="s">
        <v>1146</v>
      </c>
    </row>
    <row r="1016" customFormat="false" ht="15" hidden="false" customHeight="false" outlineLevel="0" collapsed="false">
      <c r="A1016" s="594" t="s">
        <v>2236</v>
      </c>
      <c r="B1016" s="596" t="s">
        <v>2237</v>
      </c>
    </row>
    <row r="1017" customFormat="false" ht="15" hidden="false" customHeight="false" outlineLevel="0" collapsed="false">
      <c r="A1017" s="594" t="s">
        <v>1150</v>
      </c>
      <c r="B1017" s="596" t="s">
        <v>1151</v>
      </c>
    </row>
    <row r="1018" customFormat="false" ht="15" hidden="false" customHeight="false" outlineLevel="0" collapsed="false">
      <c r="A1018" s="594" t="s">
        <v>2869</v>
      </c>
      <c r="B1018" s="596" t="s">
        <v>2870</v>
      </c>
    </row>
    <row r="1019" customFormat="false" ht="15" hidden="false" customHeight="false" outlineLevel="0" collapsed="false">
      <c r="A1019" s="594" t="s">
        <v>2871</v>
      </c>
      <c r="B1019" s="596" t="s">
        <v>2872</v>
      </c>
    </row>
    <row r="1020" customFormat="false" ht="15" hidden="false" customHeight="false" outlineLevel="0" collapsed="false">
      <c r="A1020" s="594" t="s">
        <v>2873</v>
      </c>
      <c r="B1020" s="596" t="s">
        <v>2874</v>
      </c>
    </row>
    <row r="1021" customFormat="false" ht="15" hidden="false" customHeight="false" outlineLevel="0" collapsed="false">
      <c r="A1021" s="594" t="s">
        <v>3293</v>
      </c>
      <c r="B1021" s="596" t="s">
        <v>3294</v>
      </c>
    </row>
    <row r="1022" customFormat="false" ht="15" hidden="false" customHeight="false" outlineLevel="0" collapsed="false">
      <c r="A1022" s="594" t="s">
        <v>2878</v>
      </c>
      <c r="B1022" s="596" t="s">
        <v>2879</v>
      </c>
    </row>
    <row r="1023" customFormat="false" ht="15" hidden="false" customHeight="false" outlineLevel="0" collapsed="false">
      <c r="A1023" s="594" t="s">
        <v>334</v>
      </c>
      <c r="B1023" s="596" t="s">
        <v>335</v>
      </c>
    </row>
    <row r="1024" customFormat="false" ht="15" hidden="false" customHeight="false" outlineLevel="0" collapsed="false">
      <c r="A1024" s="594" t="s">
        <v>2880</v>
      </c>
      <c r="B1024" s="596" t="s">
        <v>2881</v>
      </c>
    </row>
    <row r="1025" customFormat="false" ht="15" hidden="false" customHeight="false" outlineLevel="0" collapsed="false">
      <c r="A1025" s="594" t="s">
        <v>3295</v>
      </c>
      <c r="B1025" s="596" t="s">
        <v>3296</v>
      </c>
    </row>
    <row r="1026" customFormat="false" ht="15" hidden="false" customHeight="false" outlineLevel="0" collapsed="false">
      <c r="A1026" s="594" t="s">
        <v>3297</v>
      </c>
      <c r="B1026" s="596" t="s">
        <v>3298</v>
      </c>
    </row>
    <row r="1027" customFormat="false" ht="15" hidden="false" customHeight="false" outlineLevel="0" collapsed="false">
      <c r="A1027" s="594" t="s">
        <v>1846</v>
      </c>
      <c r="B1027" s="596" t="s">
        <v>1847</v>
      </c>
    </row>
    <row r="1028" customFormat="false" ht="15" hidden="false" customHeight="false" outlineLevel="0" collapsed="false">
      <c r="A1028" s="594" t="s">
        <v>2882</v>
      </c>
      <c r="B1028" s="596" t="s">
        <v>2883</v>
      </c>
    </row>
    <row r="1029" customFormat="false" ht="15" hidden="false" customHeight="false" outlineLevel="0" collapsed="false">
      <c r="A1029" s="594" t="s">
        <v>3299</v>
      </c>
      <c r="B1029" s="596" t="s">
        <v>3300</v>
      </c>
    </row>
    <row r="1030" customFormat="false" ht="15" hidden="false" customHeight="false" outlineLevel="0" collapsed="false">
      <c r="A1030" s="594" t="s">
        <v>3301</v>
      </c>
      <c r="B1030" s="596" t="s">
        <v>3302</v>
      </c>
    </row>
    <row r="1031" customFormat="false" ht="15" hidden="false" customHeight="false" outlineLevel="0" collapsed="false">
      <c r="A1031" s="594" t="s">
        <v>336</v>
      </c>
      <c r="B1031" s="596" t="s">
        <v>337</v>
      </c>
    </row>
    <row r="1032" customFormat="false" ht="15" hidden="false" customHeight="false" outlineLevel="0" collapsed="false">
      <c r="A1032" s="594" t="s">
        <v>2884</v>
      </c>
      <c r="B1032" s="596" t="s">
        <v>2885</v>
      </c>
    </row>
    <row r="1033" customFormat="false" ht="15" hidden="false" customHeight="false" outlineLevel="0" collapsed="false">
      <c r="A1033" s="594" t="s">
        <v>3303</v>
      </c>
      <c r="B1033" s="596" t="s">
        <v>3304</v>
      </c>
    </row>
    <row r="1034" customFormat="false" ht="15" hidden="false" customHeight="false" outlineLevel="0" collapsed="false">
      <c r="A1034" s="594" t="s">
        <v>2886</v>
      </c>
      <c r="B1034" s="596" t="s">
        <v>2887</v>
      </c>
    </row>
    <row r="1035" customFormat="false" ht="15" hidden="false" customHeight="false" outlineLevel="0" collapsed="false">
      <c r="A1035" s="594" t="s">
        <v>3305</v>
      </c>
      <c r="B1035" s="596" t="s">
        <v>3306</v>
      </c>
    </row>
    <row r="1036" customFormat="false" ht="15" hidden="false" customHeight="false" outlineLevel="0" collapsed="false">
      <c r="A1036" s="594" t="s">
        <v>2888</v>
      </c>
      <c r="B1036" s="596" t="s">
        <v>2889</v>
      </c>
    </row>
    <row r="1037" customFormat="false" ht="15" hidden="false" customHeight="false" outlineLevel="0" collapsed="false">
      <c r="A1037" s="594" t="s">
        <v>3307</v>
      </c>
      <c r="B1037" s="596" t="s">
        <v>3308</v>
      </c>
    </row>
    <row r="1038" customFormat="false" ht="15" hidden="false" customHeight="false" outlineLevel="0" collapsed="false">
      <c r="A1038" s="594" t="s">
        <v>1849</v>
      </c>
      <c r="B1038" s="596" t="s">
        <v>1850</v>
      </c>
    </row>
    <row r="1039" customFormat="false" ht="15" hidden="false" customHeight="false" outlineLevel="0" collapsed="false">
      <c r="A1039" s="594" t="s">
        <v>1851</v>
      </c>
      <c r="B1039" s="596" t="s">
        <v>3490</v>
      </c>
    </row>
    <row r="1040" customFormat="false" ht="15" hidden="false" customHeight="false" outlineLevel="0" collapsed="false">
      <c r="A1040" s="594" t="s">
        <v>1856</v>
      </c>
      <c r="B1040" s="596" t="s">
        <v>1857</v>
      </c>
    </row>
    <row r="1041" customFormat="false" ht="15" hidden="false" customHeight="false" outlineLevel="0" collapsed="false">
      <c r="A1041" s="594" t="s">
        <v>2238</v>
      </c>
      <c r="B1041" s="596" t="s">
        <v>2239</v>
      </c>
    </row>
    <row r="1042" customFormat="false" ht="15" hidden="false" customHeight="false" outlineLevel="0" collapsed="false">
      <c r="A1042" s="594" t="s">
        <v>1858</v>
      </c>
      <c r="B1042" s="596" t="s">
        <v>1859</v>
      </c>
    </row>
    <row r="1043" customFormat="false" ht="15" hidden="false" customHeight="false" outlineLevel="0" collapsed="false">
      <c r="A1043" s="594" t="s">
        <v>1861</v>
      </c>
      <c r="B1043" s="596" t="s">
        <v>1862</v>
      </c>
    </row>
    <row r="1044" customFormat="false" ht="15" hidden="false" customHeight="false" outlineLevel="0" collapsed="false">
      <c r="A1044" s="594" t="s">
        <v>1863</v>
      </c>
      <c r="B1044" s="596" t="s">
        <v>1864</v>
      </c>
    </row>
    <row r="1045" customFormat="false" ht="15" hidden="false" customHeight="false" outlineLevel="0" collapsed="false">
      <c r="A1045" s="594" t="s">
        <v>1866</v>
      </c>
      <c r="B1045" s="596" t="s">
        <v>1867</v>
      </c>
    </row>
    <row r="1046" customFormat="false" ht="15" hidden="false" customHeight="false" outlineLevel="0" collapsed="false">
      <c r="A1046" s="594" t="s">
        <v>1869</v>
      </c>
      <c r="B1046" s="596" t="s">
        <v>1870</v>
      </c>
    </row>
    <row r="1047" customFormat="false" ht="15" hidden="false" customHeight="false" outlineLevel="0" collapsed="false">
      <c r="A1047" s="594" t="s">
        <v>1871</v>
      </c>
      <c r="B1047" s="596" t="s">
        <v>1872</v>
      </c>
    </row>
    <row r="1048" customFormat="false" ht="15" hidden="false" customHeight="false" outlineLevel="0" collapsed="false">
      <c r="A1048" s="594" t="s">
        <v>338</v>
      </c>
      <c r="B1048" s="596" t="s">
        <v>339</v>
      </c>
    </row>
    <row r="1049" customFormat="false" ht="15" hidden="false" customHeight="false" outlineLevel="0" collapsed="false">
      <c r="A1049" s="594" t="s">
        <v>37</v>
      </c>
      <c r="B1049" s="596" t="s">
        <v>38</v>
      </c>
    </row>
    <row r="1050" customFormat="false" ht="15" hidden="false" customHeight="false" outlineLevel="0" collapsed="false">
      <c r="A1050" s="594" t="s">
        <v>1155</v>
      </c>
      <c r="B1050" s="596" t="s">
        <v>1156</v>
      </c>
    </row>
    <row r="1051" customFormat="false" ht="15" hidden="false" customHeight="false" outlineLevel="0" collapsed="false">
      <c r="A1051" s="594" t="s">
        <v>1158</v>
      </c>
      <c r="B1051" s="596" t="s">
        <v>1159</v>
      </c>
    </row>
    <row r="1052" customFormat="false" ht="15" hidden="false" customHeight="false" outlineLevel="0" collapsed="false">
      <c r="A1052" s="594" t="s">
        <v>1162</v>
      </c>
      <c r="B1052" s="596" t="s">
        <v>1163</v>
      </c>
    </row>
    <row r="1053" customFormat="false" ht="15" hidden="false" customHeight="false" outlineLevel="0" collapsed="false">
      <c r="A1053" s="594" t="s">
        <v>1165</v>
      </c>
      <c r="B1053" s="596" t="s">
        <v>1166</v>
      </c>
    </row>
    <row r="1054" customFormat="false" ht="15" hidden="false" customHeight="false" outlineLevel="0" collapsed="false">
      <c r="A1054" s="594" t="s">
        <v>1168</v>
      </c>
      <c r="B1054" s="596" t="s">
        <v>1169</v>
      </c>
    </row>
    <row r="1055" customFormat="false" ht="15" hidden="false" customHeight="false" outlineLevel="0" collapsed="false">
      <c r="A1055" s="594" t="s">
        <v>1171</v>
      </c>
      <c r="B1055" s="596" t="s">
        <v>1172</v>
      </c>
    </row>
    <row r="1056" customFormat="false" ht="15" hidden="false" customHeight="false" outlineLevel="0" collapsed="false">
      <c r="A1056" s="594" t="s">
        <v>1174</v>
      </c>
      <c r="B1056" s="596" t="s">
        <v>1175</v>
      </c>
    </row>
    <row r="1057" customFormat="false" ht="15" hidden="false" customHeight="false" outlineLevel="0" collapsed="false">
      <c r="A1057" s="594" t="s">
        <v>1176</v>
      </c>
      <c r="B1057" s="596" t="s">
        <v>1177</v>
      </c>
    </row>
    <row r="1058" customFormat="false" ht="15" hidden="false" customHeight="false" outlineLevel="0" collapsed="false">
      <c r="A1058" s="594" t="s">
        <v>1178</v>
      </c>
      <c r="B1058" s="596" t="s">
        <v>1179</v>
      </c>
    </row>
    <row r="1059" customFormat="false" ht="15" hidden="false" customHeight="false" outlineLevel="0" collapsed="false">
      <c r="A1059" s="594" t="s">
        <v>1180</v>
      </c>
      <c r="B1059" s="596" t="s">
        <v>1181</v>
      </c>
    </row>
    <row r="1060" customFormat="false" ht="15" hidden="false" customHeight="false" outlineLevel="0" collapsed="false">
      <c r="A1060" s="594" t="s">
        <v>1183</v>
      </c>
      <c r="B1060" s="596" t="s">
        <v>1184</v>
      </c>
    </row>
    <row r="1061" customFormat="false" ht="15" hidden="false" customHeight="false" outlineLevel="0" collapsed="false">
      <c r="A1061" s="594" t="s">
        <v>2891</v>
      </c>
      <c r="B1061" s="596" t="s">
        <v>2892</v>
      </c>
    </row>
    <row r="1062" customFormat="false" ht="15" hidden="false" customHeight="false" outlineLevel="0" collapsed="false">
      <c r="A1062" s="594" t="s">
        <v>1873</v>
      </c>
      <c r="B1062" s="596" t="s">
        <v>1874</v>
      </c>
    </row>
    <row r="1063" customFormat="false" ht="15" hidden="false" customHeight="false" outlineLevel="0" collapsed="false">
      <c r="A1063" s="594" t="s">
        <v>341</v>
      </c>
      <c r="B1063" s="596" t="s">
        <v>342</v>
      </c>
    </row>
    <row r="1064" customFormat="false" ht="15" hidden="false" customHeight="false" outlineLevel="0" collapsed="false">
      <c r="A1064" s="594" t="s">
        <v>343</v>
      </c>
      <c r="B1064" s="596" t="s">
        <v>344</v>
      </c>
    </row>
    <row r="1065" customFormat="false" ht="15" hidden="false" customHeight="false" outlineLevel="0" collapsed="false">
      <c r="A1065" s="594" t="s">
        <v>2894</v>
      </c>
      <c r="B1065" s="596" t="s">
        <v>2895</v>
      </c>
    </row>
    <row r="1066" customFormat="false" ht="15" hidden="false" customHeight="false" outlineLevel="0" collapsed="false">
      <c r="A1066" s="594" t="s">
        <v>3309</v>
      </c>
      <c r="B1066" s="596" t="s">
        <v>3310</v>
      </c>
    </row>
    <row r="1067" customFormat="false" ht="15" hidden="false" customHeight="false" outlineLevel="0" collapsed="false">
      <c r="A1067" s="594" t="s">
        <v>3311</v>
      </c>
      <c r="B1067" s="596" t="s">
        <v>3312</v>
      </c>
    </row>
    <row r="1068" customFormat="false" ht="15" hidden="false" customHeight="false" outlineLevel="0" collapsed="false">
      <c r="A1068" s="594" t="s">
        <v>3313</v>
      </c>
      <c r="B1068" s="596" t="s">
        <v>3314</v>
      </c>
    </row>
    <row r="1069" customFormat="false" ht="15" hidden="false" customHeight="false" outlineLevel="0" collapsed="false">
      <c r="A1069" s="594" t="s">
        <v>2896</v>
      </c>
      <c r="B1069" s="596" t="s">
        <v>2897</v>
      </c>
    </row>
    <row r="1070" customFormat="false" ht="15" hidden="false" customHeight="false" outlineLevel="0" collapsed="false">
      <c r="A1070" s="594" t="s">
        <v>2901</v>
      </c>
      <c r="B1070" s="596" t="s">
        <v>2902</v>
      </c>
    </row>
    <row r="1071" customFormat="false" ht="15" hidden="false" customHeight="false" outlineLevel="0" collapsed="false">
      <c r="A1071" s="594" t="s">
        <v>3315</v>
      </c>
      <c r="B1071" s="596" t="s">
        <v>3316</v>
      </c>
    </row>
    <row r="1072" customFormat="false" ht="15" hidden="false" customHeight="false" outlineLevel="0" collapsed="false">
      <c r="A1072" s="594" t="s">
        <v>2903</v>
      </c>
      <c r="B1072" s="596" t="s">
        <v>2904</v>
      </c>
    </row>
    <row r="1073" customFormat="false" ht="15" hidden="false" customHeight="false" outlineLevel="0" collapsed="false">
      <c r="A1073" s="594" t="s">
        <v>2905</v>
      </c>
      <c r="B1073" s="596" t="s">
        <v>2906</v>
      </c>
    </row>
    <row r="1074" customFormat="false" ht="15" hidden="false" customHeight="false" outlineLevel="0" collapsed="false">
      <c r="A1074" s="594" t="s">
        <v>346</v>
      </c>
      <c r="B1074" s="596" t="s">
        <v>347</v>
      </c>
    </row>
    <row r="1075" customFormat="false" ht="15" hidden="false" customHeight="false" outlineLevel="0" collapsed="false">
      <c r="A1075" s="594" t="s">
        <v>348</v>
      </c>
      <c r="B1075" s="596" t="s">
        <v>349</v>
      </c>
    </row>
    <row r="1076" customFormat="false" ht="15" hidden="false" customHeight="false" outlineLevel="0" collapsed="false">
      <c r="A1076" s="594" t="s">
        <v>351</v>
      </c>
      <c r="B1076" s="596" t="s">
        <v>352</v>
      </c>
    </row>
    <row r="1077" customFormat="false" ht="15" hidden="false" customHeight="false" outlineLevel="0" collapsed="false">
      <c r="A1077" s="594" t="s">
        <v>1185</v>
      </c>
      <c r="B1077" s="596" t="s">
        <v>1186</v>
      </c>
    </row>
    <row r="1078" customFormat="false" ht="15" hidden="false" customHeight="false" outlineLevel="0" collapsed="false">
      <c r="A1078" s="594" t="s">
        <v>1878</v>
      </c>
      <c r="B1078" s="596" t="s">
        <v>1879</v>
      </c>
    </row>
    <row r="1079" customFormat="false" ht="15" hidden="false" customHeight="false" outlineLevel="0" collapsed="false">
      <c r="A1079" s="594" t="s">
        <v>1880</v>
      </c>
      <c r="B1079" s="596" t="s">
        <v>1881</v>
      </c>
    </row>
    <row r="1080" customFormat="false" ht="15" hidden="false" customHeight="false" outlineLevel="0" collapsed="false">
      <c r="A1080" s="594" t="s">
        <v>2908</v>
      </c>
      <c r="B1080" s="596" t="s">
        <v>2909</v>
      </c>
    </row>
    <row r="1081" customFormat="false" ht="15" hidden="false" customHeight="false" outlineLevel="0" collapsed="false">
      <c r="A1081" s="594" t="s">
        <v>3317</v>
      </c>
      <c r="B1081" s="596" t="s">
        <v>3318</v>
      </c>
    </row>
    <row r="1082" customFormat="false" ht="15" hidden="false" customHeight="false" outlineLevel="0" collapsed="false">
      <c r="A1082" s="594" t="s">
        <v>1190</v>
      </c>
      <c r="B1082" s="596" t="s">
        <v>1191</v>
      </c>
    </row>
    <row r="1083" customFormat="false" ht="15" hidden="false" customHeight="false" outlineLevel="0" collapsed="false">
      <c r="A1083" s="594" t="s">
        <v>1195</v>
      </c>
      <c r="B1083" s="596" t="s">
        <v>1196</v>
      </c>
    </row>
    <row r="1084" customFormat="false" ht="15" hidden="false" customHeight="false" outlineLevel="0" collapsed="false">
      <c r="A1084" s="594" t="s">
        <v>3319</v>
      </c>
      <c r="B1084" s="596" t="s">
        <v>3320</v>
      </c>
    </row>
    <row r="1085" customFormat="false" ht="15" hidden="false" customHeight="false" outlineLevel="0" collapsed="false">
      <c r="A1085" s="594" t="s">
        <v>3321</v>
      </c>
      <c r="B1085" s="596" t="s">
        <v>3322</v>
      </c>
    </row>
    <row r="1086" customFormat="false" ht="15" hidden="false" customHeight="false" outlineLevel="0" collapsed="false">
      <c r="A1086" s="594" t="s">
        <v>2910</v>
      </c>
      <c r="B1086" s="596" t="s">
        <v>2911</v>
      </c>
    </row>
    <row r="1087" customFormat="false" ht="15" hidden="false" customHeight="false" outlineLevel="0" collapsed="false">
      <c r="A1087" s="594" t="s">
        <v>353</v>
      </c>
      <c r="B1087" s="596" t="s">
        <v>354</v>
      </c>
    </row>
    <row r="1088" customFormat="false" ht="15" hidden="false" customHeight="false" outlineLevel="0" collapsed="false">
      <c r="A1088" s="594" t="s">
        <v>2914</v>
      </c>
      <c r="B1088" s="596" t="s">
        <v>2915</v>
      </c>
    </row>
    <row r="1089" customFormat="false" ht="15" hidden="false" customHeight="false" outlineLevel="0" collapsed="false">
      <c r="A1089" s="594" t="s">
        <v>2916</v>
      </c>
      <c r="B1089" s="596" t="s">
        <v>2917</v>
      </c>
    </row>
    <row r="1090" customFormat="false" ht="15" hidden="false" customHeight="false" outlineLevel="0" collapsed="false">
      <c r="A1090" s="594" t="s">
        <v>1199</v>
      </c>
      <c r="B1090" s="596" t="s">
        <v>1200</v>
      </c>
    </row>
    <row r="1091" customFormat="false" ht="15" hidden="false" customHeight="false" outlineLevel="0" collapsed="false">
      <c r="A1091" s="594" t="s">
        <v>1320</v>
      </c>
      <c r="B1091" s="596" t="s">
        <v>1321</v>
      </c>
    </row>
    <row r="1092" customFormat="false" ht="15" hidden="false" customHeight="false" outlineLevel="0" collapsed="false">
      <c r="A1092" s="594" t="s">
        <v>355</v>
      </c>
      <c r="B1092" s="596" t="s">
        <v>356</v>
      </c>
    </row>
    <row r="1093" customFormat="false" ht="15" hidden="false" customHeight="false" outlineLevel="0" collapsed="false">
      <c r="A1093" s="594" t="s">
        <v>1204</v>
      </c>
      <c r="B1093" s="596" t="s">
        <v>1205</v>
      </c>
    </row>
    <row r="1094" customFormat="false" ht="15" hidden="false" customHeight="false" outlineLevel="0" collapsed="false">
      <c r="A1094" s="594" t="s">
        <v>2918</v>
      </c>
      <c r="B1094" s="596" t="s">
        <v>2919</v>
      </c>
    </row>
    <row r="1095" customFormat="false" ht="15" hidden="false" customHeight="false" outlineLevel="0" collapsed="false">
      <c r="A1095" s="594" t="s">
        <v>362</v>
      </c>
      <c r="B1095" s="596" t="s">
        <v>363</v>
      </c>
    </row>
    <row r="1096" customFormat="false" ht="15" hidden="false" customHeight="false" outlineLevel="0" collapsed="false">
      <c r="A1096" s="594" t="s">
        <v>365</v>
      </c>
      <c r="B1096" s="596" t="s">
        <v>366</v>
      </c>
    </row>
    <row r="1097" customFormat="false" ht="15" hidden="false" customHeight="false" outlineLevel="0" collapsed="false">
      <c r="A1097" s="594" t="s">
        <v>368</v>
      </c>
      <c r="B1097" s="596" t="s">
        <v>369</v>
      </c>
    </row>
    <row r="1098" customFormat="false" ht="15" hidden="false" customHeight="false" outlineLevel="0" collapsed="false">
      <c r="A1098" s="594" t="s">
        <v>371</v>
      </c>
      <c r="B1098" s="596" t="s">
        <v>372</v>
      </c>
    </row>
    <row r="1099" customFormat="false" ht="15" hidden="false" customHeight="false" outlineLevel="0" collapsed="false">
      <c r="A1099" s="594" t="s">
        <v>374</v>
      </c>
      <c r="B1099" s="596" t="s">
        <v>375</v>
      </c>
    </row>
    <row r="1100" customFormat="false" ht="15" hidden="false" customHeight="false" outlineLevel="0" collapsed="false">
      <c r="A1100" s="594" t="s">
        <v>1206</v>
      </c>
      <c r="B1100" s="596" t="s">
        <v>1207</v>
      </c>
    </row>
    <row r="1101" customFormat="false" ht="15" hidden="false" customHeight="false" outlineLevel="0" collapsed="false">
      <c r="A1101" s="594" t="s">
        <v>376</v>
      </c>
      <c r="B1101" s="596" t="s">
        <v>377</v>
      </c>
    </row>
    <row r="1102" customFormat="false" ht="15" hidden="false" customHeight="false" outlineLevel="0" collapsed="false">
      <c r="A1102" s="594" t="s">
        <v>1882</v>
      </c>
      <c r="B1102" s="596" t="s">
        <v>1883</v>
      </c>
    </row>
    <row r="1103" customFormat="false" ht="15" hidden="false" customHeight="false" outlineLevel="0" collapsed="false">
      <c r="A1103" s="594" t="s">
        <v>380</v>
      </c>
      <c r="B1103" s="596" t="s">
        <v>381</v>
      </c>
    </row>
    <row r="1104" customFormat="false" ht="15" hidden="false" customHeight="false" outlineLevel="0" collapsed="false">
      <c r="A1104" s="594" t="s">
        <v>618</v>
      </c>
      <c r="B1104" s="596" t="s">
        <v>619</v>
      </c>
    </row>
    <row r="1105" customFormat="false" ht="15" hidden="false" customHeight="false" outlineLevel="0" collapsed="false">
      <c r="A1105" s="594" t="s">
        <v>2922</v>
      </c>
      <c r="B1105" s="596" t="s">
        <v>2923</v>
      </c>
    </row>
    <row r="1106" customFormat="false" ht="15" hidden="false" customHeight="false" outlineLevel="0" collapsed="false">
      <c r="A1106" s="594" t="s">
        <v>3325</v>
      </c>
      <c r="B1106" s="596" t="s">
        <v>3326</v>
      </c>
    </row>
    <row r="1107" customFormat="false" ht="15" hidden="false" customHeight="false" outlineLevel="0" collapsed="false">
      <c r="A1107" s="594" t="s">
        <v>3327</v>
      </c>
      <c r="B1107" s="596" t="s">
        <v>3328</v>
      </c>
    </row>
    <row r="1108" customFormat="false" ht="15" hidden="false" customHeight="false" outlineLevel="0" collapsed="false">
      <c r="A1108" s="594" t="s">
        <v>3329</v>
      </c>
      <c r="B1108" s="596" t="s">
        <v>3330</v>
      </c>
    </row>
    <row r="1109" customFormat="false" ht="15" hidden="false" customHeight="false" outlineLevel="0" collapsed="false">
      <c r="A1109" s="594" t="s">
        <v>2925</v>
      </c>
      <c r="B1109" s="596" t="s">
        <v>2926</v>
      </c>
    </row>
    <row r="1110" customFormat="false" ht="15" hidden="false" customHeight="false" outlineLevel="0" collapsed="false">
      <c r="A1110" s="594" t="s">
        <v>2927</v>
      </c>
      <c r="B1110" s="596" t="s">
        <v>2928</v>
      </c>
    </row>
    <row r="1111" customFormat="false" ht="15" hidden="false" customHeight="false" outlineLevel="0" collapsed="false">
      <c r="A1111" s="594" t="s">
        <v>2929</v>
      </c>
      <c r="B1111" s="596" t="s">
        <v>2930</v>
      </c>
    </row>
    <row r="1112" customFormat="false" ht="15" hidden="false" customHeight="false" outlineLevel="0" collapsed="false">
      <c r="A1112" s="594" t="s">
        <v>2240</v>
      </c>
      <c r="B1112" s="596" t="s">
        <v>2241</v>
      </c>
    </row>
    <row r="1113" customFormat="false" ht="15" hidden="false" customHeight="false" outlineLevel="0" collapsed="false">
      <c r="A1113" s="594" t="s">
        <v>2242</v>
      </c>
      <c r="B1113" s="596" t="s">
        <v>2243</v>
      </c>
    </row>
    <row r="1114" customFormat="false" ht="15" hidden="false" customHeight="false" outlineLevel="0" collapsed="false">
      <c r="A1114" s="594" t="s">
        <v>2245</v>
      </c>
      <c r="B1114" s="596" t="s">
        <v>2246</v>
      </c>
    </row>
    <row r="1115" customFormat="false" ht="15" hidden="false" customHeight="false" outlineLevel="0" collapsed="false">
      <c r="A1115" s="594" t="s">
        <v>2247</v>
      </c>
      <c r="B1115" s="596" t="s">
        <v>2248</v>
      </c>
    </row>
    <row r="1116" customFormat="false" ht="15" hidden="false" customHeight="false" outlineLevel="0" collapsed="false">
      <c r="A1116" s="594" t="s">
        <v>2250</v>
      </c>
      <c r="B1116" s="596" t="s">
        <v>2251</v>
      </c>
    </row>
    <row r="1117" customFormat="false" ht="15" hidden="false" customHeight="false" outlineLevel="0" collapsed="false">
      <c r="A1117" s="594" t="s">
        <v>2253</v>
      </c>
      <c r="B1117" s="596" t="s">
        <v>2254</v>
      </c>
    </row>
    <row r="1118" customFormat="false" ht="15" hidden="false" customHeight="false" outlineLevel="0" collapsed="false">
      <c r="A1118" s="594" t="s">
        <v>2256</v>
      </c>
      <c r="B1118" s="596" t="s">
        <v>2257</v>
      </c>
    </row>
    <row r="1119" customFormat="false" ht="15" hidden="false" customHeight="false" outlineLevel="0" collapsed="false">
      <c r="A1119" s="594" t="s">
        <v>1208</v>
      </c>
      <c r="B1119" s="596" t="s">
        <v>1209</v>
      </c>
    </row>
    <row r="1120" customFormat="false" ht="15" hidden="false" customHeight="false" outlineLevel="0" collapsed="false">
      <c r="A1120" s="594" t="s">
        <v>383</v>
      </c>
      <c r="B1120" s="596" t="s">
        <v>384</v>
      </c>
    </row>
    <row r="1121" customFormat="false" ht="15" hidden="false" customHeight="false" outlineLevel="0" collapsed="false">
      <c r="A1121" s="594" t="s">
        <v>385</v>
      </c>
      <c r="B1121" s="596" t="s">
        <v>386</v>
      </c>
    </row>
    <row r="1122" customFormat="false" ht="15" hidden="false" customHeight="false" outlineLevel="0" collapsed="false">
      <c r="A1122" s="594" t="s">
        <v>3331</v>
      </c>
      <c r="B1122" s="596" t="s">
        <v>3332</v>
      </c>
    </row>
    <row r="1123" customFormat="false" ht="15" hidden="false" customHeight="false" outlineLevel="0" collapsed="false">
      <c r="A1123" s="594" t="s">
        <v>1884</v>
      </c>
      <c r="B1123" s="596" t="s">
        <v>1885</v>
      </c>
    </row>
    <row r="1124" customFormat="false" ht="15" hidden="false" customHeight="false" outlineLevel="0" collapsed="false">
      <c r="A1124" s="594" t="s">
        <v>1886</v>
      </c>
      <c r="B1124" s="596" t="s">
        <v>1887</v>
      </c>
    </row>
    <row r="1125" customFormat="false" ht="15" hidden="false" customHeight="false" outlineLevel="0" collapsed="false">
      <c r="A1125" s="594" t="s">
        <v>1889</v>
      </c>
      <c r="B1125" s="596" t="s">
        <v>1890</v>
      </c>
    </row>
    <row r="1126" customFormat="false" ht="15" hidden="false" customHeight="false" outlineLevel="0" collapsed="false">
      <c r="A1126" s="594" t="s">
        <v>1891</v>
      </c>
      <c r="B1126" s="596" t="s">
        <v>1892</v>
      </c>
    </row>
    <row r="1127" customFormat="false" ht="15" hidden="false" customHeight="false" outlineLevel="0" collapsed="false">
      <c r="A1127" s="594" t="s">
        <v>1894</v>
      </c>
      <c r="B1127" s="596" t="s">
        <v>1895</v>
      </c>
    </row>
    <row r="1128" customFormat="false" ht="15" hidden="false" customHeight="false" outlineLevel="0" collapsed="false">
      <c r="A1128" s="594" t="s">
        <v>1896</v>
      </c>
      <c r="B1128" s="596" t="s">
        <v>1897</v>
      </c>
    </row>
    <row r="1129" customFormat="false" ht="15" hidden="false" customHeight="false" outlineLevel="0" collapsed="false">
      <c r="A1129" s="594" t="s">
        <v>1899</v>
      </c>
      <c r="B1129" s="596" t="s">
        <v>1900</v>
      </c>
    </row>
    <row r="1130" customFormat="false" ht="15" hidden="false" customHeight="false" outlineLevel="0" collapsed="false">
      <c r="A1130" s="594" t="s">
        <v>1901</v>
      </c>
      <c r="B1130" s="596" t="s">
        <v>1902</v>
      </c>
    </row>
    <row r="1131" customFormat="false" ht="15" hidden="false" customHeight="false" outlineLevel="0" collapsed="false">
      <c r="A1131" s="594" t="s">
        <v>1904</v>
      </c>
      <c r="B1131" s="596" t="s">
        <v>1905</v>
      </c>
    </row>
    <row r="1132" customFormat="false" ht="15" hidden="false" customHeight="false" outlineLevel="0" collapsed="false">
      <c r="A1132" s="594" t="s">
        <v>2931</v>
      </c>
      <c r="B1132" s="596" t="s">
        <v>2932</v>
      </c>
    </row>
    <row r="1133" customFormat="false" ht="15" hidden="false" customHeight="false" outlineLevel="0" collapsed="false">
      <c r="A1133" s="594" t="s">
        <v>2933</v>
      </c>
      <c r="B1133" s="596" t="s">
        <v>2934</v>
      </c>
    </row>
    <row r="1134" customFormat="false" ht="15" hidden="false" customHeight="false" outlineLevel="0" collapsed="false">
      <c r="A1134" s="594" t="s">
        <v>1906</v>
      </c>
      <c r="B1134" s="596" t="s">
        <v>1907</v>
      </c>
    </row>
    <row r="1135" customFormat="false" ht="15" hidden="false" customHeight="false" outlineLevel="0" collapsed="false">
      <c r="A1135" s="594" t="s">
        <v>393</v>
      </c>
      <c r="B1135" s="596" t="s">
        <v>394</v>
      </c>
    </row>
    <row r="1136" customFormat="false" ht="15" hidden="false" customHeight="false" outlineLevel="0" collapsed="false">
      <c r="A1136" s="594" t="s">
        <v>3333</v>
      </c>
      <c r="B1136" s="596" t="s">
        <v>3334</v>
      </c>
    </row>
    <row r="1137" customFormat="false" ht="15" hidden="false" customHeight="false" outlineLevel="0" collapsed="false">
      <c r="A1137" s="594" t="s">
        <v>3335</v>
      </c>
      <c r="B1137" s="596" t="s">
        <v>3336</v>
      </c>
    </row>
    <row r="1138" customFormat="false" ht="15" hidden="false" customHeight="false" outlineLevel="0" collapsed="false">
      <c r="A1138" s="594" t="s">
        <v>2258</v>
      </c>
      <c r="B1138" s="596" t="s">
        <v>2259</v>
      </c>
    </row>
    <row r="1139" customFormat="false" ht="15" hidden="false" customHeight="false" outlineLevel="0" collapsed="false">
      <c r="A1139" s="594" t="s">
        <v>2260</v>
      </c>
      <c r="B1139" s="596" t="s">
        <v>2261</v>
      </c>
    </row>
    <row r="1140" customFormat="false" ht="15" hidden="false" customHeight="false" outlineLevel="0" collapsed="false">
      <c r="A1140" s="594" t="s">
        <v>2262</v>
      </c>
      <c r="B1140" s="596" t="s">
        <v>2263</v>
      </c>
    </row>
    <row r="1141" customFormat="false" ht="15" hidden="false" customHeight="false" outlineLevel="0" collapsed="false">
      <c r="A1141" s="594" t="s">
        <v>2936</v>
      </c>
      <c r="B1141" s="596" t="s">
        <v>2937</v>
      </c>
    </row>
    <row r="1142" customFormat="false" ht="15" hidden="false" customHeight="false" outlineLevel="0" collapsed="false">
      <c r="A1142" s="594" t="s">
        <v>2938</v>
      </c>
      <c r="B1142" s="596" t="s">
        <v>2939</v>
      </c>
    </row>
    <row r="1143" customFormat="false" ht="15" hidden="false" customHeight="false" outlineLevel="0" collapsed="false">
      <c r="A1143" s="594" t="s">
        <v>2940</v>
      </c>
      <c r="B1143" s="596" t="s">
        <v>2941</v>
      </c>
    </row>
    <row r="1144" customFormat="false" ht="15" hidden="false" customHeight="false" outlineLevel="0" collapsed="false">
      <c r="A1144" s="594" t="s">
        <v>2942</v>
      </c>
      <c r="B1144" s="596" t="s">
        <v>2943</v>
      </c>
    </row>
    <row r="1145" customFormat="false" ht="15" hidden="false" customHeight="false" outlineLevel="0" collapsed="false">
      <c r="A1145" s="594" t="s">
        <v>3337</v>
      </c>
      <c r="B1145" s="596" t="s">
        <v>3338</v>
      </c>
    </row>
    <row r="1146" customFormat="false" ht="15" hidden="false" customHeight="false" outlineLevel="0" collapsed="false">
      <c r="A1146" s="594" t="s">
        <v>412</v>
      </c>
      <c r="B1146" s="596" t="s">
        <v>413</v>
      </c>
    </row>
    <row r="1147" customFormat="false" ht="15" hidden="false" customHeight="false" outlineLevel="0" collapsed="false">
      <c r="A1147" s="594" t="s">
        <v>415</v>
      </c>
      <c r="B1147" s="596" t="s">
        <v>416</v>
      </c>
    </row>
    <row r="1148" customFormat="false" ht="15" hidden="false" customHeight="false" outlineLevel="0" collapsed="false">
      <c r="A1148" s="594" t="s">
        <v>3339</v>
      </c>
      <c r="B1148" s="596" t="s">
        <v>3340</v>
      </c>
    </row>
    <row r="1149" customFormat="false" ht="15" hidden="false" customHeight="false" outlineLevel="0" collapsed="false">
      <c r="A1149" s="594" t="s">
        <v>2944</v>
      </c>
      <c r="B1149" s="596" t="s">
        <v>2945</v>
      </c>
    </row>
    <row r="1150" customFormat="false" ht="15" hidden="false" customHeight="false" outlineLevel="0" collapsed="false">
      <c r="A1150" s="594" t="s">
        <v>3341</v>
      </c>
      <c r="B1150" s="596" t="s">
        <v>3342</v>
      </c>
    </row>
    <row r="1151" customFormat="false" ht="15" hidden="false" customHeight="false" outlineLevel="0" collapsed="false">
      <c r="A1151" s="594" t="s">
        <v>2946</v>
      </c>
      <c r="B1151" s="596" t="s">
        <v>2947</v>
      </c>
    </row>
    <row r="1152" customFormat="false" ht="15" hidden="false" customHeight="false" outlineLevel="0" collapsed="false">
      <c r="A1152" s="594" t="s">
        <v>1210</v>
      </c>
      <c r="B1152" s="596" t="s">
        <v>1211</v>
      </c>
    </row>
    <row r="1153" customFormat="false" ht="15" hidden="false" customHeight="false" outlineLevel="0" collapsed="false">
      <c r="A1153" s="594" t="s">
        <v>1215</v>
      </c>
      <c r="B1153" s="596" t="s">
        <v>1216</v>
      </c>
    </row>
    <row r="1154" customFormat="false" ht="15" hidden="false" customHeight="false" outlineLevel="0" collapsed="false">
      <c r="A1154" s="594" t="s">
        <v>1219</v>
      </c>
      <c r="B1154" s="596" t="s">
        <v>1220</v>
      </c>
    </row>
    <row r="1155" customFormat="false" ht="15" hidden="false" customHeight="false" outlineLevel="0" collapsed="false">
      <c r="A1155" s="594" t="s">
        <v>1908</v>
      </c>
      <c r="B1155" s="596" t="s">
        <v>1909</v>
      </c>
    </row>
    <row r="1156" customFormat="false" ht="15" hidden="false" customHeight="false" outlineLevel="0" collapsed="false">
      <c r="A1156" s="594" t="s">
        <v>3343</v>
      </c>
      <c r="B1156" s="596" t="s">
        <v>3344</v>
      </c>
    </row>
    <row r="1157" customFormat="false" ht="15" hidden="false" customHeight="false" outlineLevel="0" collapsed="false">
      <c r="A1157" s="594" t="s">
        <v>1911</v>
      </c>
      <c r="B1157" s="596" t="s">
        <v>1912</v>
      </c>
    </row>
    <row r="1158" customFormat="false" ht="15" hidden="false" customHeight="false" outlineLevel="0" collapsed="false">
      <c r="A1158" s="594" t="s">
        <v>1913</v>
      </c>
      <c r="B1158" s="596" t="s">
        <v>1914</v>
      </c>
    </row>
    <row r="1159" customFormat="false" ht="15" hidden="false" customHeight="false" outlineLevel="0" collapsed="false">
      <c r="A1159" s="594" t="s">
        <v>1916</v>
      </c>
      <c r="B1159" s="596" t="s">
        <v>1917</v>
      </c>
    </row>
    <row r="1160" customFormat="false" ht="15" hidden="false" customHeight="false" outlineLevel="0" collapsed="false">
      <c r="A1160" s="594" t="s">
        <v>1918</v>
      </c>
      <c r="B1160" s="596" t="s">
        <v>1919</v>
      </c>
    </row>
    <row r="1161" customFormat="false" ht="15" hidden="false" customHeight="false" outlineLevel="0" collapsed="false">
      <c r="A1161" s="594" t="s">
        <v>1920</v>
      </c>
      <c r="B1161" s="596" t="s">
        <v>1921</v>
      </c>
    </row>
    <row r="1162" customFormat="false" ht="15" hidden="false" customHeight="false" outlineLevel="0" collapsed="false">
      <c r="A1162" s="594" t="s">
        <v>2949</v>
      </c>
      <c r="B1162" s="596" t="s">
        <v>2950</v>
      </c>
    </row>
    <row r="1163" customFormat="false" ht="15" hidden="false" customHeight="false" outlineLevel="0" collapsed="false">
      <c r="A1163" s="594" t="s">
        <v>2267</v>
      </c>
      <c r="B1163" s="596" t="s">
        <v>2268</v>
      </c>
    </row>
    <row r="1164" customFormat="false" ht="15" hidden="false" customHeight="false" outlineLevel="0" collapsed="false">
      <c r="A1164" s="594" t="s">
        <v>2269</v>
      </c>
      <c r="B1164" s="596" t="s">
        <v>2270</v>
      </c>
    </row>
    <row r="1165" customFormat="false" ht="15" hidden="false" customHeight="false" outlineLevel="0" collapsed="false">
      <c r="A1165" s="594" t="s">
        <v>396</v>
      </c>
      <c r="B1165" s="596" t="s">
        <v>397</v>
      </c>
    </row>
    <row r="1166" customFormat="false" ht="15" hidden="false" customHeight="false" outlineLevel="0" collapsed="false">
      <c r="A1166" s="592"/>
      <c r="B1166" s="596" t="s">
        <v>1207</v>
      </c>
    </row>
    <row r="1167" customFormat="false" ht="15" hidden="false" customHeight="false" outlineLevel="0" collapsed="false">
      <c r="A1167" s="592"/>
      <c r="B1167" s="596" t="s">
        <v>377</v>
      </c>
    </row>
    <row r="1168" customFormat="false" ht="15" hidden="false" customHeight="false" outlineLevel="0" collapsed="false">
      <c r="A1168" s="592"/>
      <c r="B1168" s="596" t="s">
        <v>1883</v>
      </c>
    </row>
    <row r="1169" customFormat="false" ht="15" hidden="false" customHeight="false" outlineLevel="0" collapsed="false">
      <c r="A1169" s="592"/>
      <c r="B1169" s="596" t="s">
        <v>381</v>
      </c>
    </row>
    <row r="1170" customFormat="false" ht="15" hidden="false" customHeight="false" outlineLevel="0" collapsed="false">
      <c r="A1170" s="592"/>
      <c r="B1170" s="596" t="s">
        <v>619</v>
      </c>
    </row>
    <row r="1171" customFormat="false" ht="15" hidden="false" customHeight="false" outlineLevel="0" collapsed="false">
      <c r="A1171" s="592"/>
      <c r="B1171" s="596" t="s">
        <v>2923</v>
      </c>
    </row>
    <row r="1172" customFormat="false" ht="15" hidden="false" customHeight="false" outlineLevel="0" collapsed="false">
      <c r="A1172" s="592"/>
      <c r="B1172" s="596" t="s">
        <v>3326</v>
      </c>
    </row>
    <row r="1173" customFormat="false" ht="15" hidden="false" customHeight="false" outlineLevel="0" collapsed="false">
      <c r="A1173" s="592"/>
      <c r="B1173" s="596" t="s">
        <v>3328</v>
      </c>
    </row>
    <row r="1174" customFormat="false" ht="15" hidden="false" customHeight="false" outlineLevel="0" collapsed="false">
      <c r="A1174" s="592"/>
      <c r="B1174" s="596" t="s">
        <v>3330</v>
      </c>
    </row>
    <row r="1175" customFormat="false" ht="15" hidden="false" customHeight="false" outlineLevel="0" collapsed="false">
      <c r="A1175" s="592"/>
      <c r="B1175" s="596" t="s">
        <v>2926</v>
      </c>
    </row>
    <row r="1176" customFormat="false" ht="15" hidden="false" customHeight="false" outlineLevel="0" collapsed="false">
      <c r="A1176" s="592"/>
      <c r="B1176" s="596" t="s">
        <v>2928</v>
      </c>
    </row>
    <row r="1177" customFormat="false" ht="15" hidden="false" customHeight="false" outlineLevel="0" collapsed="false">
      <c r="A1177" s="592"/>
      <c r="B1177" s="596" t="s">
        <v>2930</v>
      </c>
    </row>
    <row r="1178" customFormat="false" ht="15" hidden="false" customHeight="false" outlineLevel="0" collapsed="false">
      <c r="A1178" s="592"/>
      <c r="B1178" s="596" t="s">
        <v>2241</v>
      </c>
    </row>
    <row r="1179" customFormat="false" ht="15" hidden="false" customHeight="false" outlineLevel="0" collapsed="false">
      <c r="A1179" s="592"/>
      <c r="B1179" s="596" t="s">
        <v>2243</v>
      </c>
    </row>
    <row r="1180" customFormat="false" ht="15" hidden="false" customHeight="false" outlineLevel="0" collapsed="false">
      <c r="A1180" s="592"/>
      <c r="B1180" s="596" t="s">
        <v>2246</v>
      </c>
    </row>
    <row r="1181" customFormat="false" ht="15" hidden="false" customHeight="false" outlineLevel="0" collapsed="false">
      <c r="A1181" s="592"/>
      <c r="B1181" s="596" t="s">
        <v>2248</v>
      </c>
    </row>
    <row r="1182" customFormat="false" ht="15" hidden="false" customHeight="false" outlineLevel="0" collapsed="false">
      <c r="A1182" s="592"/>
      <c r="B1182" s="596" t="s">
        <v>2251</v>
      </c>
    </row>
    <row r="1183" customFormat="false" ht="15" hidden="false" customHeight="false" outlineLevel="0" collapsed="false">
      <c r="A1183" s="592"/>
      <c r="B1183" s="596" t="s">
        <v>2254</v>
      </c>
    </row>
    <row r="1184" customFormat="false" ht="15" hidden="false" customHeight="false" outlineLevel="0" collapsed="false">
      <c r="A1184" s="592"/>
      <c r="B1184" s="596" t="s">
        <v>2257</v>
      </c>
    </row>
    <row r="1185" customFormat="false" ht="15" hidden="false" customHeight="false" outlineLevel="0" collapsed="false">
      <c r="A1185" s="592"/>
      <c r="B1185" s="596" t="s">
        <v>1209</v>
      </c>
    </row>
    <row r="1186" customFormat="false" ht="15" hidden="false" customHeight="false" outlineLevel="0" collapsed="false">
      <c r="A1186" s="592"/>
      <c r="B1186" s="596" t="s">
        <v>384</v>
      </c>
    </row>
    <row r="1187" customFormat="false" ht="15" hidden="false" customHeight="false" outlineLevel="0" collapsed="false">
      <c r="A1187" s="592"/>
      <c r="B1187" s="596" t="s">
        <v>3491</v>
      </c>
    </row>
    <row r="1188" customFormat="false" ht="15" hidden="false" customHeight="false" outlineLevel="0" collapsed="false">
      <c r="A1188" s="592"/>
      <c r="B1188" s="596" t="s">
        <v>3492</v>
      </c>
    </row>
    <row r="1189" customFormat="false" ht="15" hidden="false" customHeight="false" outlineLevel="0" collapsed="false">
      <c r="A1189" s="592"/>
      <c r="B1189" s="596" t="s">
        <v>386</v>
      </c>
    </row>
    <row r="1190" customFormat="false" ht="15" hidden="false" customHeight="false" outlineLevel="0" collapsed="false">
      <c r="A1190" s="592"/>
      <c r="B1190" s="596" t="s">
        <v>3332</v>
      </c>
    </row>
    <row r="1191" customFormat="false" ht="15" hidden="false" customHeight="false" outlineLevel="0" collapsed="false">
      <c r="A1191" s="592"/>
      <c r="B1191" s="596" t="s">
        <v>1885</v>
      </c>
    </row>
    <row r="1192" customFormat="false" ht="15" hidden="false" customHeight="false" outlineLevel="0" collapsed="false">
      <c r="A1192" s="592"/>
      <c r="B1192" s="596" t="s">
        <v>1887</v>
      </c>
    </row>
    <row r="1193" customFormat="false" ht="15" hidden="false" customHeight="false" outlineLevel="0" collapsed="false">
      <c r="A1193" s="592"/>
      <c r="B1193" s="596" t="s">
        <v>1890</v>
      </c>
    </row>
    <row r="1194" customFormat="false" ht="15" hidden="false" customHeight="false" outlineLevel="0" collapsed="false">
      <c r="A1194" s="592"/>
      <c r="B1194" s="596" t="s">
        <v>1892</v>
      </c>
    </row>
    <row r="1195" customFormat="false" ht="15" hidden="false" customHeight="false" outlineLevel="0" collapsed="false">
      <c r="A1195" s="592"/>
      <c r="B1195" s="596" t="s">
        <v>1895</v>
      </c>
    </row>
    <row r="1196" customFormat="false" ht="15" hidden="false" customHeight="false" outlineLevel="0" collapsed="false">
      <c r="A1196" s="592"/>
      <c r="B1196" s="596" t="s">
        <v>1897</v>
      </c>
    </row>
    <row r="1197" customFormat="false" ht="15" hidden="false" customHeight="false" outlineLevel="0" collapsed="false">
      <c r="A1197" s="592"/>
      <c r="B1197" s="596" t="s">
        <v>1900</v>
      </c>
    </row>
    <row r="1198" customFormat="false" ht="15" hidden="false" customHeight="false" outlineLevel="0" collapsed="false">
      <c r="A1198" s="592"/>
      <c r="B1198" s="596" t="s">
        <v>1902</v>
      </c>
    </row>
    <row r="1199" customFormat="false" ht="15" hidden="false" customHeight="false" outlineLevel="0" collapsed="false">
      <c r="A1199" s="592"/>
      <c r="B1199" s="596" t="s">
        <v>1905</v>
      </c>
    </row>
    <row r="1200" customFormat="false" ht="15" hidden="false" customHeight="false" outlineLevel="0" collapsed="false">
      <c r="A1200" s="592"/>
      <c r="B1200" s="596" t="s">
        <v>2932</v>
      </c>
    </row>
    <row r="1201" customFormat="false" ht="15" hidden="false" customHeight="false" outlineLevel="0" collapsed="false">
      <c r="A1201" s="592"/>
      <c r="B1201" s="596" t="s">
        <v>2934</v>
      </c>
    </row>
    <row r="1202" customFormat="false" ht="15" hidden="false" customHeight="false" outlineLevel="0" collapsed="false">
      <c r="A1202" s="592"/>
      <c r="B1202" s="596" t="s">
        <v>1907</v>
      </c>
    </row>
    <row r="1203" customFormat="false" ht="15" hidden="false" customHeight="false" outlineLevel="0" collapsed="false">
      <c r="A1203" s="592"/>
      <c r="B1203" s="596" t="s">
        <v>394</v>
      </c>
    </row>
    <row r="1204" customFormat="false" ht="15" hidden="false" customHeight="false" outlineLevel="0" collapsed="false">
      <c r="A1204" s="592"/>
      <c r="B1204" s="596" t="s">
        <v>3334</v>
      </c>
    </row>
    <row r="1205" customFormat="false" ht="15" hidden="false" customHeight="false" outlineLevel="0" collapsed="false">
      <c r="A1205" s="592"/>
      <c r="B1205" s="596" t="s">
        <v>3336</v>
      </c>
    </row>
    <row r="1206" customFormat="false" ht="15" hidden="false" customHeight="false" outlineLevel="0" collapsed="false">
      <c r="A1206" s="592"/>
      <c r="B1206" s="596" t="s">
        <v>2259</v>
      </c>
    </row>
    <row r="1207" customFormat="false" ht="15" hidden="false" customHeight="false" outlineLevel="0" collapsed="false">
      <c r="A1207" s="592"/>
      <c r="B1207" s="596" t="s">
        <v>2261</v>
      </c>
    </row>
    <row r="1208" customFormat="false" ht="15" hidden="false" customHeight="false" outlineLevel="0" collapsed="false">
      <c r="A1208" s="592"/>
      <c r="B1208" s="596" t="s">
        <v>2263</v>
      </c>
    </row>
    <row r="1209" customFormat="false" ht="15" hidden="false" customHeight="false" outlineLevel="0" collapsed="false">
      <c r="A1209" s="592"/>
      <c r="B1209" s="596" t="s">
        <v>2937</v>
      </c>
    </row>
    <row r="1210" customFormat="false" ht="15" hidden="false" customHeight="false" outlineLevel="0" collapsed="false">
      <c r="A1210" s="592"/>
      <c r="B1210" s="596" t="s">
        <v>2939</v>
      </c>
    </row>
    <row r="1211" customFormat="false" ht="15" hidden="false" customHeight="false" outlineLevel="0" collapsed="false">
      <c r="A1211" s="592"/>
      <c r="B1211" s="596" t="s">
        <v>2941</v>
      </c>
    </row>
    <row r="1212" customFormat="false" ht="15" hidden="false" customHeight="false" outlineLevel="0" collapsed="false">
      <c r="A1212" s="592"/>
      <c r="B1212" s="596" t="s">
        <v>2943</v>
      </c>
    </row>
    <row r="1213" customFormat="false" ht="15" hidden="false" customHeight="false" outlineLevel="0" collapsed="false">
      <c r="A1213" s="592"/>
      <c r="B1213" s="596" t="s">
        <v>3338</v>
      </c>
    </row>
    <row r="1214" customFormat="false" ht="15" hidden="false" customHeight="false" outlineLevel="0" collapsed="false">
      <c r="A1214" s="592"/>
      <c r="B1214" s="596" t="s">
        <v>413</v>
      </c>
    </row>
    <row r="1215" customFormat="false" ht="15" hidden="false" customHeight="false" outlineLevel="0" collapsed="false">
      <c r="A1215" s="592"/>
      <c r="B1215" s="596" t="s">
        <v>416</v>
      </c>
    </row>
    <row r="1216" customFormat="false" ht="15" hidden="false" customHeight="false" outlineLevel="0" collapsed="false">
      <c r="A1216" s="592"/>
      <c r="B1216" s="596" t="s">
        <v>3340</v>
      </c>
    </row>
    <row r="1217" customFormat="false" ht="15" hidden="false" customHeight="false" outlineLevel="0" collapsed="false">
      <c r="A1217" s="592"/>
      <c r="B1217" s="596" t="s">
        <v>2945</v>
      </c>
    </row>
    <row r="1218" customFormat="false" ht="15" hidden="false" customHeight="false" outlineLevel="0" collapsed="false">
      <c r="A1218" s="592"/>
      <c r="B1218" s="596" t="s">
        <v>3342</v>
      </c>
    </row>
    <row r="1219" customFormat="false" ht="15" hidden="false" customHeight="false" outlineLevel="0" collapsed="false">
      <c r="A1219" s="592"/>
      <c r="B1219" s="596" t="s">
        <v>2947</v>
      </c>
    </row>
    <row r="1220" customFormat="false" ht="15" hidden="false" customHeight="false" outlineLevel="0" collapsed="false">
      <c r="A1220" s="592"/>
      <c r="B1220" s="596" t="s">
        <v>1211</v>
      </c>
    </row>
    <row r="1221" customFormat="false" ht="15" hidden="false" customHeight="false" outlineLevel="0" collapsed="false">
      <c r="A1221" s="592"/>
      <c r="B1221" s="596" t="s">
        <v>1216</v>
      </c>
    </row>
    <row r="1222" customFormat="false" ht="15" hidden="false" customHeight="false" outlineLevel="0" collapsed="false">
      <c r="A1222" s="592"/>
      <c r="B1222" s="596" t="s">
        <v>1220</v>
      </c>
    </row>
    <row r="1223" customFormat="false" ht="15" hidden="false" customHeight="false" outlineLevel="0" collapsed="false">
      <c r="A1223" s="592"/>
      <c r="B1223" s="596" t="s">
        <v>1909</v>
      </c>
    </row>
    <row r="1224" customFormat="false" ht="15" hidden="false" customHeight="false" outlineLevel="0" collapsed="false">
      <c r="A1224" s="592"/>
      <c r="B1224" s="596" t="s">
        <v>3344</v>
      </c>
    </row>
    <row r="1225" customFormat="false" ht="15" hidden="false" customHeight="false" outlineLevel="0" collapsed="false">
      <c r="A1225" s="592"/>
      <c r="B1225" s="596" t="s">
        <v>1912</v>
      </c>
    </row>
    <row r="1226" customFormat="false" ht="15" hidden="false" customHeight="false" outlineLevel="0" collapsed="false">
      <c r="A1226" s="592"/>
      <c r="B1226" s="596" t="s">
        <v>1914</v>
      </c>
    </row>
    <row r="1227" customFormat="false" ht="15" hidden="false" customHeight="false" outlineLevel="0" collapsed="false">
      <c r="A1227" s="592"/>
      <c r="B1227" s="596" t="s">
        <v>1917</v>
      </c>
    </row>
    <row r="1228" customFormat="false" ht="15" hidden="false" customHeight="false" outlineLevel="0" collapsed="false">
      <c r="A1228" s="592"/>
      <c r="B1228" s="596" t="s">
        <v>3493</v>
      </c>
    </row>
    <row r="1229" customFormat="false" ht="15" hidden="false" customHeight="false" outlineLevel="0" collapsed="false">
      <c r="A1229" s="592"/>
      <c r="B1229" s="596" t="s">
        <v>3494</v>
      </c>
    </row>
    <row r="1230" customFormat="false" ht="15" hidden="false" customHeight="false" outlineLevel="0" collapsed="false">
      <c r="A1230" s="592"/>
      <c r="B1230" s="596" t="s">
        <v>1919</v>
      </c>
    </row>
    <row r="1231" customFormat="false" ht="15" hidden="false" customHeight="false" outlineLevel="0" collapsed="false">
      <c r="A1231" s="592"/>
      <c r="B1231" s="596" t="s">
        <v>1921</v>
      </c>
    </row>
    <row r="1232" customFormat="false" ht="15" hidden="false" customHeight="false" outlineLevel="0" collapsed="false">
      <c r="A1232" s="592"/>
      <c r="B1232" s="596" t="s">
        <v>2950</v>
      </c>
    </row>
    <row r="1233" customFormat="false" ht="15" hidden="false" customHeight="false" outlineLevel="0" collapsed="false">
      <c r="A1233" s="592"/>
      <c r="B1233" s="596" t="s">
        <v>2268</v>
      </c>
    </row>
    <row r="1234" customFormat="false" ht="15" hidden="false" customHeight="false" outlineLevel="0" collapsed="false">
      <c r="A1234" s="592"/>
      <c r="B1234" s="596" t="s">
        <v>2270</v>
      </c>
    </row>
    <row r="1235" customFormat="false" ht="15" hidden="false" customHeight="false" outlineLevel="0" collapsed="false">
      <c r="A1235" s="592"/>
      <c r="B1235" s="596" t="s">
        <v>397</v>
      </c>
    </row>
    <row r="1236" customFormat="false" ht="15" hidden="false" customHeight="false" outlineLevel="0" collapsed="false">
      <c r="A1236" s="592"/>
      <c r="B1236" s="596"/>
    </row>
    <row r="1237" customFormat="false" ht="15" hidden="false" customHeight="false" outlineLevel="0" collapsed="false">
      <c r="A1237" s="592"/>
      <c r="B1237" s="596"/>
    </row>
    <row r="1238" customFormat="false" ht="15" hidden="false" customHeight="false" outlineLevel="0" collapsed="false">
      <c r="A1238" s="592"/>
      <c r="B1238" s="596"/>
    </row>
    <row r="1239" customFormat="false" ht="15" hidden="false" customHeight="false" outlineLevel="0" collapsed="false">
      <c r="A1239" s="592"/>
      <c r="B1239" s="596"/>
    </row>
    <row r="1240" customFormat="false" ht="15" hidden="false" customHeight="false" outlineLevel="0" collapsed="false">
      <c r="A1240" s="592"/>
      <c r="B1240" s="596"/>
    </row>
    <row r="1241" customFormat="false" ht="15" hidden="false" customHeight="false" outlineLevel="0" collapsed="false">
      <c r="A1241" s="592"/>
      <c r="B1241" s="596"/>
    </row>
    <row r="1242" customFormat="false" ht="15" hidden="false" customHeight="false" outlineLevel="0" collapsed="false">
      <c r="A1242" s="592"/>
      <c r="B1242" s="596"/>
    </row>
    <row r="1243" customFormat="false" ht="15" hidden="false" customHeight="false" outlineLevel="0" collapsed="false">
      <c r="A1243" s="592"/>
      <c r="B1243" s="596"/>
    </row>
    <row r="1244" customFormat="false" ht="15" hidden="false" customHeight="false" outlineLevel="0" collapsed="false">
      <c r="A1244" s="592"/>
      <c r="B1244" s="596"/>
    </row>
    <row r="1245" customFormat="false" ht="15" hidden="false" customHeight="false" outlineLevel="0" collapsed="false">
      <c r="A1245" s="592"/>
      <c r="B1245" s="596"/>
    </row>
  </sheetData>
  <sheetProtection sheet="true" password="c39f" objects="true" scenarios="true" selectLockedCells="true" selectUnlockedCells="true"/>
  <mergeCells count="1">
    <mergeCell ref="C4:D4"/>
  </mergeCells>
  <printOptions headings="false" gridLines="false" gridLinesSet="true" horizontalCentered="false" verticalCentered="false"/>
  <pageMargins left="0.45" right="0.479861111111111" top="0.429861111111111" bottom="0.629861111111111" header="0.259722222222222" footer="0.370138888888889"/>
  <pageSetup paperSize="9" scale="100" fitToWidth="1" fitToHeight="1" pageOrder="downThenOver" orientation="portrait" blackAndWhite="false" draft="false" cellComments="none" horizontalDpi="300" verticalDpi="300" copies="1"/>
  <headerFooter differentFirst="false" differentOddEven="false">
    <oddHeader>&amp;LIBMR version juin 2002&amp;RCAE - Université de Bourgogne</oddHeader>
    <oddFooter>&amp;L&amp;8&amp;F - &amp;A / &amp;D&amp;R&amp;9&amp;P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LibreOffice/24.2.5.2$Linux_X86_64 LibreOffice_project/bffef4ea93e59bebbeaf7f431bb02b1a39ee8a59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2002-08-08T17:29:48Z</dcterms:created>
  <dc:creator>GIS Macrophytes des eaux continentales</dc:creator>
  <dc:description/>
  <dc:language>fr-FR</dc:language>
  <cp:lastModifiedBy>Jennifer Gstalder</cp:lastModifiedBy>
  <cp:lastPrinted>2015-05-20T12:23:22Z</cp:lastPrinted>
  <dcterms:modified xsi:type="dcterms:W3CDTF">2016-04-13T14:38:21Z</dcterms:modified>
  <cp:revision>0</cp:revision>
  <dc:subject/>
  <dc:title>Feuille d'aide au calcul de l'IBMR</dc:title>
</cp:coreProperties>
</file>