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Saisie!$A$1:$F$114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<sst xmlns="http://schemas.openxmlformats.org/spreadsheetml/2006/main" count="6476" uniqueCount="5307">
  <si>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</si>
  <si>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</si>
  <si>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</si>
  <si>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</si>
  <si>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</si>
  <si>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</si>
  <si>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</si>
  <si>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</si>
  <si>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</si>
  <si>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</si>
  <si>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</si>
  <si>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</si>
  <si>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</si>
  <si>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</si>
  <si>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</si>
  <si>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</si>
  <si>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</si>
  <si>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</si>
  <si>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</si>
  <si>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</si>
  <si>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</si>
  <si>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</si>
  <si>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</si>
  <si>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</si>
  <si>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</si>
  <si>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</si>
  <si>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</si>
  <si>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</si>
  <si>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</si>
  <si>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</si>
  <si>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</si>
  <si>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</si>
  <si>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</si>
  <si>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</si>
  <si>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</si>
  <si>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</si>
  <si>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</si>
  <si>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</si>
  <si>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</si>
  <si>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</si>
  <si>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</si>
  <si>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</si>
  <si>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</si>
  <si>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</si>
  <si>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</si>
  <si>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</si>
  <si>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</si>
  <si>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</si>
  <si>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</si>
  <si>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</si>
  <si>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</si>
  <si>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</si>
  <si>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</si>
  <si>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</si>
  <si>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</si>
  <si>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</si>
  <si>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</si>
  <si>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</si>
  <si>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</si>
  <si>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</si>
  <si>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</si>
  <si>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</si>
  <si>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</si>
  <si>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</si>
  <si>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</si>
  <si>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</si>
  <si>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</si>
  <si>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</si>
  <si>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</si>
  <si>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</si>
  <si>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</si>
  <si>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</si>
  <si>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</si>
  <si>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</si>
  <si>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</si>
  <si>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</si>
  <si>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</si>
  <si>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</si>
  <si>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</si>
  <si>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</si>
  <si>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</si>
  <si>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</si>
  <si>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</si>
  <si>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</si>
  <si>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</si>
  <si>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</si>
  <si>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</si>
  <si>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</si>
  <si>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</si>
  <si>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</si>
  <si>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</si>
  <si>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</si>
  <si>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</si>
  <si>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</si>
  <si>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</si>
  <si>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</si>
  <si>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</si>
  <si>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</si>
  <si>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</si>
  <si>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</si>
  <si>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</si>
  <si>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</si>
  <si>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</si>
  <si>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</si>
  <si>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</si>
  <si>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</si>
  <si>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</si>
  <si>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</si>
  <si>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</si>
  <si>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</si>
  <si>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</si>
  <si>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</si>
  <si>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</si>
  <si>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</si>
  <si>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</si>
  <si>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</si>
  <si>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</si>
  <si>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</si>
  <si>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</si>
  <si>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</si>
  <si>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</si>
  <si>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</si>
  <si>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</si>
  <si>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</si>
  <si>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</si>
  <si>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</si>
  <si>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</si>
  <si>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</si>
  <si>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</si>
  <si>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</si>
  <si>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</si>
  <si>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</si>
  <si>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</si>
  <si>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</si>
  <si>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</si>
  <si>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</si>
  <si>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</si>
  <si>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</si>
  <si>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</si>
  <si>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</si>
  <si>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</si>
  <si>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</si>
  <si>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</si>
  <si>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</si>
  <si>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</si>
  <si>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</si>
  <si>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</si>
  <si>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</si>
  <si>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</si>
  <si>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</si>
  <si>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</si>
  <si>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</si>
  <si>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</si>
  <si>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</si>
  <si>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</si>
  <si>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</si>
  <si>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</si>
  <si>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</si>
  <si>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</si>
  <si>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</si>
  <si>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</si>
  <si>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</si>
  <si>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</si>
  <si>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</si>
  <si>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</si>
  <si>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</si>
  <si>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</si>
  <si>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</si>
  <si>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</si>
  <si>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</si>
  <si>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</si>
  <si>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</si>
  <si>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</si>
  <si>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</si>
  <si>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</si>
  <si>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</si>
  <si>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</si>
  <si>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</si>
  <si>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</si>
  <si>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</si>
  <si>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</si>
  <si>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</si>
  <si>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</si>
  <si>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</si>
  <si>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</si>
  <si>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</si>
  <si>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</si>
  <si>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</si>
  <si>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</si>
  <si>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</si>
  <si>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</si>
  <si>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</si>
  <si>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</si>
  <si>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</si>
  <si>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</si>
  <si>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</si>
  <si>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</si>
  <si>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</si>
  <si>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</si>
  <si>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</si>
  <si>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</si>
  <si>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</si>
  <si>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</si>
  <si>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</si>
  <si>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</si>
  <si>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</si>
  <si>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</si>
  <si>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</si>
  <si>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</si>
  <si>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</si>
  <si>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</si>
  <si>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</si>
  <si>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</si>
  <si>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</si>
  <si>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</si>
  <si>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</si>
  <si>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</si>
  <si>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</si>
  <si>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</si>
  <si>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</si>
  <si>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</si>
  <si>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</si>
  <si>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</si>
  <si>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</si>
  <si>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</si>
  <si>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</si>
  <si>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</si>
  <si>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</si>
  <si>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</si>
  <si>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</si>
  <si>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</si>
  <si>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</si>
  <si>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</si>
  <si>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</si>
  <si>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</si>
  <si>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</si>
  <si>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</si>
  <si>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</si>
  <si>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</si>
  <si>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</si>
  <si>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</si>
  <si>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</si>
  <si>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</si>
  <si>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</si>
  <si>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</si>
  <si>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</si>
  <si>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</si>
  <si>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</si>
  <si>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</si>
  <si>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</si>
  <si>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</si>
  <si>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</si>
  <si>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</si>
  <si>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</si>
  <si>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</si>
  <si>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</si>
  <si>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</si>
  <si>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</si>
  <si>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</si>
  <si>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</si>
  <si>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</si>
  <si>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</si>
  <si>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</si>
  <si>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</si>
  <si>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</si>
  <si>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</si>
  <si>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</si>
  <si>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</si>
  <si>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</si>
  <si>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</si>
  <si>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</si>
  <si>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</si>
  <si>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</si>
  <si>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</si>
  <si>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</si>
  <si>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</si>
  <si>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</si>
  <si>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</si>
  <si>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</si>
  <si>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</si>
  <si>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</si>
  <si>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</si>
  <si>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</si>
  <si>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</si>
  <si>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</si>
  <si>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</si>
  <si>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</si>
  <si>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</si>
  <si>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</si>
  <si>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</si>
  <si>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</si>
  <si>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</si>
  <si>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</si>
  <si>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</si>
  <si>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</si>
  <si>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</si>
  <si>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</si>
  <si>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</si>
  <si>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</si>
  <si>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</si>
  <si>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</si>
  <si>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</si>
  <si>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</si>
  <si>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</si>
  <si>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</si>
  <si>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</si>
  <si>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</si>
  <si>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</si>
  <si>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</si>
  <si>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</si>
  <si>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</si>
  <si>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</si>
  <si>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</si>
  <si>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</si>
  <si>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</si>
  <si>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</si>
  <si>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</si>
  <si>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</si>
  <si>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</si>
  <si>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</si>
  <si>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</si>
  <si>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</si>
  <si>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</si>
  <si>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</si>
  <si>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</si>
  <si>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</si>
  <si>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</si>
  <si>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</si>
  <si>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</si>
  <si>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</si>
  <si>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</si>
  <si>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</si>
  <si>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</si>
  <si>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</si>
  <si>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</si>
  <si>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</si>
  <si>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</si>
  <si>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</si>
  <si>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</si>
  <si>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</si>
  <si>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</si>
  <si>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</si>
  <si>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</si>
  <si>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</si>
  <si>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</si>
  <si>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</si>
  <si>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</si>
  <si>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</si>
  <si>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</si>
  <si>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</si>
  <si>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</si>
  <si>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</si>
  <si>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</si>
  <si>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</si>
  <si>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</si>
  <si>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</si>
  <si>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</si>
  <si>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</si>
  <si>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</si>
  <si>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</si>
  <si>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</si>
  <si>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</si>
  <si>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</si>
  <si>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</si>
  <si>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</si>
  <si>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</si>
  <si>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</si>
  <si>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</si>
  <si>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</si>
  <si>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</si>
  <si>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</si>
  <si>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</si>
  <si>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</si>
  <si>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</si>
  <si>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</si>
  <si>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</si>
  <si>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</si>
  <si>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</si>
  <si>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</si>
  <si>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</si>
  <si>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</si>
  <si>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</si>
  <si>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</si>
  <si>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</si>
  <si>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</si>
  <si>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</si>
  <si>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</si>
  <si>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</si>
  <si>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</si>
  <si>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</si>
  <si>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</si>
  <si>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</si>
  <si>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</si>
  <si>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</si>
  <si>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</si>
  <si>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</si>
  <si>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</si>
  <si>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</si>
  <si>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</si>
  <si>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</si>
  <si>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</si>
  <si>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</si>
  <si>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</si>
  <si>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</si>
  <si>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</si>
  <si>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</si>
  <si>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</si>
  <si>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</si>
  <si>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</si>
  <si>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</si>
  <si>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</si>
  <si>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</si>
  <si>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</si>
  <si>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</si>
  <si>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</si>
  <si>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</si>
  <si>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</si>
  <si>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</si>
  <si>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</si>
  <si>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</si>
  <si>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</si>
  <si>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</si>
  <si>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</si>
  <si>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</si>
  <si>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</si>
  <si>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</si>
  <si>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</si>
  <si>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</si>
  <si>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</si>
  <si>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</si>
  <si>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</si>
  <si>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</si>
  <si>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</si>
  <si>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</si>
  <si>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</si>
  <si>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</si>
  <si>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</si>
  <si>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</si>
  <si>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</si>
  <si>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</si>
  <si>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</si>
  <si>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</si>
  <si>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</si>
  <si>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</si>
  <si>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</si>
  <si>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</si>
  <si>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</si>
  <si>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</si>
  <si>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</si>
  <si>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</si>
  <si>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</si>
  <si>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</si>
  <si>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</si>
  <si>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</si>
  <si>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</si>
  <si>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</si>
  <si>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</si>
  <si>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</si>
  <si>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</si>
  <si>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</si>
  <si>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</si>
  <si>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</si>
  <si>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</si>
  <si>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</si>
  <si>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</si>
  <si>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</si>
  <si>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</si>
  <si>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</si>
  <si>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</si>
  <si>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</si>
  <si>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</si>
  <si>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</si>
  <si>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</si>
  <si>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</si>
  <si>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</si>
  <si>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</si>
  <si>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</si>
  <si>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</si>
  <si>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</si>
  <si>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</si>
  <si>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</si>
  <si>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</si>
  <si>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</si>
  <si>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</si>
  <si>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</si>
  <si>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</si>
  <si>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</si>
  <si>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</si>
  <si>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</si>
  <si>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</si>
  <si>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</si>
  <si>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</si>
  <si>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</si>
  <si>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</si>
  <si>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</si>
  <si>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</si>
  <si>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</si>
  <si>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</si>
  <si>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</si>
  <si>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</si>
  <si>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</si>
  <si>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</si>
  <si>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</si>
  <si>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</si>
  <si>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</si>
  <si>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</si>
  <si>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</si>
  <si>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</si>
  <si>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</si>
  <si>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</si>
  <si>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</si>
  <si>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</si>
  <si>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</si>
  <si>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</si>
  <si>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</si>
  <si>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</si>
  <si>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</si>
  <si>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</si>
  <si>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</si>
  <si>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</si>
  <si>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</si>
  <si>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</si>
  <si>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</si>
  <si>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</si>
  <si>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</si>
  <si>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</si>
  <si>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</si>
  <si>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</si>
  <si>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</si>
  <si>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</si>
  <si>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</si>
  <si>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</si>
  <si>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</si>
  <si>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</si>
  <si>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</si>
  <si>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</si>
  <si>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</si>
  <si>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</si>
  <si>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</si>
  <si>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</si>
  <si>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</si>
  <si>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</si>
  <si>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</si>
  <si>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</si>
  <si>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</si>
  <si>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</si>
  <si>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</si>
  <si>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</si>
  <si>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</si>
  <si>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</si>
  <si>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</si>
  <si>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</si>
  <si>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</si>
  <si>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</si>
  <si>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</si>
  <si>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</si>
  <si>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</si>
  <si>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</si>
  <si>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</si>
  <si>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</si>
  <si>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</si>
  <si>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</si>
  <si>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</si>
  <si>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</si>
  <si>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</si>
  <si>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</si>
  <si>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</si>
  <si>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</si>
  <si>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</si>
  <si>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</si>
  <si>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</si>
  <si>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</si>
  <si>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</si>
  <si>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</si>
  <si>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</si>
  <si>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</si>
  <si>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</si>
  <si>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</si>
  <si>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</si>
  <si>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</si>
  <si>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</si>
  <si>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</si>
  <si>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</si>
  <si>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</si>
  <si>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</si>
  <si>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</si>
  <si>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</si>
  <si>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</si>
  <si>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</si>
  <si>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</si>
  <si>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</si>
  <si>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</si>
  <si>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</si>
  <si>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</si>
  <si>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</si>
  <si>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</si>
  <si>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</si>
  <si>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</si>
  <si>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</si>
  <si>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</si>
  <si>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</si>
  <si>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</si>
  <si>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</si>
  <si>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</si>
  <si>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</si>
  <si>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</si>
  <si>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</si>
  <si>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</si>
  <si>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</si>
  <si>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</si>
  <si>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</si>
  <si>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</si>
  <si>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</si>
  <si>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</si>
  <si>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</si>
  <si>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</si>
  <si>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</si>
  <si>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</si>
  <si>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</si>
  <si>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</si>
  <si>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</si>
  <si>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</si>
  <si>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</si>
  <si>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</si>
  <si>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</si>
  <si>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</si>
  <si>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</si>
  <si>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</si>
  <si>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</si>
  <si>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</si>
  <si>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</si>
  <si>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</si>
  <si>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</si>
  <si>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</si>
  <si>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</si>
  <si>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</si>
  <si>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</si>
  <si>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</si>
  <si>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</si>
  <si>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</si>
  <si>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</si>
  <si>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</si>
  <si>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</si>
  <si>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</si>
  <si>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</si>
  <si>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</si>
  <si>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</si>
  <si>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</si>
  <si>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</si>
  <si>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</si>
  <si>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</si>
  <si>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</si>
  <si>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</si>
  <si>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</si>
  <si>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</si>
  <si>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</si>
  <si>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</si>
  <si>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</si>
  <si>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</si>
  <si>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</si>
  <si>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</si>
  <si>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</si>
  <si>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</si>
  <si>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</si>
  <si>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</si>
  <si>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</si>
  <si>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</si>
  <si>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</si>
  <si>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</si>
  <si>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</si>
  <si>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</si>
  <si>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</si>
  <si>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</si>
  <si>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</si>
  <si>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</si>
  <si>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</si>
  <si>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</si>
  <si>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</si>
  <si>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</si>
  <si>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</si>
  <si>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</si>
  <si>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</si>
  <si>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</si>
  <si>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</si>
  <si>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</si>
  <si>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</si>
  <si>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</si>
  <si>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</si>
  <si>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</si>
  <si>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</si>
  <si>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</si>
  <si>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</si>
  <si>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</si>
  <si>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</si>
  <si>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</si>
  <si>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</si>
  <si>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</si>
  <si>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</si>
  <si>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</si>
  <si>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</si>
  <si>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</si>
  <si>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</si>
  <si>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</si>
  <si>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</si>
  <si>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</si>
  <si>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</si>
  <si>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</si>
  <si>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</si>
  <si>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</si>
  <si>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</si>
  <si>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</si>
  <si>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</si>
  <si>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</si>
  <si>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</si>
  <si>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</si>
  <si>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</si>
  <si>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</si>
  <si>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</si>
  <si>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</si>
  <si>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</si>
  <si>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</si>
  <si>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</si>
  <si>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</si>
  <si>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</si>
  <si>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</si>
  <si>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</si>
  <si>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</si>
  <si>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</si>
  <si>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</si>
  <si>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</si>
  <si>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</si>
  <si>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</si>
  <si>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</si>
  <si>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</si>
  <si>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</si>
  <si>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</si>
  <si>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</si>
  <si>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</si>
  <si>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</si>
  <si>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</si>
  <si>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</si>
  <si>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</si>
  <si>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</si>
  <si>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</si>
  <si>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</si>
  <si>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</si>
  <si>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</si>
  <si>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</si>
  <si>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</si>
  <si>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</si>
  <si>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</si>
  <si>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</si>
  <si>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</si>
  <si>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</si>
  <si>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</si>
  <si>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</si>
  <si>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</si>
  <si>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</si>
  <si>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</si>
  <si>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</si>
  <si>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</si>
  <si>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</si>
  <si>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</si>
  <si>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</si>
  <si>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</si>
  <si>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</si>
  <si>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</si>
  <si>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</si>
  <si>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</si>
  <si>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</si>
  <si>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</si>
  <si>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</si>
  <si>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</si>
  <si>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</si>
  <si>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</si>
  <si>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</si>
  <si>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</si>
  <si>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</si>
  <si>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</si>
  <si>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</si>
  <si>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</si>
  <si>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</si>
  <si>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</si>
  <si>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</si>
  <si>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</si>
  <si>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</si>
  <si>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</si>
  <si>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</si>
  <si>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</si>
  <si>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</si>
  <si>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</si>
  <si>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</si>
  <si>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</si>
  <si>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</si>
  <si>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</si>
  <si>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</si>
  <si>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</si>
  <si>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</si>
  <si>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</si>
  <si>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</si>
  <si>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</si>
  <si>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</si>
  <si>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</si>
  <si>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</si>
  <si>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</si>
  <si>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</si>
  <si>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</si>
  <si>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</si>
  <si>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</si>
  <si>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</si>
  <si>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</si>
  <si>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</si>
  <si>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</si>
  <si>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</si>
  <si>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</si>
  <si>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</si>
  <si>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</si>
  <si>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</si>
  <si>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</si>
  <si>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</si>
  <si>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</si>
  <si>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</si>
  <si>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</si>
  <si>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</si>
  <si>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</si>
  <si>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</si>
  <si>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</si>
  <si>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</si>
  <si>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</si>
  <si>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</si>
  <si>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</si>
  <si>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</si>
  <si>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</si>
  <si>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</si>
  <si>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</si>
  <si>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</si>
  <si>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</si>
  <si>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</si>
  <si>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</si>
  <si>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</si>
  <si>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</si>
  <si>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</si>
  <si>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</si>
  <si>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</si>
  <si>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</si>
  <si>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</si>
  <si>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</si>
  <si>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</si>
  <si>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</si>
  <si>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</si>
  <si>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</si>
  <si>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</si>
  <si>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</si>
  <si>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</si>
  <si>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</si>
  <si>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</si>
  <si>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</si>
  <si>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</si>
  <si>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</si>
  <si>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</si>
  <si>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</si>
  <si>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</si>
  <si>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</si>
  <si>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</si>
  <si>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</si>
  <si>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</si>
  <si>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</si>
  <si>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</si>
  <si>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</si>
  <si>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</si>
  <si>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</si>
  <si>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</si>
  <si>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</si>
  <si>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</si>
  <si>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</si>
  <si>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</si>
  <si>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</si>
  <si>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</si>
  <si>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</si>
  <si>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</si>
  <si>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</si>
  <si>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</si>
  <si>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</si>
  <si>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</si>
  <si>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</si>
  <si>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</si>
  <si>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</si>
  <si>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</si>
  <si>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</si>
  <si>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</si>
  <si>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</si>
  <si>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</si>
  <si>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</si>
  <si>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</si>
  <si>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</si>
  <si>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</si>
  <si>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</si>
  <si>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</si>
  <si>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</si>
  <si>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</si>
  <si>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</si>
  <si>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</si>
  <si>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</si>
  <si>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</si>
  <si>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</si>
  <si>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</si>
  <si>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</si>
  <si>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</si>
  <si>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</si>
  <si>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</si>
  <si>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</si>
  <si>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</si>
  <si>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</si>
  <si>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</si>
  <si>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</si>
  <si>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</si>
  <si>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</si>
  <si>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</si>
  <si>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</si>
  <si>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</si>
  <si>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</si>
  <si>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</si>
  <si>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</si>
  <si>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</si>
  <si>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</si>
  <si>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</si>
  <si>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</si>
  <si>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</si>
  <si>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</si>
  <si>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</si>
  <si>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</si>
  <si>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</si>
  <si>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</si>
  <si>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</si>
  <si>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</si>
  <si>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</si>
  <si>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</si>
  <si>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</si>
  <si>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</si>
  <si>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</si>
  <si>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</si>
  <si>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</si>
  <si>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</si>
  <si>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</si>
  <si>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</si>
  <si>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</si>
  <si>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</si>
  <si>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</si>
  <si>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</si>
  <si>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</si>
  <si>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</si>
  <si>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</si>
  <si>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</si>
  <si>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</si>
  <si>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</si>
  <si>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</si>
  <si>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</si>
  <si>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</si>
  <si>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</si>
  <si>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</si>
  <si>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</si>
  <si>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</si>
  <si>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</si>
  <si>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</si>
  <si>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</si>
  <si>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</si>
  <si>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</si>
  <si>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</si>
  <si>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</si>
  <si>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</si>
  <si>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</si>
  <si>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</si>
  <si>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</si>
  <si>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</si>
  <si>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</si>
  <si>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</si>
  <si>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</si>
  <si>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</si>
  <si>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</si>
  <si>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</si>
  <si>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</si>
  <si>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</si>
  <si>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</si>
  <si>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</si>
  <si>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</si>
  <si>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</si>
  <si>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</si>
  <si>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</si>
  <si>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</si>
  <si>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</si>
  <si>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</si>
  <si>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</si>
  <si>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</si>
  <si>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</si>
  <si>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</si>
  <si>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</si>
  <si>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</si>
  <si>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</si>
  <si>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</si>
  <si>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</si>
  <si>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</si>
  <si>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</si>
  <si>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</si>
  <si>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</si>
  <si>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</si>
  <si>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</si>
  <si>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</si>
  <si>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</si>
  <si>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</si>
  <si>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</si>
  <si>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</si>
  <si>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</si>
  <si>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</si>
  <si>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</si>
  <si>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</si>
  <si>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</si>
  <si>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</si>
  <si>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</si>
  <si>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</si>
  <si>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</si>
  <si>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</si>
  <si>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</si>
  <si>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</si>
  <si>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</si>
  <si>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</si>
  <si>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</si>
  <si>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</si>
  <si>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</si>
  <si>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</si>
  <si>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</si>
  <si>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</si>
  <si>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</si>
  <si>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</si>
  <si>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</si>
  <si>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</si>
  <si>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</si>
  <si>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</si>
  <si>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</si>
  <si>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</si>
  <si>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</si>
  <si>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</si>
  <si>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</si>
  <si>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</si>
  <si>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</si>
  <si>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</si>
  <si>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</si>
  <si>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</si>
  <si>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</si>
  <si>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</si>
  <si>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</si>
  <si>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</si>
  <si>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</si>
  <si>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</si>
  <si>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</si>
  <si>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</si>
  <si>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</si>
  <si>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</si>
  <si>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</si>
  <si>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</si>
  <si>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</si>
  <si>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</si>
  <si>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</si>
  <si>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</si>
  <si>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</si>
  <si>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</si>
  <si>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</si>
  <si>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</si>
  <si>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</si>
  <si>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</si>
  <si>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</si>
  <si>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</si>
  <si>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</si>
  <si>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</si>
  <si>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</si>
  <si>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</si>
  <si>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</si>
  <si>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</si>
  <si>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</si>
  <si>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</si>
  <si>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</si>
  <si>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</si>
  <si>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</si>
  <si>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</si>
  <si>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</si>
  <si>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</si>
  <si>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</si>
  <si>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</si>
  <si>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</si>
  <si>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</si>
  <si>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</si>
  <si>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</si>
  <si>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</si>
  <si>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</si>
  <si>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</si>
  <si>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</si>
  <si>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</si>
  <si>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</si>
  <si>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</si>
  <si>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</si>
  <si>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</si>
  <si>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</si>
  <si>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</si>
  <si>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</si>
  <si>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</si>
  <si>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</si>
  <si>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</si>
  <si>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</si>
  <si>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</si>
  <si>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</si>
  <si>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</si>
  <si>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</si>
  <si>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</si>
  <si>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</si>
  <si>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</si>
  <si>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</si>
  <si>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</si>
  <si>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</si>
  <si>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</si>
  <si>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</si>
  <si>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</si>
  <si>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</si>
  <si>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</si>
  <si>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</si>
  <si>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</si>
  <si>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</si>
  <si>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</si>
  <si>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</si>
  <si>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</si>
  <si>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</si>
  <si>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</si>
  <si>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</si>
  <si>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</si>
  <si>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</si>
  <si>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</si>
  <si>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</si>
  <si>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</si>
  <si>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</si>
  <si>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</si>
  <si>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</si>
  <si>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</si>
  <si>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</si>
  <si>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</si>
  <si>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</si>
  <si>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</si>
  <si>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</si>
  <si>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</si>
  <si>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</si>
  <si>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</si>
  <si>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</si>
  <si>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</si>
  <si>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</si>
  <si>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</si>
  <si>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</si>
  <si>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</si>
  <si>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</si>
  <si>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</si>
  <si>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</si>
  <si>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</si>
  <si>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</si>
  <si>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</si>
  <si>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</si>
  <si>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</si>
  <si>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</si>
  <si>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</si>
  <si>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</si>
  <si>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</si>
  <si>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</si>
  <si>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</si>
  <si>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</si>
  <si>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</si>
  <si>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</si>
  <si>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</si>
  <si>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</si>
  <si>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</si>
  <si>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</si>
  <si>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</si>
  <si>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</si>
  <si>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</si>
  <si>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</si>
  <si>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</si>
  <si>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</si>
  <si>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</si>
  <si>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</si>
  <si>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</si>
  <si>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</si>
  <si>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</si>
  <si>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</si>
  <si>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</si>
  <si>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</si>
  <si>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</si>
  <si>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</si>
  <si>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</si>
  <si>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</si>
  <si>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</si>
  <si>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</si>
  <si>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</si>
  <si>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</si>
  <si>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</si>
  <si>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</si>
  <si>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</si>
  <si>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</si>
  <si>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</si>
  <si>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</si>
  <si>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</si>
  <si>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</si>
  <si>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</si>
  <si>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</si>
  <si>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</si>
  <si>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</si>
  <si>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</si>
  <si>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</si>
  <si>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</si>
  <si>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</si>
  <si>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</si>
  <si>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</si>
  <si>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</si>
  <si>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</si>
  <si>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</si>
  <si>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</si>
  <si>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</si>
  <si>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</si>
  <si>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</si>
  <si>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</si>
  <si>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</si>
  <si>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</si>
  <si>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</si>
  <si>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</si>
  <si>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</si>
  <si>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</si>
  <si>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</si>
  <si>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</si>
  <si>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</si>
  <si>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</si>
  <si>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</si>
  <si>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</si>
  <si>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</si>
  <si>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</si>
  <si>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</si>
  <si>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</si>
  <si>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</si>
  <si>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</si>
  <si>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</si>
  <si>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</si>
  <si>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</si>
  <si>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</si>
  <si>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</si>
  <si>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</si>
  <si>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</si>
  <si>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</si>
  <si>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</si>
  <si>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</si>
  <si>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</si>
  <si>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</si>
  <si>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</si>
  <si>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</si>
  <si>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</si>
  <si>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</si>
  <si>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</si>
  <si>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</si>
  <si>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</si>
  <si>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</si>
  <si>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</si>
  <si>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</si>
  <si>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</si>
  <si>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</si>
  <si>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</si>
  <si>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</si>
  <si>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</si>
  <si>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</si>
  <si>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</si>
  <si>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</si>
  <si>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</si>
  <si>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</si>
  <si>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</si>
  <si>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</si>
  <si>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</si>
  <si>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</si>
  <si>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</si>
  <si>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</si>
  <si>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</si>
  <si>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</si>
  <si>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</si>
  <si>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</si>
  <si>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</si>
  <si>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</si>
  <si>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</si>
  <si>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</si>
  <si>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</si>
  <si>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</si>
  <si>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</si>
  <si>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</si>
  <si>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</si>
  <si>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</si>
  <si>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</si>
  <si>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</si>
  <si>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</si>
  <si>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</si>
  <si>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</si>
  <si>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</si>
  <si>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</si>
  <si>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</si>
  <si>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</si>
  <si>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</si>
  <si>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</si>
  <si>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</si>
  <si>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</si>
  <si>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</si>
  <si>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</si>
  <si>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</si>
  <si>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</si>
  <si>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</si>
  <si>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</si>
  <si>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</si>
  <si>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</si>
  <si>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</si>
  <si>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</si>
  <si>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</si>
  <si>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</si>
  <si>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</si>
  <si>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</si>
  <si>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</si>
  <si>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</si>
  <si>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</si>
  <si>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</si>
  <si>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</si>
  <si>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</si>
  <si>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</si>
  <si>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</si>
  <si>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</si>
  <si>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</si>
  <si>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</si>
  <si>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</si>
  <si>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</si>
  <si>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</si>
  <si>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</si>
  <si>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</si>
  <si>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</si>
  <si>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</si>
  <si>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</si>
  <si>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</si>
  <si>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</si>
  <si>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</si>
  <si>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</si>
  <si>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</si>
  <si>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</si>
  <si>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</si>
  <si>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</si>
  <si>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</si>
  <si>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</si>
  <si>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</si>
  <si>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</si>
  <si>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</si>
  <si>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</si>
  <si>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</si>
  <si>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</si>
  <si>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</si>
  <si>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</si>
  <si>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</si>
  <si>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</si>
  <si>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</si>
  <si>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</si>
  <si>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</si>
  <si>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</si>
  <si>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</si>
  <si>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</si>
  <si>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</si>
  <si>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</si>
  <si>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</si>
  <si>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</si>
  <si>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</si>
  <si>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</si>
  <si>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</si>
  <si>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</si>
  <si>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</si>
  <si>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</si>
  <si>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</si>
  <si>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</si>
  <si>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</si>
  <si>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</si>
  <si>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</si>
  <si>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</si>
  <si>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</si>
  <si>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</si>
  <si>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</si>
  <si>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</si>
  <si>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</si>
  <si>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</si>
  <si>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</si>
  <si>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</si>
  <si>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</si>
  <si>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</si>
  <si>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</si>
  <si>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</si>
  <si>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</si>
  <si>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</si>
  <si>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</si>
  <si>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</si>
  <si>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</si>
  <si>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</si>
  <si>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</si>
  <si>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</si>
  <si>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</si>
  <si>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</si>
  <si>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</si>
  <si>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</si>
  <si>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</si>
  <si>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</si>
  <si>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</si>
  <si>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</si>
  <si>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</si>
  <si>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</si>
  <si>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</si>
  <si>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</si>
  <si>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</si>
  <si>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</si>
  <si>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</si>
  <si>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</si>
  <si>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</si>
  <si>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</si>
  <si>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</si>
  <si>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</si>
  <si>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</si>
  <si>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</si>
  <si>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</si>
  <si>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</si>
  <si>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</si>
  <si>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</si>
  <si>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</si>
  <si>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</si>
  <si>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</si>
  <si>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</si>
  <si>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</si>
  <si>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</si>
  <si>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</si>
  <si>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</si>
  <si>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</si>
  <si>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</si>
  <si>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</si>
  <si>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</si>
  <si>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</si>
  <si>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</si>
  <si>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</si>
  <si>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</si>
  <si>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</si>
  <si>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</si>
  <si>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</si>
  <si>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</si>
  <si>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</si>
  <si>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</si>
  <si>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</si>
  <si>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</si>
  <si>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</si>
  <si>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</si>
  <si>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</si>
  <si>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</si>
  <si>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</si>
  <si>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</si>
  <si>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</si>
  <si>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</si>
  <si>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</si>
  <si>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</si>
  <si>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</si>
  <si>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</si>
  <si>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</si>
  <si>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</si>
  <si>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</si>
  <si>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</si>
  <si>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</si>
  <si>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</si>
  <si>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</si>
  <si>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</si>
  <si>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</si>
  <si>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</si>
  <si>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</si>
  <si>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</si>
  <si>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</si>
  <si>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</si>
  <si>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</si>
  <si>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</si>
  <si>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</si>
  <si>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</si>
  <si>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</si>
  <si>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</si>
  <si>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</si>
  <si>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</si>
  <si>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</si>
  <si>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</si>
  <si>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</si>
  <si>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</si>
  <si>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</si>
  <si>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</si>
  <si>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</si>
  <si>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</si>
  <si>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</si>
  <si>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</si>
  <si>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</si>
  <si>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</si>
  <si>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</si>
  <si>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</si>
  <si>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</si>
  <si>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</si>
  <si>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</si>
  <si>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</si>
  <si>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</si>
  <si>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</si>
  <si>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</si>
  <si>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</si>
  <si>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</si>
  <si>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</si>
  <si>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</si>
  <si>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</si>
  <si>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</si>
  <si>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</si>
  <si>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</si>
  <si>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</si>
  <si>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</si>
  <si>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</si>
  <si>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</si>
  <si>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</si>
  <si>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</si>
  <si>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</si>
  <si>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</si>
  <si>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</si>
  <si>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</si>
  <si>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</si>
  <si>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</si>
  <si>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</si>
  <si>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</si>
  <si>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</si>
  <si>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</si>
  <si>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</si>
  <si>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</si>
  <si>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</si>
  <si>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</si>
  <si>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</si>
  <si>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</si>
  <si>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</si>
  <si>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</si>
  <si>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</si>
  <si>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</si>
  <si>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</si>
  <si>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</si>
  <si>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</si>
  <si>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</si>
  <si>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</si>
  <si>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</si>
  <si>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</si>
  <si>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</si>
  <si>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</si>
  <si>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</si>
  <si>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</si>
  <si>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</si>
  <si>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</si>
  <si>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</si>
  <si>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</si>
  <si>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</si>
  <si>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</si>
  <si>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</si>
  <si>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</si>
  <si>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</si>
  <si>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</si>
  <si>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</si>
  <si>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</si>
  <si>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</si>
  <si>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</si>
  <si>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</si>
  <si>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</si>
  <si>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</si>
  <si>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</si>
  <si>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</si>
  <si>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</si>
  <si>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</si>
  <si>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</si>
  <si>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</si>
  <si>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</si>
  <si>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</si>
  <si>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</si>
  <si>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</si>
  <si>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</si>
  <si>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</si>
  <si>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</si>
  <si>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</si>
  <si>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</si>
  <si>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</si>
  <si>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</si>
  <si>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</si>
  <si>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</si>
  <si>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</si>
  <si>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</si>
  <si>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</si>
  <si>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</si>
  <si>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</si>
  <si>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</si>
  <si>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</si>
  <si>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</si>
  <si>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</si>
  <si>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</si>
  <si>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</si>
  <si>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</si>
  <si>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</si>
  <si>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</si>
  <si>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</si>
  <si>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</si>
  <si>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</si>
  <si>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</si>
  <si>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</si>
  <si>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</si>
  <si>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</si>
  <si>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</si>
  <si>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</si>
  <si>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</si>
  <si>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</si>
  <si>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</si>
  <si>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</si>
  <si>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</si>
  <si>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</si>
  <si>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</si>
  <si>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</si>
  <si>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</si>
  <si>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</si>
  <si>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</si>
  <si>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</si>
  <si>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</si>
  <si>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</si>
  <si>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</si>
  <si>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</si>
  <si>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</si>
  <si>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</si>
  <si>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</si>
  <si>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</si>
  <si>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</si>
  <si>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</si>
  <si>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</si>
  <si>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</si>
  <si>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</si>
  <si>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</si>
  <si>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</si>
  <si>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</si>
  <si>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</si>
  <si>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</si>
  <si>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</si>
  <si>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</si>
  <si>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</si>
  <si>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</si>
  <si>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</si>
  <si>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</si>
  <si>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</si>
  <si>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</si>
  <si>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</si>
  <si>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</si>
  <si>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</si>
  <si>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</si>
  <si>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</si>
  <si>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</si>
  <si>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</si>
  <si>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</si>
  <si>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</si>
  <si>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</si>
  <si>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</si>
  <si>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</si>
  <si>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</si>
  <si>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</si>
  <si>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</si>
  <si>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</si>
  <si>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</si>
  <si>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</si>
  <si>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</si>
  <si>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</si>
  <si>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</si>
  <si>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</si>
  <si>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</si>
  <si>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</si>
  <si>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</si>
  <si>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</si>
  <si>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</si>
  <si>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</si>
  <si>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</si>
  <si>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</si>
  <si>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</si>
  <si>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</si>
  <si>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</si>
  <si>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</si>
  <si>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</si>
  <si>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</si>
  <si>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</si>
  <si>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</si>
  <si>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</si>
  <si>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</si>
  <si>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</si>
  <si>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</si>
  <si>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</si>
  <si>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</si>
  <si>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</si>
  <si>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</si>
  <si>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</si>
  <si>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</si>
  <si>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</si>
  <si>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</si>
  <si>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</si>
  <si>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</si>
  <si>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</si>
  <si>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</si>
  <si>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</si>
  <si>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</si>
  <si>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</si>
  <si>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</si>
  <si>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</si>
  <si>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</si>
  <si>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</si>
  <si>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</si>
  <si>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</si>
  <si>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</si>
  <si>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</si>
  <si>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</si>
  <si>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</si>
  <si>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</si>
  <si>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</si>
  <si>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</si>
  <si>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</si>
  <si>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</si>
  <si>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</si>
  <si>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</si>
  <si>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</si>
  <si>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</si>
  <si>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</si>
  <si>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</si>
  <si>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</si>
  <si>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</si>
  <si>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</si>
  <si>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</si>
  <si>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</si>
  <si>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</si>
  <si>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</si>
  <si>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</si>
  <si>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</si>
  <si>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</si>
  <si>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</si>
  <si>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</si>
  <si>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</si>
  <si>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</si>
  <si>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</si>
  <si>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</si>
  <si>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</si>
  <si>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</si>
  <si>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</si>
  <si>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</si>
  <si>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</si>
  <si>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</si>
  <si>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</si>
  <si>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</si>
  <si>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</si>
  <si>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</si>
  <si>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</si>
  <si>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</si>
  <si>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</si>
  <si>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</si>
  <si>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</si>
  <si>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</si>
  <si>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</si>
  <si>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</si>
  <si>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</si>
  <si>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</si>
  <si>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</si>
  <si>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</si>
  <si>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</si>
  <si>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</si>
  <si>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</si>
  <si>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</si>
  <si>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</si>
  <si>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</si>
  <si>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</si>
  <si>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</si>
  <si>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</si>
  <si>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</si>
  <si>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</si>
  <si>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</si>
  <si>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</si>
  <si>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</si>
  <si>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</si>
  <si>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</si>
  <si>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</si>
  <si>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</si>
  <si>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</si>
  <si>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</si>
  <si>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</si>
  <si>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</si>
  <si>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</si>
  <si>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</si>
  <si>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</si>
  <si>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</si>
  <si>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</si>
  <si>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</si>
  <si>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</si>
  <si>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</si>
  <si>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</si>
  <si>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</si>
  <si>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</si>
  <si>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</si>
  <si>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</si>
  <si>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</si>
  <si>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</si>
  <si>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</si>
  <si>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</si>
  <si>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</si>
  <si>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</si>
  <si>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</si>
  <si>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</si>
  <si>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</si>
  <si>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</si>
  <si>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</si>
  <si>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</si>
  <si>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</si>
  <si>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</si>
  <si>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</si>
  <si>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</si>
  <si>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</si>
  <si>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</si>
  <si>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</si>
  <si>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</si>
  <si>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</si>
  <si>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</si>
  <si>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</si>
  <si>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</si>
  <si>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</si>
  <si>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</si>
  <si>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</si>
  <si>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</si>
  <si>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</si>
  <si>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</si>
  <si>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</si>
  <si>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</si>
  <si>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</si>
  <si>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</si>
  <si>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</si>
  <si>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</si>
  <si>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</si>
  <si>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</si>
  <si>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</si>
  <si>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</si>
  <si>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</si>
  <si>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</si>
  <si>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</si>
  <si>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</si>
  <si>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</si>
  <si>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</si>
  <si>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</si>
  <si>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</si>
  <si>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</si>
  <si>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</si>
  <si>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</si>
  <si>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</si>
  <si>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</si>
  <si>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</si>
  <si>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</si>
  <si>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</si>
  <si>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</si>
  <si>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</si>
  <si>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</si>
  <si>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</si>
  <si>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</si>
  <si>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</si>
  <si>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</si>
  <si>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</si>
  <si>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</si>
  <si>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</si>
  <si>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</si>
  <si>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</si>
  <si>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</si>
  <si>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</si>
  <si>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</si>
  <si>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</si>
  <si>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</si>
  <si>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</si>
  <si>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</si>
  <si>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</si>
  <si>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</si>
  <si>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</si>
  <si>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</si>
  <si>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</si>
  <si>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</si>
  <si>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</si>
  <si>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</si>
  <si>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</si>
  <si>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</si>
  <si>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</si>
  <si>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</si>
  <si>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</si>
  <si>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</si>
  <si>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</si>
  <si>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</si>
  <si>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</si>
  <si>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</si>
  <si>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</si>
  <si>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</si>
  <si>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</si>
  <si>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</si>
  <si>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</si>
  <si>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</si>
  <si>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</si>
  <si>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</si>
  <si>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</si>
  <si>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</si>
  <si>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</si>
  <si>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</si>
  <si>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</si>
  <si>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</si>
  <si>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</si>
  <si>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</si>
  <si>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</si>
  <si>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</si>
  <si>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</si>
  <si>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</si>
  <si>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</si>
  <si>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</si>
  <si>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</si>
  <si>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</si>
  <si>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</si>
  <si>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</si>
  <si>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</si>
  <si>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</si>
  <si>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</si>
  <si>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</si>
  <si>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</si>
  <si>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</si>
  <si>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</si>
  <si>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</si>
  <si>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</si>
  <si>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</si>
  <si>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</si>
  <si>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</si>
  <si>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</si>
  <si>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</si>
  <si>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</si>
  <si>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</si>
  <si>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</si>
  <si>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</si>
  <si>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</si>
  <si>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</si>
  <si>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</si>
  <si>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</si>
  <si>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</si>
  <si>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</si>
  <si>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</si>
  <si>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</si>
  <si>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</si>
  <si>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</si>
  <si>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</si>
  <si>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</si>
  <si>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</si>
  <si>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</si>
  <si>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</si>
  <si>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</si>
  <si>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</si>
  <si>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</si>
  <si>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</si>
  <si>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</si>
  <si>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</si>
  <si>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</si>
  <si>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</si>
  <si>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</si>
  <si>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</si>
  <si>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</si>
  <si>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</si>
  <si>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</si>
  <si>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</si>
  <si>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</si>
  <si>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</si>
  <si>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</si>
  <si>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</si>
  <si>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</si>
  <si>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</si>
  <si>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</si>
  <si>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</si>
  <si>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</si>
  <si>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</si>
  <si>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</si>
  <si>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</si>
  <si>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</si>
  <si>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</si>
  <si>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</si>
  <si>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</si>
  <si>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</si>
  <si>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</si>
  <si>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</si>
  <si>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</si>
  <si>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</si>
  <si>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</si>
  <si>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</si>
  <si>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</si>
  <si>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</si>
  <si>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</si>
  <si>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</si>
  <si>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</si>
  <si>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</si>
  <si>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</si>
  <si>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</si>
  <si>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</si>
  <si>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</si>
  <si>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</si>
  <si>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</si>
  <si>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</si>
  <si>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</si>
  <si>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</si>
  <si>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</si>
  <si>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</si>
  <si>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</si>
  <si>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</si>
  <si>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</si>
  <si>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</si>
  <si>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</si>
  <si>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</si>
  <si>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</si>
  <si>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</si>
  <si>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</si>
  <si>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</si>
  <si>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</si>
  <si>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</si>
  <si>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</si>
  <si>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</si>
  <si>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</si>
  <si>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</si>
  <si>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</si>
  <si>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</si>
  <si>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</si>
  <si>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</si>
  <si>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</si>
  <si>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</si>
  <si>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</si>
  <si>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</si>
  <si>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</si>
  <si>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</si>
  <si>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</si>
  <si>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</si>
  <si>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</si>
  <si>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</si>
  <si>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</si>
  <si>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</si>
  <si>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</si>
  <si>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</si>
  <si>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</si>
  <si>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</si>
  <si>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</si>
  <si>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</si>
  <si>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</si>
  <si>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</si>
  <si>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</si>
  <si>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</si>
  <si>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</si>
  <si>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</si>
  <si>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</si>
  <si>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</si>
  <si>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</si>
  <si>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</si>
  <si>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</si>
  <si>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</si>
  <si>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</si>
  <si>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</si>
  <si>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</si>
  <si>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</si>
  <si>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</si>
  <si>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</si>
  <si>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</si>
  <si>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</si>
  <si>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</si>
  <si>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</si>
  <si>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</si>
  <si>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</si>
  <si>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</si>
  <si>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</si>
  <si>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</si>
  <si>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</si>
  <si>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</si>
  <si>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</si>
  <si>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</si>
  <si>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</si>
  <si>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</si>
  <si>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</si>
  <si>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</si>
  <si>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</si>
  <si>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</si>
  <si>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</si>
  <si>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</si>
  <si>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</si>
  <si>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</si>
  <si>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</si>
  <si>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</si>
  <si>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</si>
  <si>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</si>
  <si>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</si>
  <si>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</si>
  <si>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</si>
  <si>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</si>
  <si>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</si>
  <si>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</si>
  <si>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</si>
  <si>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</si>
  <si>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</si>
  <si>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</si>
  <si>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</si>
  <si>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</si>
  <si>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</si>
  <si>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</si>
  <si>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</si>
  <si>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</si>
  <si>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</si>
  <si>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</si>
  <si>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</si>
  <si>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</si>
  <si>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</si>
  <si>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</si>
  <si>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</si>
  <si>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</si>
  <si>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</si>
  <si>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</si>
  <si>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</si>
  <si>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</si>
  <si>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</si>
  <si>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</si>
  <si>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</si>
  <si>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</si>
  <si>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</si>
  <si>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</si>
  <si>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</si>
  <si>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</si>
  <si>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</si>
  <si>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</si>
  <si>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</si>
  <si>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</si>
  <si>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</si>
  <si>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</si>
  <si>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</si>
  <si>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</si>
  <si>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</si>
  <si>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</si>
  <si>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</si>
  <si>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</si>
  <si>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</si>
  <si>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</si>
  <si>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</si>
  <si>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</si>
  <si>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</si>
  <si>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</si>
  <si>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</si>
  <si>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</si>
  <si>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</si>
  <si>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</si>
  <si>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</si>
  <si>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</si>
  <si>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</si>
  <si>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</si>
  <si>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</si>
  <si>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</si>
  <si>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</si>
  <si>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</si>
  <si>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</si>
  <si>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</si>
  <si>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</si>
  <si>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</si>
  <si>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</si>
  <si>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</si>
  <si>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</si>
  <si>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</si>
  <si>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</si>
  <si>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</si>
  <si>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</si>
  <si>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</si>
  <si>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</si>
  <si>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</si>
  <si>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</si>
  <si>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</si>
  <si>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</si>
  <si>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</si>
  <si>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</si>
  <si>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</si>
  <si>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</si>
  <si>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</si>
  <si>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</si>
  <si>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</si>
  <si>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</si>
  <si>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</si>
  <si>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</si>
  <si>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</si>
  <si>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</si>
  <si>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</si>
  <si>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</si>
  <si>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</si>
  <si>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</si>
  <si>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</si>
  <si>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</si>
  <si>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</si>
  <si>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</si>
  <si>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</si>
  <si>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</si>
  <si>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</si>
  <si>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</si>
  <si>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</si>
  <si>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</si>
  <si>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</si>
  <si>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</si>
  <si>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</si>
  <si>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</si>
  <si>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</si>
  <si>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</si>
  <si>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</si>
  <si>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</si>
  <si>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</si>
  <si>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</si>
  <si>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</si>
  <si>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</si>
  <si>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</si>
  <si>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</si>
  <si>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</si>
  <si>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</si>
  <si>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</si>
  <si>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</si>
  <si>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</si>
  <si>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</si>
  <si>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</si>
  <si>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</si>
  <si>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</si>
  <si>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</si>
  <si>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</si>
  <si>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</si>
  <si>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</si>
  <si>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</si>
  <si>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</si>
  <si>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</si>
  <si>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</si>
  <si>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</si>
  <si>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</si>
  <si>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</si>
  <si>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</si>
  <si>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</si>
  <si>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</si>
  <si>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</si>
  <si>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</si>
  <si>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</si>
  <si>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</si>
  <si>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</si>
  <si>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</si>
  <si>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</si>
  <si>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</si>
  <si>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</si>
  <si>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</si>
  <si>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</si>
  <si>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</si>
  <si>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</si>
  <si>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</si>
  <si>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</si>
  <si>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</si>
  <si>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</si>
  <si>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</si>
  <si>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</si>
  <si>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</si>
  <si>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</si>
  <si>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</si>
  <si>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</si>
  <si>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</si>
  <si>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</si>
  <si>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</si>
  <si>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</si>
  <si>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</si>
  <si>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</si>
  <si>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</si>
  <si>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</si>
  <si>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</si>
  <si>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</si>
  <si>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</si>
  <si>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</si>
  <si>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</si>
  <si>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</si>
  <si>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</si>
  <si>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</si>
  <si>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</si>
  <si>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</si>
  <si>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</si>
  <si>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</si>
  <si>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</si>
  <si>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</si>
  <si>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</si>
  <si>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</si>
  <si>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</si>
  <si>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</si>
  <si>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</si>
  <si>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</si>
  <si>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</si>
  <si>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</si>
  <si>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</si>
  <si>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</si>
  <si>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</si>
  <si>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</si>
  <si>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</si>
  <si>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</si>
  <si>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</si>
  <si>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</si>
  <si>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</si>
  <si>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</si>
  <si>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</si>
  <si>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</si>
  <si>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</si>
  <si>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</si>
  <si>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</si>
  <si>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</si>
  <si>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</si>
  <si>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</si>
  <si>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</si>
  <si>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</si>
  <si>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</si>
  <si>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</si>
  <si>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</si>
  <si>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</si>
  <si>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</si>
  <si>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</si>
  <si>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</si>
  <si>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</si>
  <si>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</si>
  <si>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</si>
  <si>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</si>
  <si>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</si>
  <si>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</si>
  <si>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</si>
  <si>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</si>
  <si>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</si>
  <si>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</si>
  <si>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</si>
  <si>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</si>
  <si>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</si>
  <si>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</si>
  <si>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</si>
  <si>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</si>
  <si>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</si>
  <si>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</si>
  <si>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</si>
  <si>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</si>
  <si>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</si>
  <si>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</si>
  <si>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</si>
  <si>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</si>
  <si>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</si>
  <si>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</si>
  <si>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</si>
  <si>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</si>
  <si>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</si>
  <si>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</si>
  <si>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</si>
  <si>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</si>
  <si>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</si>
  <si>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</si>
  <si>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</si>
  <si>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</si>
  <si>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</si>
  <si>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</si>
  <si>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</si>
  <si>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</si>
  <si>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</si>
  <si>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</si>
  <si>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</si>
  <si>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</si>
  <si>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</si>
  <si>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</si>
  <si>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</si>
  <si>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</si>
  <si>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</si>
  <si>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</si>
  <si>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</si>
  <si>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</si>
  <si>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</si>
  <si>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</si>
  <si>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</si>
  <si>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</si>
  <si>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</si>
  <si>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</si>
  <si>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</si>
  <si>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</si>
  <si>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</si>
  <si>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</si>
  <si>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</si>
  <si>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</si>
  <si>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</si>
  <si>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</si>
  <si>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</si>
  <si>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</si>
  <si>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</si>
  <si>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</si>
  <si>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</si>
  <si>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</si>
  <si>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</si>
  <si>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</si>
  <si>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</si>
  <si>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</si>
  <si>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</si>
  <si>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</si>
  <si>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</si>
  <si>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</si>
  <si>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</si>
  <si>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</si>
  <si>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</si>
  <si>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</si>
  <si>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</si>
  <si>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</si>
  <si>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</si>
  <si>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</si>
  <si>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</si>
  <si>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</si>
  <si>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</si>
  <si>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</si>
  <si>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</si>
  <si>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</si>
  <si>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</si>
  <si>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</si>
  <si>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</si>
  <si>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</si>
  <si>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</si>
  <si>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</si>
  <si>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</si>
  <si>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</si>
  <si>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</si>
  <si>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</si>
  <si>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</si>
  <si>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</si>
  <si>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</si>
  <si>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</si>
  <si>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</si>
  <si>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</si>
  <si>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</si>
  <si>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</si>
  <si>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</si>
  <si>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</si>
  <si>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</si>
  <si>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</si>
  <si>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</si>
  <si>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</si>
  <si>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</si>
  <si>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</si>
  <si>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</si>
  <si>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</si>
  <si>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</si>
  <si>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</si>
  <si>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</si>
  <si>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</si>
  <si>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</si>
  <si>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</si>
  <si>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</si>
  <si>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</si>
  <si>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</si>
  <si>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</si>
  <si>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</si>
  <si>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</si>
  <si>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</si>
  <si>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</si>
  <si>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</si>
  <si>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</si>
  <si>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</si>
  <si>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</si>
  <si>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</si>
  <si>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</si>
  <si>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</si>
  <si>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</si>
  <si>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</si>
  <si>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</si>
  <si>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</si>
  <si>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</si>
  <si>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</si>
  <si>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</si>
  <si>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</si>
  <si>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</si>
  <si>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</si>
  <si>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</si>
  <si>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</si>
  <si>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</si>
  <si>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</si>
  <si>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</si>
  <si>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</si>
  <si>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</si>
  <si>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</si>
  <si>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</si>
  <si>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</si>
  <si>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</si>
  <si>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</si>
  <si>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</si>
  <si>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</si>
  <si>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</si>
  <si>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</si>
  <si>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</si>
  <si>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</si>
  <si>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</si>
  <si>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</si>
  <si>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</si>
  <si>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</si>
  <si>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</si>
  <si>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</si>
  <si>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</si>
  <si>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</si>
  <si>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</si>
  <si>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</si>
  <si>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</si>
  <si>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</si>
  <si>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</si>
  <si>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</si>
  <si>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</si>
  <si>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</si>
  <si>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</si>
  <si>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</si>
  <si>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</si>
  <si>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</si>
  <si>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</si>
  <si>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</si>
  <si>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</si>
  <si>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</si>
  <si>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</si>
  <si>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</si>
  <si>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</si>
  <si>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</si>
  <si>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</si>
  <si>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</si>
  <si>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</si>
  <si>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</si>
  <si>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</si>
  <si>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</si>
  <si>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</si>
  <si>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</si>
  <si>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</si>
  <si>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</si>
  <si>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</si>
  <si>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</si>
  <si>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</si>
  <si>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</si>
  <si>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</si>
  <si>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</si>
  <si>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</si>
  <si>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</si>
  <si>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</si>
  <si>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</si>
  <si>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</si>
  <si>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</si>
  <si>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</si>
  <si>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</si>
  <si>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</si>
  <si>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</si>
  <si>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</si>
  <si>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</si>
  <si>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</si>
  <si>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</si>
  <si>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</si>
  <si>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</si>
  <si>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</si>
  <si>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</si>
  <si>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</si>
  <si>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</si>
  <si>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</si>
  <si>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</si>
  <si>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</si>
  <si>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</si>
  <si>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</si>
  <si>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</si>
  <si>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</si>
  <si>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</si>
  <si>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</si>
  <si>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</si>
  <si>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</si>
  <si>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</si>
  <si>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</si>
  <si>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</si>
  <si>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</si>
  <si>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</si>
  <si>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</si>
  <si>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</si>
  <si>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</si>
  <si>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</si>
  <si>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</si>
  <si>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</si>
  <si>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</si>
  <si>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</si>
  <si>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</si>
  <si>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</si>
  <si>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</si>
  <si>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</si>
  <si>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</si>
  <si>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</si>
  <si>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</si>
  <si>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</si>
  <si>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</si>
  <si>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</si>
  <si>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</si>
  <si>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</si>
  <si>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</si>
  <si>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</si>
  <si>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</si>
  <si>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</si>
  <si>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</si>
  <si>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</si>
  <si>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</si>
  <si>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</si>
  <si>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</si>
  <si>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</si>
  <si>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</si>
  <si>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</si>
  <si>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</si>
  <si>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</si>
  <si>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</si>
  <si>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</si>
  <si>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</si>
  <si>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</si>
  <si>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</si>
  <si>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</si>
  <si>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</si>
  <si>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</si>
  <si>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</si>
  <si>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</si>
  <si>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</si>
  <si>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</si>
  <si>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</si>
  <si>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</si>
  <si>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</si>
  <si>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</si>
  <si>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</si>
  <si>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</si>
  <si>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</si>
  <si>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</si>
  <si>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</si>
  <si>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</si>
  <si>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</si>
  <si>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</si>
  <si>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</si>
  <si>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</si>
  <si>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</si>
  <si>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</si>
  <si>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</si>
  <si>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</si>
  <si>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</si>
  <si>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</si>
  <si>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</si>
  <si>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</si>
  <si>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</si>
  <si>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</si>
  <si>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</si>
  <si>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</si>
  <si>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</si>
  <si>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</si>
  <si>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</si>
  <si>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</si>
  <si>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</si>
  <si>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</si>
  <si>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</si>
  <si>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</si>
  <si>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</si>
  <si>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</si>
  <si>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</si>
  <si>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</si>
  <si>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</si>
  <si>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</si>
  <si>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</si>
  <si>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</si>
  <si>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</si>
  <si>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</si>
  <si>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</si>
  <si>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</si>
  <si>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</si>
  <si>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</si>
  <si>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</si>
  <si>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</si>
  <si>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</si>
  <si>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</si>
  <si>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</si>
  <si>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</si>
  <si>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</si>
  <si>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</si>
  <si>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</si>
  <si>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</si>
  <si>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</si>
  <si>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</si>
  <si>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</si>
  <si>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</si>
  <si>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</si>
  <si>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</si>
  <si>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</si>
  <si>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</si>
  <si>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</si>
  <si>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</si>
  <si>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</si>
  <si>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</si>
  <si>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</si>
  <si>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</si>
  <si>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</si>
  <si>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</si>
  <si>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</si>
  <si>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</si>
  <si>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</si>
  <si>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</si>
  <si>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</si>
  <si>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</si>
  <si>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</si>
  <si>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</si>
  <si>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</si>
  <si>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</si>
  <si>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</si>
  <si>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</si>
  <si>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</si>
  <si>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</si>
  <si>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</si>
  <si>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</si>
  <si>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</si>
  <si>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</si>
  <si>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</si>
  <si>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</si>
  <si>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</si>
  <si>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</si>
  <si>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</si>
  <si>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</si>
  <si>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</si>
  <si>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</si>
  <si>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</si>
  <si>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</si>
  <si>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</si>
  <si>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</si>
  <si>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</si>
  <si>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</si>
  <si>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</si>
  <si>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</si>
  <si>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</si>
  <si>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</si>
  <si>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</si>
  <si>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</si>
  <si>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</si>
  <si>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</si>
  <si>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</si>
  <si>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</si>
  <si>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</si>
  <si>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</si>
  <si>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</si>
  <si>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</si>
  <si>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</si>
  <si>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</si>
  <si>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</si>
  <si>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</si>
  <si>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</si>
  <si>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</si>
  <si>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</si>
  <si>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</si>
  <si>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</si>
  <si>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</si>
  <si>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</si>
  <si>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</si>
  <si>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</si>
  <si>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</si>
  <si>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</si>
  <si>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</si>
  <si>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</si>
  <si>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</si>
  <si>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</si>
  <si>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</si>
  <si>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</si>
  <si>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</si>
  <si>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</si>
  <si>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</si>
  <si>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</si>
  <si>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</si>
  <si>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</si>
  <si>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</si>
  <si>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</si>
  <si>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</si>
  <si>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</si>
  <si>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</si>
  <si>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</si>
  <si>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</si>
  <si>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</si>
  <si>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</si>
  <si>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</si>
  <si>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</si>
  <si>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</si>
  <si>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</si>
  <si>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</si>
  <si>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</si>
  <si>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</si>
  <si>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</si>
  <si>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</si>
  <si>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</si>
  <si>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</si>
  <si>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</si>
  <si>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</si>
  <si>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</si>
  <si>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</si>
  <si>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</si>
  <si>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</si>
  <si>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</si>
  <si>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</si>
  <si>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</si>
  <si>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</si>
  <si>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</si>
  <si>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</si>
  <si>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</si>
  <si>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</si>
  <si>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</si>
  <si>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</si>
  <si>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</si>
  <si>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</si>
  <si>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</si>
  <si>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</si>
  <si>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</si>
  <si>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</si>
  <si>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</si>
  <si>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</si>
  <si>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</si>
  <si>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</si>
  <si>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</si>
  <si>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</si>
  <si>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</si>
  <si>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</si>
  <si>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</si>
  <si>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</si>
  <si>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</si>
  <si>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</si>
  <si>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</si>
  <si>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</si>
  <si>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</si>
  <si>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</si>
  <si>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</si>
  <si>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</si>
  <si>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</si>
  <si>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</si>
  <si>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</si>
  <si>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</si>
  <si>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</si>
  <si>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</si>
  <si>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</si>
  <si>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</si>
  <si>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</si>
  <si>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</si>
  <si>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</si>
  <si>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</si>
  <si>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</si>
  <si>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</si>
  <si>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</si>
  <si>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</si>
  <si>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</si>
  <si>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</si>
  <si>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</si>
  <si>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</si>
  <si>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</si>
  <si>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</si>
  <si>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</si>
  <si>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</si>
  <si>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</si>
  <si>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</si>
  <si>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</si>
  <si>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</si>
  <si>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</si>
  <si>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</si>
  <si>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</si>
  <si>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</si>
  <si>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</si>
  <si>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</si>
  <si>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</si>
  <si>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</si>
  <si>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</si>
  <si>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</si>
  <si>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</si>
  <si>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</si>
  <si>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</si>
  <si>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</si>
  <si>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</si>
  <si>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</si>
  <si>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</si>
  <si>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</si>
  <si>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</si>
  <si>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</si>
  <si>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</si>
  <si>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</si>
  <si>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</si>
  <si>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</si>
  <si>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</si>
  <si>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</si>
  <si>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</si>
  <si>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</si>
  <si>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</si>
  <si>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</si>
  <si>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</si>
  <si>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</si>
  <si>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</si>
  <si>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</si>
  <si>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</si>
  <si>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</si>
  <si>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</si>
  <si>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</si>
  <si>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</si>
  <si>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</si>
  <si>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</si>
  <si>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</si>
  <si>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</si>
  <si>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</si>
  <si>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</si>
  <si>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</si>
  <si>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</si>
  <si>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</si>
  <si>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</si>
  <si>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</si>
  <si>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</si>
  <si>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</si>
  <si>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</si>
  <si>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</si>
  <si>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</si>
  <si>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</si>
  <si>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</si>
  <si>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</si>
  <si>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</si>
  <si>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</si>
  <si>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</si>
  <si>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</si>
  <si>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</si>
  <si>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</si>
  <si>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</si>
  <si>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</si>
  <si>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</si>
  <si>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</si>
  <si>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</si>
  <si>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</si>
  <si>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</si>
  <si>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</si>
  <si>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</si>
  <si>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</si>
  <si>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</si>
  <si>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</si>
  <si>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</si>
  <si>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</si>
  <si>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</si>
  <si>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</si>
  <si>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</si>
  <si>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</si>
  <si>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</si>
  <si>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</si>
  <si>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</si>
  <si>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</si>
  <si>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</si>
  <si>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</si>
  <si>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</si>
  <si>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</si>
  <si>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</si>
  <si>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</si>
  <si>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</si>
  <si>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</si>
  <si>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</si>
  <si>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</si>
  <si>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</si>
  <si>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</si>
  <si>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</si>
  <si>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</si>
  <si>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</si>
  <si>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</si>
  <si>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</si>
  <si>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</si>
  <si>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</si>
  <si>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</si>
  <si>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</si>
  <si>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</si>
  <si>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</si>
  <si>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</si>
  <si>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</si>
  <si>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</si>
  <si>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</si>
  <si>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</si>
  <si>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</si>
  <si>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</si>
  <si>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</si>
  <si>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</si>
  <si>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</si>
  <si>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</si>
  <si>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</si>
  <si>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</si>
  <si>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</si>
  <si>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</si>
  <si>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</si>
  <si>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</si>
  <si>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</si>
  <si>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</si>
  <si>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</si>
  <si>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</si>
  <si>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</si>
  <si>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</si>
  <si>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</si>
  <si>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</si>
  <si>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</si>
  <si>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</si>
  <si>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</si>
  <si>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</si>
  <si>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</si>
  <si>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</si>
  <si>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</si>
  <si>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</si>
  <si>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</si>
  <si>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</si>
  <si>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</si>
  <si>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</si>
  <si>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</si>
  <si>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</si>
  <si>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</si>
  <si>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</si>
  <si>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</si>
  <si>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</si>
  <si>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</si>
  <si>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</si>
  <si>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</si>
  <si>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</si>
  <si>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</si>
  <si>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</si>
  <si>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</si>
  <si>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</si>
  <si>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</si>
  <si>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</si>
  <si>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</si>
  <si>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</si>
  <si>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</si>
  <si>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</si>
  <si>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</si>
  <si>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</si>
  <si>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</si>
  <si>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</si>
  <si>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</si>
  <si>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</si>
  <si>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</si>
  <si>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</si>
  <si>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</si>
  <si>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</si>
  <si>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</si>
  <si>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</si>
  <si>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</si>
  <si>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</si>
  <si>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</si>
  <si>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</si>
  <si>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</si>
  <si>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</si>
  <si>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</si>
  <si>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</si>
  <si>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</si>
  <si>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</si>
  <si>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</si>
  <si>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</si>
  <si>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</si>
  <si>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</si>
  <si>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</si>
  <si>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</si>
  <si>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</si>
  <si>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</si>
  <si>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</si>
  <si>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</si>
  <si>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</si>
  <si>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</si>
  <si>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</si>
  <si>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</si>
  <si>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</si>
  <si>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</si>
  <si>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</si>
  <si>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</si>
  <si>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</si>
  <si>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</si>
  <si>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</si>
  <si>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</si>
  <si>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</si>
  <si>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</si>
  <si>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</si>
  <si>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</si>
  <si>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</si>
  <si>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</si>
  <si>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</si>
  <si>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</si>
  <si>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</si>
  <si>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</si>
  <si>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</si>
  <si>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</si>
  <si>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</si>
  <si>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</si>
  <si>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</si>
  <si>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</si>
  <si>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</si>
  <si>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</si>
  <si>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</si>
  <si>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</si>
  <si>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</si>
  <si>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</si>
  <si>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</si>
  <si>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</si>
  <si>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</si>
  <si>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</si>
  <si>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</si>
  <si>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</si>
  <si>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</si>
  <si>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</si>
  <si>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</si>
  <si>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</si>
  <si>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</si>
  <si>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</si>
  <si>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</si>
  <si>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</si>
  <si>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</si>
  <si>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</si>
  <si>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</si>
  <si>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</si>
  <si>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</si>
  <si>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</si>
  <si>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</si>
  <si>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</si>
  <si>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</si>
  <si>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</si>
  <si>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</si>
  <si>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</si>
  <si>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</si>
  <si>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</si>
  <si>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</si>
  <si>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</si>
  <si>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</si>
  <si>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</si>
  <si>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</si>
  <si>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</si>
  <si>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</si>
  <si>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</si>
  <si>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</si>
  <si>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</si>
  <si>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</si>
  <si>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</si>
  <si>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</si>
  <si>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</si>
  <si>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</si>
  <si>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</si>
  <si>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</si>
  <si>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</si>
  <si>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</si>
  <si>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</si>
  <si>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</si>
  <si>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</si>
  <si>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</si>
  <si>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</si>
  <si>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</si>
  <si>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</si>
  <si>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</si>
  <si>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</si>
  <si>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</si>
  <si>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</si>
  <si>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</si>
  <si>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</si>
  <si>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</si>
  <si>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</si>
  <si>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</si>
  <si>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</si>
  <si>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</si>
  <si>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</si>
  <si>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</si>
  <si>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</si>
  <si>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</si>
  <si>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</si>
  <si>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</si>
  <si>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</si>
  <si>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</si>
  <si>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</si>
  <si>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</si>
  <si>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</si>
  <si>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</si>
  <si>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</si>
  <si>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</si>
  <si>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</si>
  <si>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</si>
  <si>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</si>
  <si>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</si>
  <si>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</si>
  <si>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</si>
  <si>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</si>
  <si>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</si>
  <si>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</si>
  <si>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</si>
  <si>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</si>
  <si>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</si>
  <si>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</si>
  <si>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</si>
  <si>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</si>
  <si>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</si>
  <si>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</si>
  <si>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</si>
  <si>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</si>
  <si>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</si>
  <si>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</si>
  <si>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</si>
  <si>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</si>
  <si>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</si>
  <si>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</si>
  <si>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</si>
  <si>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</si>
  <si>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</si>
  <si>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</si>
  <si>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</si>
  <si>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</si>
  <si>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</si>
  <si>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</si>
  <si>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</si>
  <si>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</si>
  <si>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</si>
  <si>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</si>
  <si>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</si>
  <si>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</si>
  <si>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</si>
  <si>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</si>
  <si>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</si>
  <si>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</si>
  <si>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</si>
  <si>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</si>
  <si>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</si>
  <si>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</si>
  <si>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</si>
  <si>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</si>
  <si>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</si>
  <si>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</si>
  <si>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</si>
  <si>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</si>
  <si>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</si>
  <si>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</si>
  <si>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</si>
  <si>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</si>
  <si>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</si>
  <si>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</si>
  <si>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</si>
  <si>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</si>
  <si>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</si>
  <si>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</si>
  <si>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</si>
  <si>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</si>
  <si>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</si>
  <si>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</si>
  <si>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</si>
  <si>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</si>
  <si>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</si>
  <si>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</si>
  <si>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</si>
  <si>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</si>
  <si>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</si>
  <si>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</si>
  <si>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</si>
  <si>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</si>
  <si>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</si>
  <si>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</si>
  <si>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</si>
  <si>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</si>
  <si>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</si>
  <si>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</si>
  <si>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</si>
  <si>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</si>
  <si>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</si>
  <si>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</si>
  <si>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</si>
  <si>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</si>
  <si>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</si>
  <si>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</si>
  <si>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</si>
  <si>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</si>
  <si>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</si>
  <si>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</si>
  <si>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</si>
  <si>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</si>
  <si>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</si>
  <si>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</si>
  <si>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</si>
  <si>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</si>
  <si>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</si>
  <si>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</si>
  <si>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</si>
  <si>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</si>
  <si>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</si>
  <si>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</si>
  <si>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</si>
  <si>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</si>
  <si>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</si>
  <si>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</si>
  <si>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</si>
  <si>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</si>
  <si>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</si>
  <si>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</si>
  <si>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</si>
  <si>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</si>
  <si>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</si>
  <si>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</si>
  <si>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</si>
  <si>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</si>
  <si>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</si>
  <si>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</si>
  <si>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</si>
  <si>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</si>
  <si>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</si>
  <si>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</si>
  <si>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</si>
  <si>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</si>
  <si>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</si>
  <si>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</si>
  <si>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</si>
  <si>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</si>
  <si>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</si>
  <si>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</si>
  <si>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</si>
  <si>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</si>
  <si>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</si>
  <si>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</si>
  <si>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</si>
  <si>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</si>
  <si>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</si>
  <si>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</si>
  <si>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</si>
  <si>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</si>
  <si>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</si>
  <si>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</si>
  <si>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</si>
  <si>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</si>
  <si>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</si>
  <si>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</si>
  <si>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</si>
  <si>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</si>
  <si>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</si>
  <si>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</si>
  <si>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</si>
  <si>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</si>
  <si>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</si>
  <si>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</si>
  <si>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</si>
  <si>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</si>
  <si>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</si>
  <si>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</si>
  <si>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</si>
  <si>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</si>
  <si>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</si>
  <si>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</si>
  <si>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</si>
  <si>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</si>
  <si>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</si>
  <si>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</si>
  <si>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</si>
  <si>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</si>
  <si>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</si>
  <si>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</si>
  <si>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</si>
  <si>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</si>
  <si>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</si>
  <si>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</si>
  <si>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</si>
  <si>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</si>
  <si>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</si>
  <si>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</si>
  <si>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</si>
  <si>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</si>
  <si>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</si>
  <si>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</si>
  <si>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</si>
  <si>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</si>
  <si>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</si>
  <si>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</si>
  <si>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</si>
  <si>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</si>
  <si>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</si>
  <si>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</si>
  <si>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</si>
  <si>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</si>
  <si>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</si>
  <si>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</si>
  <si>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</si>
  <si>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</si>
  <si>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</si>
  <si>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</si>
  <si>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</si>
  <si>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</si>
  <si>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</si>
  <si>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</si>
  <si>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</si>
  <si>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</si>
  <si>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</si>
  <si>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</si>
  <si>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</si>
  <si>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</si>
  <si>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</si>
  <si>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</si>
  <si>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</si>
  <si>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</si>
  <si>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</si>
  <si>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</si>
  <si>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</si>
  <si>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</si>
  <si>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</si>
  <si>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</si>
  <si>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</si>
  <si>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</si>
  <si>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</si>
  <si>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</si>
  <si>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</si>
  <si>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</si>
  <si>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</si>
  <si>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</si>
  <si>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</si>
  <si>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</si>
  <si>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</si>
  <si>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</si>
  <si>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</si>
  <si>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</si>
  <si>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</si>
  <si>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</si>
  <si>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</si>
  <si>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</si>
  <si>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</si>
  <si>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</si>
  <si>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</si>
  <si>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</si>
  <si>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</si>
  <si>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</si>
  <si>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</si>
  <si>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</si>
  <si>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</si>
  <si>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</si>
  <si>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</si>
  <si>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</si>
  <si>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</si>
  <si>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</si>
  <si>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</si>
  <si>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</si>
  <si>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</si>
  <si>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</si>
  <si>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</si>
  <si>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</si>
  <si>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</si>
  <si>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</si>
  <si>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</si>
  <si>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</si>
  <si>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</si>
  <si>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</si>
  <si>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</si>
  <si>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</si>
  <si>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</si>
  <si>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</si>
  <si>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</si>
  <si>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</si>
  <si>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</si>
  <si>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</si>
  <si>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</si>
  <si>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</si>
  <si>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</si>
  <si>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</si>
  <si>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</si>
  <si>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</si>
  <si>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</si>
  <si>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</si>
  <si>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</si>
  <si>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</si>
  <si>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</si>
  <si>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</si>
  <si>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</si>
  <si>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</si>
  <si>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</si>
  <si>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</si>
  <si>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</si>
  <si>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</si>
  <si>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</si>
  <si>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</si>
  <si>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</si>
  <si>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</si>
  <si>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</si>
  <si>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</si>
  <si>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</si>
  <si>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</si>
  <si>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</si>
  <si>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</si>
  <si>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</si>
  <si>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</si>
  <si>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</si>
  <si>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</si>
  <si>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</si>
  <si>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</si>
  <si>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</si>
  <si>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</si>
  <si>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</si>
  <si>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</si>
  <si>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</si>
  <si>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</si>
  <si>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</si>
  <si>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</si>
  <si>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</si>
  <si>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</si>
  <si>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</si>
  <si>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</si>
  <si>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</si>
  <si>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</si>
  <si>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</si>
  <si>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</si>
  <si>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</si>
  <si>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</si>
  <si>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</si>
  <si>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</si>
  <si>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</si>
  <si>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</si>
  <si>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</si>
  <si>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</si>
  <si>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</si>
  <si>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</si>
  <si>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</si>
  <si>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</si>
  <si>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</si>
  <si>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</si>
  <si>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</si>
  <si>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</si>
  <si>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</si>
  <si>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</si>
  <si>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</si>
  <si>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</si>
  <si>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</si>
  <si>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</si>
  <si>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</si>
  <si>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</si>
  <si>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</si>
  <si>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</si>
  <si>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</si>
  <si>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</si>
  <si>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</si>
  <si>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</si>
  <si>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</si>
  <si>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</si>
  <si>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</si>
  <si>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</si>
  <si>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</si>
  <si>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</si>
  <si>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</si>
  <si>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</si>
  <si>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</si>
  <si>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</si>
  <si>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</si>
  <si>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</si>
  <si>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</si>
  <si>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</si>
  <si>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</si>
  <si>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</si>
  <si>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</si>
  <si>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</si>
  <si>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</si>
  <si>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</si>
  <si>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</si>
  <si>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</si>
  <si>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</si>
  <si>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</si>
  <si>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</si>
  <si>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</si>
  <si>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</si>
  <si>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</si>
  <si>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</si>
  <si>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</si>
  <si>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</si>
  <si>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</si>
  <si>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</si>
  <si>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</si>
  <si>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</si>
  <si>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</si>
  <si>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</si>
  <si>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</si>
  <si>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</si>
  <si>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</si>
  <si>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</si>
  <si>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</si>
  <si>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</si>
  <si>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</si>
  <si>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</si>
  <si>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</si>
  <si>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</si>
  <si>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</si>
  <si>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</si>
  <si>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</si>
  <si>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</si>
  <si>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</si>
  <si>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</si>
  <si>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</si>
  <si>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</si>
  <si>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</si>
  <si>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</si>
  <si>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</si>
  <si>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</si>
  <si>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</si>
  <si>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</si>
  <si>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</si>
  <si>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</si>
  <si>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</si>
  <si>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</si>
  <si>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</si>
  <si>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</si>
  <si>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</si>
  <si>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</si>
  <si>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</si>
  <si>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</si>
  <si>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</si>
  <si>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</si>
  <si>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</si>
  <si>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</si>
  <si>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</si>
  <si>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</si>
  <si>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</si>
  <si>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</si>
  <si>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</si>
  <si>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</si>
  <si>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</si>
  <si>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</si>
  <si>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</si>
  <si>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</si>
  <si>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</si>
  <si>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</si>
  <si>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</si>
  <si>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</si>
  <si>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</si>
  <si>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</si>
  <si>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</si>
  <si>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</si>
  <si>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</si>
  <si>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</si>
  <si>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</si>
  <si>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</si>
  <si>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</si>
  <si>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</si>
  <si>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</si>
  <si>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</si>
  <si>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</si>
  <si>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</si>
  <si>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</si>
  <si>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</si>
  <si>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</si>
  <si>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</si>
  <si>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</si>
  <si>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</si>
  <si>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</si>
  <si>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</si>
  <si>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</si>
  <si>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</si>
  <si>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</si>
  <si>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</si>
  <si>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</si>
  <si>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</si>
  <si>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</si>
  <si>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</si>
  <si>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</si>
  <si>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</si>
  <si>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</si>
  <si>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</si>
  <si>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</si>
  <si>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</si>
  <si>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</si>
  <si>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</si>
  <si>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</si>
  <si>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</si>
  <si>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</si>
  <si>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</si>
  <si>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</si>
  <si>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</si>
  <si>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</si>
  <si>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</si>
  <si>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</si>
  <si>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</si>
  <si>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</si>
  <si>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</si>
  <si>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</si>
  <si>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</si>
  <si>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</si>
  <si>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</si>
  <si>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</si>
  <si>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</si>
  <si>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</si>
  <si>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</si>
  <si>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</si>
  <si>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</si>
  <si>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</si>
  <si>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</si>
  <si>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</si>
  <si>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</si>
  <si>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</si>
  <si>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</si>
  <si>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</si>
  <si>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</si>
  <si>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</si>
  <si>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</si>
  <si>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</si>
  <si>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</si>
  <si>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</si>
  <si>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</si>
  <si>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</si>
  <si>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</si>
  <si>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</si>
  <si>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</si>
  <si>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</si>
  <si>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</si>
  <si>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</si>
  <si>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</si>
  <si>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</si>
  <si>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</si>
  <si>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</si>
  <si>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</si>
  <si>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</si>
  <si>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</si>
  <si>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</si>
  <si>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</si>
  <si>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</si>
  <si>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</si>
  <si>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</si>
  <si>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</si>
  <si>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</si>
  <si>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</si>
  <si>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</si>
  <si>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</si>
  <si>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</si>
  <si>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</si>
  <si>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</si>
  <si>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</si>
  <si>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</si>
  <si>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</si>
  <si>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</si>
  <si>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</si>
  <si>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</si>
  <si>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</si>
  <si>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</si>
  <si>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</si>
  <si>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</si>
  <si>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</si>
  <si>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</si>
  <si>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</si>
  <si>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</si>
  <si>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</si>
  <si>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</si>
  <si>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</si>
  <si>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</si>
  <si>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</si>
  <si>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</si>
  <si>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</si>
  <si>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</si>
  <si>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</si>
  <si>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</si>
  <si>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</si>
  <si>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</si>
  <si>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</si>
  <si>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</si>
  <si>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</si>
  <si>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</si>
  <si>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</si>
  <si>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</si>
  <si>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</si>
  <si>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</si>
  <si>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</si>
  <si>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</si>
  <si>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</si>
  <si>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</si>
  <si>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</si>
  <si>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</si>
  <si>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</si>
  <si>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</si>
  <si>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</si>
  <si>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</si>
  <si>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</si>
  <si>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</si>
  <si>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</si>
  <si>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</si>
  <si>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</si>
  <si>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</si>
  <si>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</si>
  <si>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</si>
  <si>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</si>
  <si>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</si>
  <si>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</si>
  <si>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</si>
  <si>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</si>
  <si>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</si>
  <si>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</si>
  <si>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</si>
  <si>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</si>
  <si>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</si>
  <si>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</si>
  <si>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</si>
  <si>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</si>
  <si>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</si>
  <si>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</si>
  <si>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</si>
  <si>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</si>
  <si>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</si>
  <si>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</si>
  <si>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</si>
  <si>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</si>
  <si>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</si>
  <si>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</si>
  <si>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</si>
  <si>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</si>
  <si>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</si>
  <si>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</si>
  <si>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</si>
  <si>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</si>
  <si>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</si>
  <si>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</si>
  <si>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</si>
  <si>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</si>
  <si>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</si>
  <si>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</si>
  <si>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</si>
  <si>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</si>
  <si>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</si>
  <si>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</si>
  <si>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</si>
  <si>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</si>
  <si>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</si>
  <si>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</si>
  <si>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</si>
  <si>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</si>
  <si>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</si>
  <si>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</si>
  <si>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</si>
  <si>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</si>
  <si>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</si>
  <si>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</si>
  <si>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</si>
  <si>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</si>
  <si>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</si>
  <si>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</si>
  <si>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</si>
  <si>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</si>
  <si>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</si>
  <si>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</si>
  <si>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</si>
  <si>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</si>
  <si>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</si>
  <si>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</si>
  <si>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</si>
  <si>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</si>
  <si>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</si>
  <si>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</si>
  <si>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</si>
  <si>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</si>
  <si>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</si>
  <si>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</si>
  <si>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</si>
  <si>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</si>
  <si>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</si>
  <si>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</si>
  <si>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</si>
  <si>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</si>
  <si>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</si>
  <si>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</si>
  <si>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</si>
  <si>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</si>
  <si>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</si>
  <si>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</si>
  <si>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</si>
  <si>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</si>
  <si>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</si>
  <si>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</si>
  <si>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</si>
  <si>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</si>
  <si>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</si>
  <si>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</si>
  <si>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</si>
  <si>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</si>
  <si>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</si>
  <si>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</si>
  <si>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</si>
  <si>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</si>
  <si>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</si>
  <si>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</si>
  <si>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</si>
  <si>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</si>
  <si>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</si>
  <si>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</si>
  <si>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</si>
  <si>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</si>
  <si>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</si>
  <si>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</si>
  <si>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</si>
  <si>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</si>
  <si>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</si>
  <si>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</si>
  <si>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</si>
  <si>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</si>
  <si>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</si>
  <si>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</si>
  <si>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</si>
  <si>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</si>
  <si>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</si>
  <si>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</si>
  <si>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</si>
  <si>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</si>
  <si>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</si>
  <si>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</si>
  <si>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</si>
  <si>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</si>
  <si>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</si>
  <si>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</si>
  <si>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</si>
  <si>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</si>
  <si>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</si>
  <si>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</si>
  <si>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</si>
  <si>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</si>
  <si>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</si>
  <si>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</si>
  <si>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</si>
  <si>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</si>
  <si>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</si>
  <si>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</si>
  <si>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</si>
  <si>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</si>
  <si>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</si>
  <si>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</si>
  <si>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</si>
  <si>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</si>
  <si>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</si>
  <si>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</si>
  <si>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</si>
  <si>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</si>
  <si>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</si>
  <si>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</si>
  <si>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</si>
  <si>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</si>
  <si>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</si>
  <si>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</si>
  <si>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</si>
  <si>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</si>
  <si>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</si>
  <si>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</si>
  <si>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</si>
  <si>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</si>
  <si>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</si>
  <si>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</si>
  <si>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</si>
  <si>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</si>
  <si>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</si>
  <si>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</si>
  <si>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</si>
  <si>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</si>
  <si>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</si>
  <si>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</si>
  <si>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</si>
  <si>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</si>
  <si>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</si>
  <si>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</si>
  <si>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</si>
  <si>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</si>
  <si>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</si>
  <si>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</si>
  <si>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</si>
  <si>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</si>
  <si>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</si>
  <si>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</si>
  <si>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</si>
  <si>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</si>
  <si>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</si>
  <si>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</si>
  <si>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</si>
  <si>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</si>
  <si>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</si>
  <si>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</si>
  <si>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</si>
  <si>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</si>
  <si>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</si>
  <si>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</si>
  <si>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</si>
  <si>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</si>
  <si>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</si>
  <si>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</si>
  <si>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</si>
  <si>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</si>
  <si>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</si>
  <si>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</si>
  <si>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</si>
  <si>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</si>
  <si>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</si>
  <si>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</si>
  <si>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</si>
  <si>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</si>
  <si>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</si>
  <si>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</si>
  <si>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</si>
  <si>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</si>
  <si>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</si>
  <si>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</si>
  <si>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</si>
  <si>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</si>
  <si>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</si>
  <si>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</si>
  <si>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</si>
  <si>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</si>
  <si>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</si>
  <si>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</si>
  <si>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</si>
  <si>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</si>
  <si>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</si>
  <si>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</si>
  <si>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</si>
  <si>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</si>
  <si>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</si>
  <si>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</si>
  <si>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</si>
  <si>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</si>
  <si>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</si>
  <si>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</si>
  <si>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</si>
  <si>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</si>
  <si>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</si>
  <si>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</si>
  <si>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</si>
  <si>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</si>
  <si>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</si>
  <si>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</si>
  <si>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</si>
  <si>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</si>
  <si>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</si>
  <si>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</si>
  <si>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</si>
  <si>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</si>
  <si>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</si>
  <si>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</si>
  <si>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</si>
  <si>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</si>
  <si>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</si>
  <si>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</si>
  <si>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</si>
  <si>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</si>
  <si>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</si>
  <si>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</si>
  <si>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</si>
  <si>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</si>
  <si>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</si>
  <si>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</si>
  <si>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</si>
  <si>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</si>
  <si>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</si>
  <si>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</si>
  <si>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</si>
  <si>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</si>
  <si>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</si>
  <si>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</si>
  <si>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</si>
  <si>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</si>
  <si>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</si>
  <si>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</si>
  <si>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</si>
  <si>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</si>
  <si>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</si>
  <si>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</si>
  <si>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</si>
  <si>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</si>
  <si>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</si>
  <si>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</si>
  <si>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</si>
  <si>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</si>
  <si>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</si>
  <si>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</si>
  <si>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</si>
  <si>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</si>
  <si>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</si>
  <si>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</si>
  <si>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</si>
  <si>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</si>
  <si>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</si>
  <si>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</si>
  <si>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</si>
  <si>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</si>
  <si>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</si>
  <si>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</si>
  <si>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</si>
  <si>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</si>
  <si>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</si>
  <si>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</si>
  <si>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</si>
  <si>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</si>
  <si>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</si>
  <si>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</si>
  <si>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</si>
  <si>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</si>
  <si>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</si>
  <si>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</si>
  <si>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</si>
  <si>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</si>
  <si>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</si>
  <si>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</si>
  <si>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</si>
  <si>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</si>
  <si>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</si>
  <si>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</si>
  <si>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</si>
  <si>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</si>
  <si>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</si>
  <si>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</si>
  <si>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</si>
  <si>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</si>
  <si>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</si>
  <si>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</si>
  <si>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</si>
  <si>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</si>
  <si>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</si>
  <si>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</si>
  <si>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</si>
  <si>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</si>
  <si>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</si>
  <si>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</si>
  <si>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</si>
  <si>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</si>
  <si>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</si>
  <si>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</si>
  <si>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</si>
  <si>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</si>
  <si>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</si>
  <si>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</si>
  <si>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</si>
  <si>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</si>
  <si>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</si>
  <si>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</si>
  <si>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</si>
  <si>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</si>
  <si>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</si>
  <si>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</si>
  <si>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</si>
  <si>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</si>
  <si>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</si>
  <si>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</si>
  <si>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</si>
  <si>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</si>
  <si>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</si>
  <si>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</si>
  <si>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</si>
  <si>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</si>
  <si>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</si>
  <si>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</si>
  <si>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</si>
  <si>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</si>
  <si>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</si>
  <si>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</si>
  <si>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</si>
  <si>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</si>
  <si>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</si>
  <si>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</si>
  <si>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</si>
  <si>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</si>
  <si>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</si>
  <si>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</si>
  <si>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</si>
  <si>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</si>
  <si>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</si>
  <si>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</si>
  <si>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</si>
  <si>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</si>
  <si>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</si>
  <si>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</si>
  <si>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</si>
  <si>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</si>
  <si>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</si>
  <si>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</si>
  <si>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</si>
  <si>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</si>
  <si>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</si>
  <si>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</si>
  <si>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</si>
  <si>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</si>
  <si>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</si>
  <si>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</si>
  <si>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</si>
  <si>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</si>
  <si>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</si>
  <si>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</si>
  <si>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</si>
  <si>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</si>
  <si>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</si>
  <si>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</si>
  <si>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</si>
  <si>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</si>
  <si>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</si>
  <si>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</si>
  <si>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</si>
  <si>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</si>
  <si>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</si>
  <si>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</si>
  <si>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</si>
  <si>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</si>
  <si>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</si>
  <si>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</si>
  <si>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</si>
  <si>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</si>
  <si>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</si>
  <si>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</si>
  <si>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</si>
  <si>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</si>
  <si>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</si>
  <si>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</si>
  <si>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</si>
  <si>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</si>
  <si>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</si>
  <si>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</si>
  <si>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</si>
  <si>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</si>
  <si>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</si>
  <si>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</si>
  <si>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</si>
  <si>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</si>
  <si>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</si>
  <si>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</si>
  <si>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</si>
  <si>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</si>
  <si>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</si>
  <si>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</si>
  <si>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</si>
  <si>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</si>
  <si>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</si>
  <si>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</si>
  <si>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</si>
  <si>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</si>
  <si>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</si>
  <si>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</si>
  <si>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</si>
  <si>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</si>
  <si>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</si>
  <si>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</si>
  <si>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</si>
  <si>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</si>
  <si>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</si>
  <si>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</si>
  <si>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</si>
  <si>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</si>
  <si>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</si>
  <si>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</si>
  <si>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</si>
  <si>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</si>
  <si>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</si>
  <si>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</si>
  <si>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</si>
  <si>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</si>
  <si>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</si>
  <si>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</si>
  <si>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</si>
  <si>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</si>
  <si>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</si>
  <si>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</si>
  <si>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</si>
  <si>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</si>
  <si>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</si>
  <si>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</si>
  <si>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</si>
  <si>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</si>
  <si>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</si>
  <si>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</si>
  <si>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</si>
  <si>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</si>
  <si>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</si>
  <si>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</si>
  <si>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</si>
  <si>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</si>
  <si>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</si>
  <si>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</si>
  <si>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</si>
  <si>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</si>
  <si>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</si>
  <si>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</si>
  <si>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</si>
  <si>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</si>
  <si>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</si>
  <si>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</si>
  <si>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</si>
  <si>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</si>
  <si>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</si>
  <si>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</si>
  <si>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</si>
  <si>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</si>
  <si>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</si>
  <si>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</si>
  <si>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</si>
  <si>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</si>
  <si>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</si>
  <si>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</si>
  <si>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</si>
  <si>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</si>
  <si>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</si>
  <si>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</si>
  <si>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</si>
  <si>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</si>
  <si>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</si>
  <si>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</si>
  <si>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</si>
  <si>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</si>
  <si>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</si>
  <si>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</si>
  <si>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</si>
  <si>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</si>
  <si>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</si>
  <si>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</si>
  <si>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</si>
  <si>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</si>
  <si>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</si>
  <si>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</si>
  <si>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</si>
  <si>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</si>
  <si>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</si>
  <si>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</si>
  <si>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</si>
  <si>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</si>
  <si>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</si>
  <si>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</si>
  <si>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</si>
  <si>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</si>
  <si>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</si>
  <si>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</si>
  <si>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</si>
  <si>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</si>
  <si>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</si>
  <si>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</si>
  <si>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</si>
  <si>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</si>
  <si>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</si>
  <si>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</si>
  <si>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</si>
  <si>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</si>
  <si>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</si>
  <si>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</si>
  <si>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</si>
  <si>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</si>
  <si>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</si>
  <si>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</si>
  <si>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</si>
  <si>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</si>
  <si>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</si>
  <si>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</si>
  <si>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</si>
  <si>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</si>
  <si>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</si>
  <si>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</si>
  <si>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</si>
  <si>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</si>
  <si>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</si>
  <si>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</si>
  <si>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</si>
  <si>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</si>
  <si>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</si>
  <si>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</si>
  <si>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</si>
  <si>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</si>
  <si>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</si>
  <si>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</si>
  <si>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</si>
  <si>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</si>
  <si>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</si>
  <si>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</si>
  <si>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</si>
  <si>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</si>
  <si>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</si>
  <si>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</si>
  <si>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</si>
  <si>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</si>
  <si>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</si>
  <si>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</si>
  <si>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</si>
  <si>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</si>
  <si>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</si>
  <si>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</si>
  <si>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</si>
  <si>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</si>
  <si>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</si>
  <si>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</si>
  <si>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</si>
  <si>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</si>
  <si>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</si>
  <si>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</si>
  <si>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</si>
  <si>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</si>
  <si>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</si>
  <si>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</si>
  <si>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</si>
  <si>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</si>
  <si>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</si>
  <si>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</si>
  <si>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</si>
  <si>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</si>
  <si>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</si>
  <si>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</si>
  <si>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</si>
  <si>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</si>
  <si>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</si>
  <si>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</si>
  <si>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</si>
  <si>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</si>
  <si>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</si>
  <si>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</si>
  <si>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</si>
  <si>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</si>
  <si>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</si>
  <si>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</si>
  <si>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</si>
  <si>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</si>
  <si>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</si>
  <si>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</si>
  <si>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</si>
  <si>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</si>
  <si>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</si>
  <si>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</si>
  <si>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</si>
  <si>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</si>
  <si>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</si>
  <si>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</si>
  <si>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</si>
  <si>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</si>
  <si>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</si>
  <si>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</si>
  <si>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</si>
  <si>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</si>
  <si>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</si>
  <si>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</si>
  <si>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</si>
  <si>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</si>
  <si>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</si>
  <si>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</si>
  <si>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</si>
  <si>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</si>
  <si>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</si>
  <si>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</si>
  <si>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</si>
  <si>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</si>
  <si>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</si>
  <si>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</si>
  <si>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</si>
  <si>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</si>
  <si>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</si>
  <si>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</si>
  <si>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</si>
  <si>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</si>
  <si>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</si>
  <si>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</si>
  <si>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</si>
  <si>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</si>
  <si>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</si>
  <si>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</si>
  <si>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</si>
  <si>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</si>
  <si>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</si>
  <si>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</si>
  <si>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</si>
  <si>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</si>
  <si>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</si>
  <si>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</si>
  <si>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</si>
  <si>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</si>
  <si>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</si>
  <si>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</si>
  <si>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</si>
  <si>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</si>
  <si>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</si>
  <si>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</si>
  <si>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</si>
  <si>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</si>
  <si>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</si>
  <si>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</si>
  <si>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</si>
  <si>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</si>
  <si>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</si>
  <si>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</si>
  <si>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</si>
  <si>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</si>
  <si>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</si>
  <si>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</si>
  <si>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</si>
  <si>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</si>
  <si>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</si>
  <si>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</si>
  <si>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</si>
  <si>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</si>
  <si>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</si>
  <si>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</si>
  <si>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</si>
  <si>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</si>
  <si>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</si>
  <si>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</si>
  <si>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</si>
  <si>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</si>
  <si>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</si>
  <si>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</si>
  <si>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</si>
  <si>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</si>
  <si>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</si>
  <si>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</si>
  <si>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</si>
  <si>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</si>
  <si>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</si>
  <si>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</si>
  <si>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</si>
  <si>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</si>
  <si>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</si>
  <si>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</si>
  <si>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</si>
  <si>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</si>
  <si>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</si>
  <si>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</si>
  <si>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</si>
  <si>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</si>
  <si>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</si>
  <si>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</si>
  <si>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</si>
  <si>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</si>
  <si>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</si>
  <si>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</si>
  <si>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</si>
  <si>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</si>
  <si>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</si>
  <si>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</si>
  <si>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</si>
  <si>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</si>
  <si>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</si>
  <si>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</si>
  <si>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</si>
  <si>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</si>
  <si>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</si>
  <si>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</si>
  <si>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</si>
  <si>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</si>
  <si>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</si>
  <si>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</si>
  <si>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</si>
  <si>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</si>
  <si>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</si>
  <si>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</si>
  <si>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</si>
  <si>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</si>
  <si>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</si>
  <si>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</si>
  <si>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</si>
  <si>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</si>
  <si>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</si>
  <si>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</si>
  <si>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</si>
  <si>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</si>
  <si>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</si>
  <si>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</si>
  <si>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</si>
  <si>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</si>
  <si>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</si>
  <si>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</si>
  <si>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</si>
  <si>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</si>
  <si>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</si>
  <si>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</si>
  <si>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</si>
  <si>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</si>
  <si>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</si>
  <si>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</si>
  <si>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</si>
  <si>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</si>
  <si>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</si>
  <si>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</si>
  <si>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</si>
  <si>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</si>
  <si>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</si>
  <si>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</si>
  <si>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</si>
  <si>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</si>
  <si>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</si>
  <si>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</si>
  <si>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</si>
  <si>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</si>
  <si>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</si>
  <si>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</si>
  <si>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</si>
  <si>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</si>
  <si>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</si>
  <si>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</si>
  <si>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</si>
  <si>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</si>
  <si>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</si>
  <si>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</si>
  <si>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</si>
  <si>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</si>
  <si>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</si>
  <si>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</si>
  <si>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</si>
  <si>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</si>
  <si>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</si>
  <si>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</si>
  <si>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</si>
  <si>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</si>
  <si>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</si>
  <si>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</si>
  <si>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</si>
  <si>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</si>
  <si>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</si>
  <si>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</si>
  <si>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</si>
  <si>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</si>
  <si>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</si>
  <si>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</si>
  <si>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</si>
  <si>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</si>
  <si>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</si>
  <si>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</si>
  <si>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</si>
  <si>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</si>
  <si>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</si>
  <si>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</si>
  <si>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</si>
  <si>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</si>
  <si>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</si>
  <si>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</si>
  <si>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</si>
  <si>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</si>
  <si>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</si>
  <si>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</si>
  <si>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</si>
  <si>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</si>
  <si>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</si>
  <si>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</si>
  <si>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</si>
  <si>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</si>
  <si>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</si>
  <si>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</si>
  <si>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</si>
  <si>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</si>
  <si>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</si>
  <si>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</si>
  <si>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</si>
  <si>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</si>
  <si>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</si>
  <si>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</si>
  <si>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</si>
  <si>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</si>
  <si>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</si>
  <si>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</si>
  <si>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</si>
  <si>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</si>
  <si>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</si>
  <si>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</si>
  <si>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</si>
  <si>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</si>
  <si>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</si>
  <si>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</si>
  <si>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</si>
  <si>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</si>
  <si>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</si>
  <si>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</si>
  <si>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</si>
  <si>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</si>
  <si>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</si>
  <si>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</si>
  <si>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</si>
  <si>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</si>
  <si>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</si>
  <si>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</si>
  <si>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</si>
  <si>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</si>
  <si>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</si>
  <si>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</si>
  <si>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</si>
  <si>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</si>
  <si>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</si>
  <si>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</si>
  <si>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</si>
  <si>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</si>
  <si>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</si>
  <si>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</si>
  <si>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</si>
  <si>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</si>
  <si>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</si>
  <si>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</si>
  <si>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</si>
  <si>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</si>
  <si>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</si>
  <si>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</si>
  <si>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</si>
  <si>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</si>
  <si>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</si>
  <si>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</si>
  <si>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</si>
  <si>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</si>
  <si>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</si>
  <si>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</si>
  <si>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</si>
  <si>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</si>
  <si>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</si>
  <si>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</si>
  <si>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</si>
  <si>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</si>
  <si>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</si>
  <si>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</si>
  <si>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</si>
  <si>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</si>
  <si>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</si>
  <si>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</si>
  <si>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</si>
  <si>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</si>
  <si>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</si>
  <si>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</si>
  <si>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</si>
  <si>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</si>
  <si>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</si>
  <si>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</si>
  <si>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</si>
  <si>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</si>
  <si>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</si>
  <si>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</si>
  <si>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</si>
  <si>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</si>
  <si>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</si>
  <si>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</si>
  <si>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</si>
  <si>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</si>
  <si>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</si>
  <si>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</si>
  <si>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</si>
  <si>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</si>
  <si>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</si>
  <si>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</si>
  <si>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</si>
  <si>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</si>
  <si>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</si>
  <si>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</si>
  <si>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</si>
  <si>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</si>
  <si>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</si>
  <si>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</si>
  <si>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</si>
  <si>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</si>
  <si>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</si>
  <si>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</si>
  <si>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</si>
  <si>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</si>
  <si>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</si>
  <si>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</si>
  <si>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</si>
  <si>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</si>
  <si>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</si>
  <si>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</si>
  <si>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</si>
  <si>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</si>
  <si>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</si>
  <si>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</si>
  <si>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</si>
  <si>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</si>
  <si>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</si>
  <si>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</si>
  <si>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</si>
  <si>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</si>
  <si>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</si>
  <si>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</si>
  <si>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</si>
  <si>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</si>
  <si>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</si>
  <si>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</si>
  <si>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</si>
  <si>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</si>
  <si>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</si>
  <si>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</si>
  <si>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</si>
  <si>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</si>
  <si>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</si>
  <si>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</si>
  <si>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</si>
  <si>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</si>
  <si>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</si>
  <si>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</si>
  <si>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</si>
  <si>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</si>
  <si>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</si>
  <si>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</si>
  <si>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</si>
  <si>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</si>
  <si>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</si>
  <si>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</si>
  <si>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</si>
  <si>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</si>
  <si>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</si>
  <si>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</si>
  <si>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</si>
  <si>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</si>
  <si>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</si>
  <si>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</si>
  <si>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</si>
  <si>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</si>
  <si>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</si>
  <si>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</si>
  <si>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</si>
  <si>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</si>
  <si>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</si>
  <si>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</si>
  <si>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</si>
  <si>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</si>
  <si>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</si>
  <si>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</si>
  <si>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</si>
  <si>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</si>
  <si>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</si>
  <si>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</si>
  <si>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</si>
  <si>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</si>
  <si>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</si>
  <si>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</si>
  <si>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</si>
  <si>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</si>
  <si>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</si>
  <si>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</si>
  <si>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</si>
  <si>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</si>
  <si>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</si>
  <si>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</si>
  <si>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</si>
  <si>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</si>
  <si>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</si>
  <si>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</si>
  <si>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</si>
  <si>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</si>
  <si>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</si>
  <si>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</si>
  <si>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</si>
  <si>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</si>
  <si>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</si>
  <si>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</si>
  <si>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</si>
  <si>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</si>
  <si>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</si>
  <si>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</si>
  <si>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</si>
  <si>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</si>
  <si>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</si>
  <si>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</si>
  <si>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</si>
  <si>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</si>
  <si>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</si>
  <si>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</si>
  <si>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</si>
  <si>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</si>
  <si>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</si>
  <si>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</si>
  <si>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</si>
  <si>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</si>
  <si>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</si>
  <si>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</si>
  <si>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</si>
  <si>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</si>
  <si>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</si>
  <si>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</si>
  <si>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</si>
  <si>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</si>
  <si>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</si>
  <si>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</si>
  <si>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</si>
  <si>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</si>
  <si>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</si>
  <si>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</si>
  <si>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</si>
  <si>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</si>
  <si>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</si>
  <si>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</si>
  <si>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</si>
  <si>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</si>
  <si>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</si>
  <si>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</si>
  <si>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</si>
  <si>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</si>
  <si>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</si>
  <si>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</si>
  <si>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</si>
  <si>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</si>
  <si>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</si>
  <si>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</si>
  <si>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</si>
  <si>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</si>
  <si>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</si>
  <si>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</si>
  <si>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</si>
  <si>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</si>
  <si>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</si>
  <si>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</si>
  <si>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</si>
  <si>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</si>
  <si>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</si>
  <si>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</si>
  <si>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</si>
  <si>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</si>
  <si>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</si>
  <si>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</si>
  <si>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</si>
  <si>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</si>
  <si>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</si>
  <si>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</si>
  <si>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</si>
  <si>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</si>
  <si>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</si>
  <si>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</si>
  <si>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</si>
  <si>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</si>
  <si>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</si>
  <si>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</si>
  <si>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</si>
  <si>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</si>
  <si>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</si>
  <si>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</si>
  <si>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</si>
  <si>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</si>
  <si>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</si>
  <si>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</si>
  <si>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</si>
  <si>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</si>
  <si>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</si>
  <si>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</si>
  <si>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</si>
  <si>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</si>
  <si>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</si>
  <si>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</si>
  <si>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</si>
  <si>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</si>
  <si>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</si>
  <si>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</si>
  <si>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</si>
  <si>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</si>
  <si>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</si>
  <si>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</si>
  <si>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</si>
  <si>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</si>
  <si>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</si>
  <si>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</si>
  <si>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</si>
  <si>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</si>
  <si>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</si>
  <si>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</si>
  <si>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</si>
  <si>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</si>
  <si>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</si>
  <si>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</si>
  <si>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</si>
  <si>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</si>
  <si>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</si>
  <si>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</si>
  <si>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</si>
  <si>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</si>
  <si>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</si>
  <si>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</si>
  <si>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</si>
  <si>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</si>
  <si>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</si>
  <si>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</si>
  <si>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</si>
  <si>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</si>
  <si>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</si>
  <si>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</si>
  <si>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</si>
  <si>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</si>
  <si>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</si>
  <si>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</si>
  <si>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</si>
  <si>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</si>
  <si>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</si>
  <si>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</si>
  <si>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</si>
  <si>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</si>
  <si>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</si>
  <si>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</si>
  <si>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</si>
  <si>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</si>
  <si>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</si>
  <si>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</si>
  <si>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</si>
  <si>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</si>
  <si>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</si>
  <si>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</si>
  <si>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</si>
  <si>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</si>
  <si>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</si>
  <si>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</si>
  <si>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</si>
  <si>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</si>
  <si>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</si>
  <si>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</si>
  <si>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</si>
  <si>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</si>
  <si>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</si>
  <si>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</si>
  <si>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</si>
  <si>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</si>
  <si>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</si>
  <si>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</si>
  <si>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</si>
  <si>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</si>
  <si>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</si>
  <si>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</si>
  <si>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</si>
  <si>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</si>
  <si>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</si>
  <si>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</si>
  <si>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</si>
  <si>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</si>
  <si>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</si>
  <si>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</si>
  <si>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</si>
  <si>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</si>
  <si>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</si>
  <si>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</si>
  <si>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</si>
  <si>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</si>
  <si>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</si>
  <si>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</si>
  <si>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</si>
  <si>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</si>
  <si>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</si>
  <si>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</si>
  <si>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</si>
  <si>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</si>
  <si>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</si>
  <si>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</si>
  <si>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</si>
  <si>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</si>
  <si>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</si>
  <si>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</si>
  <si>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</si>
  <si>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</si>
  <si>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</si>
  <si>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</si>
  <si>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</si>
  <si>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</si>
  <si>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</si>
  <si>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</si>
  <si>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</si>
  <si>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</si>
  <si>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</si>
  <si>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</si>
  <si>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</si>
  <si>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</si>
  <si>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</si>
  <si>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</si>
  <si>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</si>
  <si>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</si>
  <si>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</si>
  <si>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</si>
  <si>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</si>
  <si>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</si>
  <si>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</si>
  <si>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</si>
  <si>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</si>
  <si>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</si>
  <si>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</si>
  <si>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</si>
  <si>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</si>
  <si>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</si>
  <si>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</si>
  <si>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</si>
  <si>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</si>
  <si>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</si>
  <si>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</si>
  <si>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</si>
  <si>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</si>
  <si>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</si>
  <si>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</si>
  <si>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</si>
  <si>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</si>
  <si>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</si>
  <si>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</si>
  <si>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</si>
  <si>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</si>
  <si>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</si>
  <si>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</si>
  <si>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</si>
  <si>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</si>
  <si>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</si>
  <si>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</si>
  <si>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</si>
  <si>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</si>
  <si>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</si>
  <si>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</si>
  <si>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</si>
  <si>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</si>
  <si>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</si>
  <si>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</si>
  <si>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</si>
  <si>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</si>
  <si>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</si>
  <si>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</si>
  <si>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</si>
  <si>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</si>
  <si>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</si>
  <si>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</si>
  <si>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</si>
  <si>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</si>
  <si>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</si>
  <si>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</si>
  <si>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</si>
  <si>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</si>
  <si>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</si>
  <si>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</si>
  <si>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</si>
  <si>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</si>
  <si>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</si>
  <si>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</si>
  <si>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</si>
  <si>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</si>
  <si>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</si>
  <si>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</si>
  <si>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</si>
  <si>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</si>
  <si>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</si>
  <si>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</si>
  <si>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</si>
  <si>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</si>
  <si>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</si>
  <si>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</si>
  <si>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</si>
  <si>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</si>
  <si>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</si>
  <si>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</si>
  <si>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</si>
  <si>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</si>
  <si>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</si>
  <si>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</si>
  <si>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</si>
  <si>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</si>
  <si>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</si>
  <si>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</si>
  <si>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</si>
  <si>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</si>
  <si>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</si>
  <si>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</si>
  <si>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</si>
  <si>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</si>
  <si>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</si>
  <si>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</si>
  <si>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</si>
  <si>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</si>
  <si>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</si>
  <si>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</si>
  <si>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</si>
  <si>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</si>
  <si>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</si>
  <si>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</si>
  <si>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</si>
  <si>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</si>
  <si>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</si>
  <si>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</si>
  <si>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</si>
  <si>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</si>
  <si>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</si>
  <si>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</si>
  <si>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</si>
  <si>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</si>
  <si>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</si>
  <si>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</si>
  <si>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</si>
  <si>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</si>
  <si>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</si>
  <si>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</si>
  <si>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</si>
  <si>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</si>
  <si>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</si>
  <si>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</si>
  <si>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</si>
  <si>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</si>
  <si>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</si>
  <si>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</si>
  <si>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</si>
  <si>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</si>
  <si>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</si>
  <si>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</si>
  <si>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</si>
  <si>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</si>
  <si>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</si>
  <si>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</si>
  <si>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</si>
  <si>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</si>
  <si>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</si>
  <si>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</si>
  <si>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</si>
  <si>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</si>
  <si>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</si>
  <si>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</si>
  <si>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</si>
  <si>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</si>
  <si>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</si>
  <si>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</si>
  <si>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</si>
  <si>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</si>
  <si>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</si>
  <si>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</si>
  <si>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</si>
  <si>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</si>
  <si>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</si>
  <si>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</si>
  <si>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</si>
  <si>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</si>
  <si>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</si>
  <si>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</si>
  <si>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</si>
  <si>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06710110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</si>
  <si>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</si>
  <si>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</si>
  <si>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Var</t>
  </si>
  <si>
    <t xml:space="preserve">NOM_PRELEV_DETERM</t>
  </si>
  <si>
    <t xml:space="preserve">LB_STATION</t>
  </si>
  <si>
    <t xml:space="preserve">À Utelle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</si>
  <si>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</si>
  <si>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1036810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</si>
  <si>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</si>
  <si>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</si>
  <si>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6317194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</si>
  <si>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</si>
  <si>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IBMR06710110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</si>
  <si>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</si>
  <si>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1036995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</si>
  <si>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</si>
  <si>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6317147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</si>
  <si>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</si>
  <si>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</si>
  <si>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</si>
  <si>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</si>
  <si>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</si>
  <si>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</si>
  <si>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</si>
  <si>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</si>
  <si>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</si>
  <si>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</si>
  <si>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</si>
  <si>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</si>
  <si>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</si>
  <si>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</si>
  <si>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</si>
  <si>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</si>
  <si>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</si>
  <si>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</si>
  <si>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</si>
  <si>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</si>
  <si>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</si>
  <si>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</si>
  <si>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</si>
  <si>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</si>
  <si>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</si>
  <si>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</si>
  <si>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</si>
  <si>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</si>
  <si>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</si>
  <si>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</si>
  <si>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</si>
  <si>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</si>
  <si>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</si>
  <si>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</si>
  <si>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</si>
  <si>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</si>
  <si>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</si>
  <si>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</si>
  <si>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</si>
  <si>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</si>
  <si>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</si>
  <si>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</si>
  <si>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</si>
  <si>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</si>
  <si>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</si>
  <si>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</si>
  <si>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</si>
  <si>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</si>
  <si>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</si>
  <si>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</si>
  <si>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</si>
  <si>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</si>
  <si>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</si>
  <si>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</si>
  <si>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</si>
  <si>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</si>
  <si>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</si>
  <si>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</si>
  <si>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</si>
  <si>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</si>
  <si>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</si>
  <si>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</si>
  <si>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</si>
  <si>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</si>
  <si>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</si>
  <si>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</si>
  <si>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</si>
  <si>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</si>
  <si>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</si>
  <si>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</si>
  <si>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</si>
  <si>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</si>
  <si>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</si>
  <si>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</si>
  <si>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</si>
  <si>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</si>
  <si>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Crue morphogéne l’automne précédent. Un seul chenal, étiage sévére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</si>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</sst>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785" colorId="64" zoomScale="100" zoomScaleNormal="100" zoomScalePageLayoutView="100" workbookViewId="0">
      <selection pane="topLeft" activeCell="B800" activeCellId="0" sqref="B800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3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73" colorId="64" zoomScale="90" zoomScaleNormal="90" zoomScalePageLayoutView="100" workbookViewId="0">
      <selection pane="topLeft" activeCell="B111" activeCellId="0" sqref="B11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7.99"/>
    <col collapsed="false" customWidth="true" hidden="false" outlineLevel="0" max="5" min="5" style="7" width="27"/>
    <col collapsed="false" customWidth="fals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false" hidden="false" outlineLevel="0" max="1024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5165</v>
      </c>
      <c r="G8" s="25"/>
      <c r="H8" s="25"/>
    </row>
    <row r="9" customFormat="false" ht="15" hidden="false" customHeight="false" outlineLevel="0" collapsed="false">
      <c r="A9" s="22" t="s">
        <v>5175</v>
      </c>
      <c r="B9" s="23" t="s">
        <v>5176</v>
      </c>
      <c r="D9" s="26" t="s">
        <v>5177</v>
      </c>
      <c r="E9" s="27" t="s">
        <v>5170</v>
      </c>
      <c r="G9" s="25"/>
      <c r="H9" s="25"/>
    </row>
    <row r="10" customFormat="false" ht="15" hidden="false" customHeight="false" outlineLevel="0" collapsed="false">
      <c r="A10" s="26" t="s">
        <v>5178</v>
      </c>
      <c r="B10" s="28" t="s">
        <v>5179</v>
      </c>
      <c r="D10" s="26" t="s">
        <v>5180</v>
      </c>
      <c r="E10" s="27" t="s">
        <v>5181</v>
      </c>
      <c r="G10" s="25"/>
      <c r="H10" s="25"/>
    </row>
    <row r="11" customFormat="false" ht="15" hidden="false" customHeight="false" outlineLevel="0" collapsed="false">
      <c r="A11" s="26" t="s">
        <v>5182</v>
      </c>
      <c r="B11" s="29" t="n">
        <v>44427</v>
      </c>
      <c r="D11" s="26" t="s">
        <v>5183</v>
      </c>
      <c r="E11" s="30" t="s">
        <v>5184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27" t="s">
        <v>5188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5189</v>
      </c>
      <c r="E13" s="30" t="s">
        <v>5190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str">
        <f aca="false">E10</f>
        <v>1036810</v>
      </c>
    </row>
    <row r="18" customFormat="false" ht="15" hidden="false" customHeight="false" outlineLevel="0" collapsed="false">
      <c r="A18" s="35"/>
      <c r="B18" s="36" t="s">
        <v>5198</v>
      </c>
      <c r="C18" s="37" t="str">
        <f aca="false">E11</f>
        <v>6317194</v>
      </c>
    </row>
    <row r="19" customFormat="false" ht="15" hidden="false" customHeight="false" outlineLevel="0" collapsed="false">
      <c r="A19" s="32" t="s">
        <v>5199</v>
      </c>
      <c r="B19" s="38" t="n">
        <v>140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32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s">
        <v>5214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5215</v>
      </c>
      <c r="B33" s="48"/>
      <c r="C33" s="49"/>
      <c r="D33" s="48" t="s">
        <v>5216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5217</v>
      </c>
      <c r="B35" s="50" t="n">
        <v>100</v>
      </c>
      <c r="D35" s="22" t="s">
        <v>5218</v>
      </c>
      <c r="E35" s="51"/>
    </row>
    <row r="36" s="54" customFormat="true" ht="15" hidden="false" customHeight="true" outlineLevel="0" collapsed="false">
      <c r="A36" s="52" t="s">
        <v>5219</v>
      </c>
      <c r="B36" s="33" t="n">
        <v>100</v>
      </c>
      <c r="C36" s="49"/>
      <c r="D36" s="53" t="s">
        <v>5220</v>
      </c>
      <c r="E36" s="33"/>
    </row>
    <row r="37" s="54" customFormat="true" ht="15" hidden="false" customHeight="true" outlineLevel="0" collapsed="false">
      <c r="A37" s="52" t="s">
        <v>5221</v>
      </c>
      <c r="B37" s="33" t="n">
        <v>32</v>
      </c>
      <c r="C37" s="49"/>
      <c r="D37" s="53" t="s">
        <v>5222</v>
      </c>
      <c r="E37" s="33"/>
    </row>
    <row r="38" s="54" customFormat="true" ht="15" hidden="false" customHeight="true" outlineLevel="0" collapsed="false">
      <c r="A38" s="52" t="s">
        <v>5223</v>
      </c>
      <c r="B38" s="33" t="n">
        <v>1</v>
      </c>
      <c r="C38" s="49"/>
      <c r="D38" s="53" t="s">
        <v>5223</v>
      </c>
      <c r="E38" s="33"/>
    </row>
    <row r="39" s="54" customFormat="true" ht="15" hidden="false" customHeight="true" outlineLevel="0" collapsed="false">
      <c r="A39" s="53" t="s">
        <v>5224</v>
      </c>
      <c r="B39" s="33" t="s">
        <v>5225</v>
      </c>
      <c r="C39" s="49"/>
      <c r="D39" s="53" t="s">
        <v>5224</v>
      </c>
      <c r="E39" s="33"/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5226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5227</v>
      </c>
      <c r="B42" s="56"/>
      <c r="C42" s="49"/>
      <c r="D42" s="56" t="s">
        <v>5227</v>
      </c>
      <c r="E42" s="56"/>
    </row>
    <row r="43" s="17" customFormat="true" ht="15" hidden="false" customHeight="false" outlineLevel="0" collapsed="false">
      <c r="A43" s="57" t="s">
        <v>5228</v>
      </c>
      <c r="B43" s="58"/>
      <c r="C43" s="49"/>
      <c r="D43" s="19" t="s">
        <v>5228</v>
      </c>
      <c r="E43" s="58"/>
    </row>
    <row r="44" s="17" customFormat="true" ht="15" hidden="false" customHeight="false" outlineLevel="0" collapsed="false">
      <c r="A44" s="32" t="s">
        <v>5229</v>
      </c>
      <c r="B44" s="59"/>
      <c r="C44" s="49"/>
      <c r="D44" s="26" t="s">
        <v>5229</v>
      </c>
      <c r="E44" s="59"/>
    </row>
    <row r="45" s="17" customFormat="true" ht="15" hidden="false" customHeight="false" outlineLevel="0" collapsed="false">
      <c r="A45" s="32" t="s">
        <v>5230</v>
      </c>
      <c r="B45" s="59"/>
      <c r="C45" s="49"/>
      <c r="D45" s="26" t="s">
        <v>5230</v>
      </c>
      <c r="E45" s="59"/>
    </row>
    <row r="46" s="17" customFormat="true" ht="15" hidden="false" customHeight="false" outlineLevel="0" collapsed="false">
      <c r="A46" s="32" t="s">
        <v>5231</v>
      </c>
      <c r="B46" s="59"/>
      <c r="C46" s="49"/>
      <c r="D46" s="26" t="s">
        <v>5231</v>
      </c>
      <c r="E46" s="59"/>
    </row>
    <row r="47" s="17" customFormat="true" ht="15" hidden="false" customHeight="false" outlineLevel="0" collapsed="false">
      <c r="A47" s="32" t="s">
        <v>5232</v>
      </c>
      <c r="B47" s="59"/>
      <c r="C47" s="49"/>
      <c r="D47" s="26" t="s">
        <v>5232</v>
      </c>
      <c r="E47" s="59"/>
    </row>
    <row r="48" s="17" customFormat="true" ht="15" hidden="false" customHeight="false" outlineLevel="0" collapsed="false">
      <c r="A48" s="32" t="s">
        <v>5233</v>
      </c>
      <c r="B48" s="59" t="n">
        <v>3</v>
      </c>
      <c r="C48" s="49"/>
      <c r="D48" s="26" t="s">
        <v>5233</v>
      </c>
      <c r="E48" s="59"/>
    </row>
    <row r="49" s="17" customFormat="true" ht="15" hidden="false" customHeight="false" outlineLevel="0" collapsed="false">
      <c r="A49" s="32" t="s">
        <v>5234</v>
      </c>
      <c r="B49" s="59"/>
      <c r="C49" s="49"/>
      <c r="D49" s="26" t="s">
        <v>5234</v>
      </c>
      <c r="E49" s="59"/>
    </row>
    <row r="50" s="17" customFormat="true" ht="15" hidden="false" customHeight="false" outlineLevel="0" collapsed="false">
      <c r="A50" s="32" t="s">
        <v>5235</v>
      </c>
      <c r="B50" s="59" t="n">
        <v>5</v>
      </c>
      <c r="C50" s="49"/>
      <c r="D50" s="26" t="s">
        <v>5235</v>
      </c>
      <c r="E50" s="59"/>
    </row>
    <row r="51" s="17" customFormat="true" ht="15" hidden="false" customHeight="false" outlineLevel="0" collapsed="false">
      <c r="A51" s="60" t="s">
        <v>5236</v>
      </c>
      <c r="B51" s="59" t="n">
        <v>1</v>
      </c>
      <c r="C51" s="49"/>
      <c r="D51" s="26" t="s">
        <v>5236</v>
      </c>
      <c r="E51" s="59"/>
    </row>
    <row r="52" s="17" customFormat="true" ht="15" hidden="false" customHeight="false" outlineLevel="0" collapsed="false">
      <c r="A52" s="60" t="s">
        <v>5237</v>
      </c>
      <c r="B52" s="40"/>
      <c r="C52" s="49"/>
      <c r="D52" s="61" t="s">
        <v>5237</v>
      </c>
      <c r="E52" s="40"/>
    </row>
    <row r="53" s="17" customFormat="true" ht="15" hidden="false" customHeight="false" outlineLevel="0" collapsed="false">
      <c r="A53" s="26" t="s">
        <v>5238</v>
      </c>
      <c r="B53" s="59"/>
      <c r="C53" s="49"/>
      <c r="D53" s="26" t="s">
        <v>5238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5239</v>
      </c>
      <c r="B55" s="64"/>
      <c r="C55" s="49"/>
      <c r="D55" s="64" t="s">
        <v>5239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5240</v>
      </c>
      <c r="B57" s="58" t="n">
        <v>2</v>
      </c>
      <c r="C57" s="49"/>
      <c r="D57" s="19" t="s">
        <v>5240</v>
      </c>
      <c r="E57" s="58"/>
    </row>
    <row r="58" s="17" customFormat="true" ht="15" hidden="false" customHeight="false" outlineLevel="0" collapsed="false">
      <c r="A58" s="32" t="s">
        <v>5241</v>
      </c>
      <c r="B58" s="59" t="n">
        <v>3</v>
      </c>
      <c r="C58" s="49"/>
      <c r="D58" s="26" t="s">
        <v>5241</v>
      </c>
      <c r="E58" s="59"/>
    </row>
    <row r="59" s="17" customFormat="true" ht="15" hidden="false" customHeight="false" outlineLevel="0" collapsed="false">
      <c r="A59" s="32" t="s">
        <v>5242</v>
      </c>
      <c r="B59" s="59" t="n">
        <v>4</v>
      </c>
      <c r="C59" s="49"/>
      <c r="D59" s="26" t="s">
        <v>5242</v>
      </c>
      <c r="E59" s="59"/>
    </row>
    <row r="60" s="17" customFormat="true" ht="15" hidden="false" customHeight="false" outlineLevel="0" collapsed="false">
      <c r="A60" s="32" t="s">
        <v>5243</v>
      </c>
      <c r="B60" s="59" t="n">
        <v>3</v>
      </c>
      <c r="C60" s="49"/>
      <c r="D60" s="26" t="s">
        <v>5243</v>
      </c>
      <c r="E60" s="59"/>
    </row>
    <row r="61" s="17" customFormat="true" ht="15" hidden="false" customHeight="false" outlineLevel="0" collapsed="false">
      <c r="A61" s="32" t="s">
        <v>5244</v>
      </c>
      <c r="B61" s="59"/>
      <c r="C61" s="49"/>
      <c r="D61" s="26" t="s">
        <v>5244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5245</v>
      </c>
      <c r="B63" s="64"/>
      <c r="C63" s="49"/>
      <c r="D63" s="64" t="s">
        <v>5245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5246</v>
      </c>
      <c r="B65" s="58"/>
      <c r="C65" s="49"/>
      <c r="D65" s="19" t="s">
        <v>5246</v>
      </c>
      <c r="E65" s="58"/>
    </row>
    <row r="66" s="17" customFormat="true" ht="15" hidden="false" customHeight="false" outlineLevel="0" collapsed="false">
      <c r="A66" s="32" t="s">
        <v>5247</v>
      </c>
      <c r="B66" s="59" t="n">
        <v>1</v>
      </c>
      <c r="C66" s="49"/>
      <c r="D66" s="26" t="s">
        <v>5247</v>
      </c>
      <c r="E66" s="59"/>
    </row>
    <row r="67" s="17" customFormat="true" ht="15" hidden="false" customHeight="false" outlineLevel="0" collapsed="false">
      <c r="A67" s="32" t="s">
        <v>5248</v>
      </c>
      <c r="B67" s="59" t="n">
        <v>2</v>
      </c>
      <c r="C67" s="49"/>
      <c r="D67" s="26" t="s">
        <v>5248</v>
      </c>
      <c r="E67" s="59"/>
    </row>
    <row r="68" s="17" customFormat="true" ht="15" hidden="false" customHeight="false" outlineLevel="0" collapsed="false">
      <c r="A68" s="32" t="s">
        <v>5249</v>
      </c>
      <c r="B68" s="59" t="n">
        <v>3</v>
      </c>
      <c r="C68" s="49"/>
      <c r="D68" s="26" t="s">
        <v>5249</v>
      </c>
      <c r="E68" s="59"/>
    </row>
    <row r="69" s="17" customFormat="true" ht="15" hidden="false" customHeight="false" outlineLevel="0" collapsed="false">
      <c r="A69" s="32" t="s">
        <v>5250</v>
      </c>
      <c r="B69" s="59" t="n">
        <v>4</v>
      </c>
      <c r="C69" s="49"/>
      <c r="D69" s="26" t="s">
        <v>5250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5251</v>
      </c>
      <c r="B71" s="64"/>
      <c r="C71" s="49"/>
      <c r="D71" s="64" t="s">
        <v>5251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5252</v>
      </c>
      <c r="B73" s="58"/>
      <c r="C73" s="49"/>
      <c r="D73" s="19" t="s">
        <v>5252</v>
      </c>
      <c r="E73" s="58"/>
    </row>
    <row r="74" s="17" customFormat="true" ht="15" hidden="false" customHeight="false" outlineLevel="0" collapsed="false">
      <c r="A74" s="32" t="s">
        <v>5253</v>
      </c>
      <c r="B74" s="59"/>
      <c r="C74" s="49"/>
      <c r="D74" s="26" t="s">
        <v>5253</v>
      </c>
      <c r="E74" s="59"/>
    </row>
    <row r="75" s="17" customFormat="true" ht="15" hidden="false" customHeight="false" outlineLevel="0" collapsed="false">
      <c r="A75" s="32" t="s">
        <v>5254</v>
      </c>
      <c r="B75" s="59"/>
      <c r="C75" s="49"/>
      <c r="D75" s="26" t="s">
        <v>5254</v>
      </c>
      <c r="E75" s="59"/>
    </row>
    <row r="76" s="17" customFormat="true" ht="15" hidden="false" customHeight="false" outlineLevel="0" collapsed="false">
      <c r="A76" s="32" t="s">
        <v>5255</v>
      </c>
      <c r="B76" s="59"/>
      <c r="C76" s="49"/>
      <c r="D76" s="26" t="s">
        <v>5255</v>
      </c>
      <c r="E76" s="59"/>
    </row>
    <row r="77" s="17" customFormat="true" ht="15" hidden="false" customHeight="false" outlineLevel="0" collapsed="false">
      <c r="A77" s="32" t="s">
        <v>5256</v>
      </c>
      <c r="B77" s="59" t="n">
        <v>5</v>
      </c>
      <c r="C77" s="49"/>
      <c r="D77" s="26" t="s">
        <v>5256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5257</v>
      </c>
      <c r="B79" s="64"/>
      <c r="C79" s="49"/>
      <c r="D79" s="64" t="s">
        <v>5257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5258</v>
      </c>
      <c r="B81" s="58"/>
      <c r="C81" s="49"/>
      <c r="D81" s="19" t="s">
        <v>5258</v>
      </c>
      <c r="E81" s="58"/>
    </row>
    <row r="82" s="17" customFormat="true" ht="15" hidden="false" customHeight="false" outlineLevel="0" collapsed="false">
      <c r="A82" s="32" t="s">
        <v>5259</v>
      </c>
      <c r="B82" s="59"/>
      <c r="C82" s="49"/>
      <c r="D82" s="26" t="s">
        <v>5259</v>
      </c>
      <c r="E82" s="59"/>
    </row>
    <row r="83" s="17" customFormat="true" ht="15" hidden="false" customHeight="false" outlineLevel="0" collapsed="false">
      <c r="A83" s="32" t="s">
        <v>5260</v>
      </c>
      <c r="B83" s="59" t="n">
        <v>4</v>
      </c>
      <c r="C83" s="49"/>
      <c r="D83" s="26" t="s">
        <v>5260</v>
      </c>
      <c r="E83" s="59"/>
    </row>
    <row r="84" s="17" customFormat="true" ht="15" hidden="false" customHeight="false" outlineLevel="0" collapsed="false">
      <c r="A84" s="32" t="s">
        <v>5261</v>
      </c>
      <c r="B84" s="59" t="n">
        <v>4</v>
      </c>
      <c r="C84" s="49"/>
      <c r="D84" s="26" t="s">
        <v>5261</v>
      </c>
      <c r="E84" s="59"/>
    </row>
    <row r="85" s="17" customFormat="true" ht="15" hidden="false" customHeight="false" outlineLevel="0" collapsed="false">
      <c r="A85" s="32" t="s">
        <v>5262</v>
      </c>
      <c r="B85" s="59" t="n">
        <v>1</v>
      </c>
      <c r="C85" s="49"/>
      <c r="D85" s="26" t="s">
        <v>5262</v>
      </c>
      <c r="E85" s="59"/>
    </row>
    <row r="86" s="17" customFormat="true" ht="15" hidden="false" customHeight="false" outlineLevel="0" collapsed="false">
      <c r="A86" s="32" t="s">
        <v>5263</v>
      </c>
      <c r="B86" s="59"/>
      <c r="C86" s="49"/>
      <c r="D86" s="26" t="s">
        <v>5263</v>
      </c>
      <c r="E86" s="59"/>
    </row>
    <row r="87" s="17" customFormat="true" ht="15" hidden="false" customHeight="false" outlineLevel="0" collapsed="false">
      <c r="A87" s="32" t="s">
        <v>5264</v>
      </c>
      <c r="B87" s="59"/>
      <c r="C87" s="49"/>
      <c r="D87" s="26" t="s">
        <v>5264</v>
      </c>
      <c r="E87" s="59"/>
    </row>
    <row r="88" s="17" customFormat="true" ht="15" hidden="false" customHeight="false" outlineLevel="0" collapsed="false">
      <c r="A88" s="32" t="s">
        <v>5265</v>
      </c>
      <c r="B88" s="59"/>
      <c r="C88" s="49"/>
      <c r="D88" s="26" t="s">
        <v>5265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  <c r="H89" s="68"/>
    </row>
    <row r="90" s="17" customFormat="true" ht="12.75" hidden="false" customHeight="true" outlineLevel="0" collapsed="false">
      <c r="A90" s="69" t="s">
        <v>5266</v>
      </c>
      <c r="B90" s="69"/>
      <c r="C90" s="69"/>
      <c r="D90" s="69"/>
      <c r="E90" s="69"/>
    </row>
    <row r="91" s="17" customFormat="true" ht="12.75" hidden="false" customHeight="true" outlineLevel="0" collapsed="false">
      <c r="A91" s="69"/>
      <c r="B91" s="69"/>
      <c r="C91" s="69"/>
      <c r="D91" s="69"/>
      <c r="E91" s="69"/>
    </row>
    <row r="92" s="17" customFormat="true" ht="30" hidden="false" customHeight="true" outlineLevel="0" collapsed="false">
      <c r="A92" s="70" t="s">
        <v>5267</v>
      </c>
      <c r="B92" s="70"/>
      <c r="C92" s="70"/>
      <c r="D92" s="70"/>
      <c r="E92" s="70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5268</v>
      </c>
      <c r="B95" s="18"/>
      <c r="C95" s="18"/>
      <c r="D95" s="18"/>
      <c r="E95" s="18"/>
      <c r="F95" s="18"/>
      <c r="G95" s="71" t="s">
        <v>5269</v>
      </c>
      <c r="H95" s="71"/>
    </row>
    <row r="96" s="7" customFormat="true" ht="15" hidden="false" customHeight="false" outlineLevel="0" collapsed="false">
      <c r="A96" s="72" t="s">
        <v>5270</v>
      </c>
      <c r="B96" s="72" t="s">
        <v>5271</v>
      </c>
      <c r="C96" s="72" t="s">
        <v>5272</v>
      </c>
      <c r="D96" s="73" t="s">
        <v>5273</v>
      </c>
      <c r="E96" s="73" t="s">
        <v>5274</v>
      </c>
      <c r="F96" s="73" t="s">
        <v>5275</v>
      </c>
      <c r="G96" s="74" t="s">
        <v>5276</v>
      </c>
      <c r="H96" s="74" t="s">
        <v>5277</v>
      </c>
    </row>
    <row r="97" customFormat="false" ht="15" hidden="false" customHeight="false" outlineLevel="0" collapsed="false">
      <c r="A97" s="75" t="s">
        <v>4683</v>
      </c>
      <c r="B97" s="76" t="str">
        <f aca="false">IF(A97="NEWCOD",IF(ISBLANK(G97),"renseigner le champ 'Nouveau taxon'",G97),VLOOKUP(A97,'Ref Taxo'!A:B,2,0))</f>
        <v>Spirogyra</v>
      </c>
      <c r="C97" s="77" t="n">
        <f aca="false">IF(A97="NEWCOD",IF(ISBLANK(H97),"NoCod",H97),VLOOKUP(A97,'Ref Taxo'!A:D,4,0))</f>
        <v>1147</v>
      </c>
      <c r="D97" s="78" t="n">
        <v>0.4</v>
      </c>
      <c r="E97" s="79"/>
      <c r="F97" s="79" t="s">
        <v>5278</v>
      </c>
      <c r="G97" s="80"/>
      <c r="H97" s="81"/>
    </row>
    <row r="98" customFormat="false" ht="15" hidden="false" customHeight="false" outlineLevel="0" collapsed="false">
      <c r="A98" s="75" t="s">
        <v>1106</v>
      </c>
      <c r="B98" s="76" t="str">
        <f aca="false">IF(A98="NEWCOD",IF(ISBLANK(G98),"renseigner le champ 'Nouveau taxon'",G98),VLOOKUP(A98,'Ref Taxo'!A:B,2,0))</f>
        <v>Cladophora</v>
      </c>
      <c r="C98" s="77" t="n">
        <f aca="false">IF(A98="NEWCOD",IF(ISBLANK(H98),"NoCod",H98),VLOOKUP(A98,'Ref Taxo'!A:D,4,0))</f>
        <v>1124</v>
      </c>
      <c r="D98" s="78" t="n">
        <v>0.6</v>
      </c>
      <c r="E98" s="79"/>
      <c r="F98" s="79" t="s">
        <v>5278</v>
      </c>
      <c r="G98" s="82"/>
      <c r="H98" s="83"/>
    </row>
    <row r="99" customFormat="false" ht="15" hidden="false" customHeight="false" outlineLevel="0" collapsed="false">
      <c r="A99" s="75" t="s">
        <v>373</v>
      </c>
      <c r="B99" s="76" t="str">
        <f aca="false">IF(A99="NEWCOD",IF(ISBLANK(G99),"renseigner le champ 'Nouveau taxon'",G99),VLOOKUP(A99,'Ref Taxo'!A:B,2,0))</f>
        <v>Bangia</v>
      </c>
      <c r="C99" s="77" t="n">
        <f aca="false">IF(A99="NEWCOD",IF(ISBLANK(H99),"NoCod",H99),VLOOKUP(A99,'Ref Taxo'!A:D,4,0))</f>
        <v>1153</v>
      </c>
      <c r="D99" s="78" t="n">
        <v>0.015</v>
      </c>
      <c r="E99" s="79"/>
      <c r="F99" s="79" t="s">
        <v>5278</v>
      </c>
      <c r="G99" s="82"/>
      <c r="H99" s="83"/>
    </row>
    <row r="100" customFormat="false" ht="15" hidden="false" customHeight="false" outlineLevel="0" collapsed="false">
      <c r="A100" s="75" t="s">
        <v>3450</v>
      </c>
      <c r="B100" s="76" t="str">
        <f aca="false">IF(A100="NEWCOD",IF(ISBLANK(G100),"renseigner le champ 'Nouveau taxon'",G100),VLOOKUP(A100,'Ref Taxo'!A:B,2,0))</f>
        <v>Phormidium</v>
      </c>
      <c r="C100" s="77" t="n">
        <f aca="false">IF(A100="NEWCOD",IF(ISBLANK(H100),"NoCod",H100),VLOOKUP(A100,'Ref Taxo'!A:D,4,0))</f>
        <v>6414</v>
      </c>
      <c r="D100" s="78" t="n">
        <v>0.04</v>
      </c>
      <c r="E100" s="79"/>
      <c r="F100" s="79" t="s">
        <v>5278</v>
      </c>
      <c r="G100" s="82"/>
      <c r="H100" s="83"/>
    </row>
    <row r="101" customFormat="false" ht="15" hidden="false" customHeight="false" outlineLevel="0" collapsed="false">
      <c r="A101" s="75" t="s">
        <v>1733</v>
      </c>
      <c r="B101" s="76" t="str">
        <f aca="false">IF(A101="NEWCOD",IF(ISBLANK(G101),"renseigner le champ 'Nouveau taxon'",G101),VLOOKUP(A101,'Ref Taxo'!A:B,2,0))</f>
        <v>Equisetum ramosissimum</v>
      </c>
      <c r="C101" s="77" t="n">
        <f aca="false">IF(A101="NEWCOD",IF(ISBLANK(H101),"NoCod",H101),VLOOKUP(A101,'Ref Taxo'!A:D,4,0))</f>
        <v>29992</v>
      </c>
      <c r="D101" s="78" t="n">
        <v>0.003</v>
      </c>
      <c r="E101" s="79"/>
      <c r="F101" s="79" t="s">
        <v>5278</v>
      </c>
      <c r="G101" s="82"/>
      <c r="H101" s="83"/>
    </row>
    <row r="102" customFormat="false" ht="15" hidden="false" customHeight="false" outlineLevel="0" collapsed="false">
      <c r="A102" s="75"/>
      <c r="B102" s="76" t="e">
        <f aca="false">IF(A102="NEWCOD",IF(ISBLANK(G102),"renseigner le champ 'Nouveau taxon'",G102),VLOOKUP(A102,'Ref Taxo'!A:B,2,0))</f>
        <v>#N/A</v>
      </c>
      <c r="C102" s="77" t="e">
        <f aca="false">IF(A102="NEWCOD",IF(ISBLANK(H102),"NoCod",H102),VLOOKUP(A102,'Ref Taxo'!A:D,4,0))</f>
        <v>#N/A</v>
      </c>
      <c r="D102" s="78"/>
      <c r="E102" s="79"/>
      <c r="F102" s="79" t="s">
        <v>5278</v>
      </c>
      <c r="G102" s="82"/>
      <c r="H102" s="83"/>
    </row>
    <row r="103" customFormat="false" ht="15" hidden="false" customHeight="false" outlineLevel="0" collapsed="false">
      <c r="A103" s="75"/>
      <c r="B103" s="76" t="e">
        <f aca="false">IF(A103="NEWCOD",IF(ISBLANK(G103),"renseigner le champ 'Nouveau taxon'",G103),VLOOKUP(A103,'Ref Taxo'!A:B,2,0))</f>
        <v>#N/A</v>
      </c>
      <c r="C103" s="77" t="e">
        <f aca="false">IF(A103="NEWCOD",IF(ISBLANK(H103),"NoCod",H103),VLOOKUP(A103,'Ref Taxo'!A:D,4,0))</f>
        <v>#N/A</v>
      </c>
      <c r="D103" s="78"/>
      <c r="E103" s="79"/>
      <c r="F103" s="79" t="s">
        <v>5278</v>
      </c>
      <c r="G103" s="82"/>
      <c r="H103" s="83"/>
    </row>
    <row r="104" customFormat="false" ht="15" hidden="false" customHeight="false" outlineLevel="0" collapsed="false">
      <c r="A104" s="75"/>
      <c r="B104" s="76" t="e">
        <f aca="false">IF(A104="NEWCOD",IF(ISBLANK(G104),"renseigner le champ 'Nouveau taxon'",G104),VLOOKUP(A104,'Ref Taxo'!A:B,2,0))</f>
        <v>#N/A</v>
      </c>
      <c r="C104" s="77" t="e">
        <f aca="false">IF(A104="NEWCOD",IF(ISBLANK(H104),"NoCod",H104),VLOOKUP(A104,'Ref Taxo'!A:D,4,0))</f>
        <v>#N/A</v>
      </c>
      <c r="D104" s="78"/>
      <c r="E104" s="79"/>
      <c r="F104" s="79" t="s">
        <v>5278</v>
      </c>
      <c r="G104" s="82"/>
      <c r="H104" s="83"/>
    </row>
    <row r="105" customFormat="false" ht="15" hidden="false" customHeight="false" outlineLevel="0" collapsed="false">
      <c r="A105" s="75"/>
      <c r="B105" s="76" t="e">
        <f aca="false">IF(A105="NEWCOD",IF(ISBLANK(G105),"renseigner le champ 'Nouveau taxon'",G105),VLOOKUP(A105,'Ref Taxo'!A:B,2,0))</f>
        <v>#N/A</v>
      </c>
      <c r="C105" s="77" t="e">
        <f aca="false">IF(A105="NEWCOD",IF(ISBLANK(H105),"NoCod",H105),VLOOKUP(A105,'Ref Taxo'!A:D,4,0))</f>
        <v>#N/A</v>
      </c>
      <c r="D105" s="78"/>
      <c r="E105" s="79"/>
      <c r="F105" s="79" t="s">
        <v>5278</v>
      </c>
      <c r="G105" s="82"/>
      <c r="H105" s="83"/>
    </row>
    <row r="106" customFormat="false" ht="15" hidden="false" customHeight="false" outlineLevel="0" collapsed="false">
      <c r="A106" s="75"/>
      <c r="B106" s="76" t="e">
        <f aca="false">IF(A106="NEWCOD",IF(ISBLANK(G106),"renseigner le champ 'Nouveau taxon'",G106),VLOOKUP(A106,'Ref Taxo'!A:B,2,0))</f>
        <v>#N/A</v>
      </c>
      <c r="C106" s="77" t="e">
        <f aca="false">IF(A106="NEWCOD",IF(ISBLANK(H106),"NoCod",H106),VLOOKUP(A106,'Ref Taxo'!A:D,4,0))</f>
        <v>#N/A</v>
      </c>
      <c r="D106" s="78"/>
      <c r="E106" s="79"/>
      <c r="F106" s="79" t="s">
        <v>5278</v>
      </c>
      <c r="G106" s="82"/>
      <c r="H106" s="83"/>
    </row>
    <row r="107" customFormat="false" ht="15" hidden="false" customHeight="false" outlineLevel="0" collapsed="false">
      <c r="A107" s="75"/>
      <c r="B107" s="76" t="e">
        <f aca="false">IF(A107="NEWCOD",IF(ISBLANK(G107),"renseigner le champ 'Nouveau taxon'",G107),VLOOKUP(A107,'Ref Taxo'!A:B,2,0))</f>
        <v>#N/A</v>
      </c>
      <c r="C107" s="77" t="e">
        <f aca="false">IF(A107="NEWCOD",IF(ISBLANK(H107),"NoCod",H107),VLOOKUP(A107,'Ref Taxo'!A:D,4,0))</f>
        <v>#N/A</v>
      </c>
      <c r="D107" s="78"/>
      <c r="E107" s="79"/>
      <c r="F107" s="79" t="s">
        <v>5278</v>
      </c>
      <c r="G107" s="82"/>
      <c r="H107" s="83"/>
    </row>
    <row r="108" customFormat="false" ht="15" hidden="false" customHeight="false" outlineLevel="0" collapsed="false">
      <c r="A108" s="75"/>
      <c r="B108" s="76" t="e">
        <f aca="false">IF(A108="NEWCOD",IF(ISBLANK(G108),"renseigner le champ 'Nouveau taxon'",G108),VLOOKUP(A108,'Ref Taxo'!A:B,2,0))</f>
        <v>#N/A</v>
      </c>
      <c r="C108" s="77" t="e">
        <f aca="false">IF(A108="NEWCOD",IF(ISBLANK(H108),"NoCod",H108),VLOOKUP(A108,'Ref Taxo'!A:D,4,0))</f>
        <v>#N/A</v>
      </c>
      <c r="D108" s="78"/>
      <c r="E108" s="79"/>
      <c r="F108" s="79" t="s">
        <v>5278</v>
      </c>
      <c r="G108" s="82"/>
      <c r="H108" s="83"/>
    </row>
    <row r="109" customFormat="false" ht="15" hidden="false" customHeight="false" outlineLevel="0" collapsed="false">
      <c r="A109" s="75"/>
      <c r="B109" s="76" t="e">
        <f aca="false">IF(A109="NEWCOD",IF(ISBLANK(G109),"renseigner le champ 'Nouveau taxon'",G109),VLOOKUP(A109,'Ref Taxo'!A:B,2,0))</f>
        <v>#N/A</v>
      </c>
      <c r="C109" s="77" t="e">
        <f aca="false">IF(A109="NEWCOD",IF(ISBLANK(H109),"NoCod",H109),VLOOKUP(A109,'Ref Taxo'!A:D,4,0))</f>
        <v>#N/A</v>
      </c>
      <c r="D109" s="78"/>
      <c r="E109" s="79"/>
      <c r="F109" s="79" t="s">
        <v>5278</v>
      </c>
      <c r="G109" s="82"/>
      <c r="H109" s="83"/>
    </row>
    <row r="110" customFormat="false" ht="15" hidden="false" customHeight="false" outlineLevel="0" collapsed="false">
      <c r="A110" s="75"/>
      <c r="B110" s="76" t="e">
        <f aca="false">IF(A110="NEWCOD",IF(ISBLANK(G110),"renseigner le champ 'Nouveau taxon'",G110),VLOOKUP(A110,'Ref Taxo'!A:B,2,0))</f>
        <v>#N/A</v>
      </c>
      <c r="C110" s="77" t="e">
        <f aca="false">IF(A110="NEWCOD",IF(ISBLANK(H110),"NoCod",H110),VLOOKUP(A110,'Ref Taxo'!A:D,4,0))</f>
        <v>#N/A</v>
      </c>
      <c r="D110" s="78"/>
      <c r="E110" s="79"/>
      <c r="F110" s="79" t="s">
        <v>5278</v>
      </c>
      <c r="G110" s="82"/>
      <c r="H110" s="83"/>
    </row>
    <row r="111" customFormat="false" ht="15" hidden="false" customHeight="false" outlineLevel="0" collapsed="false">
      <c r="A111" s="75"/>
      <c r="B111" s="76" t="e">
        <f aca="false">IF(A111="NEWCOD",IF(ISBLANK(G111),"renseigner le champ 'Nouveau taxon'",G111),VLOOKUP(A111,'Ref Taxo'!A:B,2,0))</f>
        <v>#N/A</v>
      </c>
      <c r="C111" s="77" t="e">
        <f aca="false">IF(A111="NEWCOD",IF(ISBLANK(H111),"NoCod",H111),VLOOKUP(A111,'Ref Taxo'!A:D,4,0))</f>
        <v>#N/A</v>
      </c>
      <c r="D111" s="78"/>
      <c r="E111" s="79"/>
      <c r="F111" s="79" t="s">
        <v>5278</v>
      </c>
      <c r="G111" s="82"/>
      <c r="H111" s="83"/>
    </row>
    <row r="112" customFormat="false" ht="15" hidden="false" customHeight="false" outlineLevel="0" collapsed="false">
      <c r="A112" s="75"/>
      <c r="B112" s="76" t="e">
        <f aca="false">IF(A112="NEWCOD",IF(ISBLANK(G112),"renseigner le champ 'Nouveau taxon'",G112),VLOOKUP(A112,'Ref Taxo'!A:B,2,0))</f>
        <v>#N/A</v>
      </c>
      <c r="C112" s="77" t="e">
        <f aca="false">IF(A112="NEWCOD",IF(ISBLANK(H112),"NoCod",H112),VLOOKUP(A112,'Ref Taxo'!A:D,4,0))</f>
        <v>#N/A</v>
      </c>
      <c r="D112" s="78"/>
      <c r="E112" s="79"/>
      <c r="F112" s="79" t="s">
        <v>5278</v>
      </c>
      <c r="G112" s="82"/>
      <c r="H112" s="83"/>
    </row>
    <row r="113" customFormat="false" ht="15" hidden="false" customHeight="false" outlineLevel="0" collapsed="false">
      <c r="A113" s="75"/>
      <c r="B113" s="76" t="e">
        <f aca="false">IF(A113="NEWCOD",IF(ISBLANK(G113),"renseigner le champ 'Nouveau taxon'",G113),VLOOKUP(A113,'Ref Taxo'!A:B,2,0))</f>
        <v>#N/A</v>
      </c>
      <c r="C113" s="77" t="e">
        <f aca="false">IF(A113="NEWCOD",IF(ISBLANK(H113),"NoCod",H113),VLOOKUP(A113,'Ref Taxo'!A:D,4,0))</f>
        <v>#N/A</v>
      </c>
      <c r="D113" s="78"/>
      <c r="E113" s="79"/>
      <c r="F113" s="79" t="s">
        <v>5278</v>
      </c>
      <c r="G113" s="82"/>
      <c r="H113" s="83"/>
    </row>
    <row r="114" customFormat="false" ht="15" hidden="false" customHeight="false" outlineLevel="0" collapsed="false">
      <c r="A114" s="75"/>
      <c r="B114" s="76" t="e">
        <f aca="false">IF(A114="NEWCOD",IF(ISBLANK(G114),"renseigner le champ 'Nouveau taxon'",G114),VLOOKUP(A114,'Ref Taxo'!A:B,2,0))</f>
        <v>#N/A</v>
      </c>
      <c r="C114" s="77" t="e">
        <f aca="false">IF(A114="NEWCOD",IF(ISBLANK(H114),"NoCod",H114),VLOOKUP(A114,'Ref Taxo'!A:D,4,0))</f>
        <v>#N/A</v>
      </c>
      <c r="D114" s="78"/>
      <c r="E114" s="79"/>
      <c r="F114" s="79" t="s">
        <v>5278</v>
      </c>
      <c r="G114" s="82"/>
      <c r="H114" s="83"/>
    </row>
    <row r="115" customFormat="false" ht="15" hidden="false" customHeight="false" outlineLevel="0" collapsed="false">
      <c r="A115" s="75"/>
      <c r="B115" s="76" t="e">
        <f aca="false">IF(A115="NEWCOD",IF(ISBLANK(G115),"renseigner le champ 'Nouveau taxon'",G115),VLOOKUP(A115,'Ref Taxo'!A:B,2,0))</f>
        <v>#N/A</v>
      </c>
      <c r="C115" s="77" t="e">
        <f aca="false">IF(A115="NEWCOD",IF(ISBLANK(H115),"NoCod",H115),VLOOKUP(A115,'Ref Taxo'!A:D,4,0))</f>
        <v>#N/A</v>
      </c>
      <c r="D115" s="78"/>
      <c r="E115" s="79"/>
      <c r="F115" s="79" t="s">
        <v>5278</v>
      </c>
      <c r="G115" s="82"/>
      <c r="H115" s="83"/>
    </row>
    <row r="116" customFormat="false" ht="15" hidden="false" customHeight="false" outlineLevel="0" collapsed="false">
      <c r="A116" s="75"/>
      <c r="B116" s="76" t="e">
        <f aca="false">IF(A116="NEWCOD",IF(ISBLANK(G116),"renseigner le champ 'Nouveau taxon'",G116),VLOOKUP(A116,'Ref Taxo'!A:B,2,0))</f>
        <v>#N/A</v>
      </c>
      <c r="C116" s="77" t="e">
        <f aca="false">IF(A116="NEWCOD",IF(ISBLANK(H116),"NoCod",H116),VLOOKUP(A116,'Ref Taxo'!A:D,4,0))</f>
        <v>#N/A</v>
      </c>
      <c r="D116" s="78"/>
      <c r="E116" s="79"/>
      <c r="F116" s="79" t="s">
        <v>5278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taxon'",G117),VLOOKUP(A117,'Ref Taxo'!A:B,2,0))</f>
        <v>#N/A</v>
      </c>
      <c r="C117" s="77" t="e">
        <f aca="false">IF(A117="NEWCOD",IF(ISBLANK(H117),"NoCod",H117),VLOOKUP(A117,'Ref Taxo'!A:D,4,0))</f>
        <v>#N/A</v>
      </c>
      <c r="D117" s="78"/>
      <c r="E117" s="79"/>
      <c r="F117" s="79" t="s">
        <v>5278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taxon'",G118),VLOOKUP(A118,'Ref Taxo'!A:B,2,0))</f>
        <v>#N/A</v>
      </c>
      <c r="C118" s="77" t="e">
        <f aca="false">IF(A118="NEWCOD",IF(ISBLANK(H118),"NoCod",H118),VLOOKUP(A118,'Ref Taxo'!A:D,4,0))</f>
        <v>#N/A</v>
      </c>
      <c r="D118" s="78"/>
      <c r="E118" s="79"/>
      <c r="F118" s="79" t="s">
        <v>5278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5278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5278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5278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5278</v>
      </c>
      <c r="G122" s="82"/>
      <c r="H122" s="83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taxon'",G123),VLOOKUP(A123,'Ref Taxo'!A:B,2,0))</f>
        <v>#N/A</v>
      </c>
      <c r="C123" s="77" t="e">
        <f aca="false">IF(A123="NEWCOD",IF(ISBLANK(H123),"NoCod",H123),VLOOKUP(A123,'Ref Taxo'!A:D,4,0))</f>
        <v>#N/A</v>
      </c>
      <c r="D123" s="78"/>
      <c r="E123" s="79"/>
      <c r="F123" s="79" t="s">
        <v>5278</v>
      </c>
      <c r="G123" s="82"/>
      <c r="H123" s="83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taxon'",G124),VLOOKUP(A124,'Ref Taxo'!A:B,2,0))</f>
        <v>#N/A</v>
      </c>
      <c r="C124" s="77" t="e">
        <f aca="false">IF(A124="NEWCOD",IF(ISBLANK(H124),"NoCod",H124),VLOOKUP(A124,'Ref Taxo'!A:D,4,0))</f>
        <v>#N/A</v>
      </c>
      <c r="D124" s="78"/>
      <c r="E124" s="79"/>
      <c r="F124" s="79" t="s">
        <v>5278</v>
      </c>
      <c r="G124" s="82"/>
      <c r="H124" s="83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taxon'",G125),VLOOKUP(A125,'Ref Taxo'!A:B,2,0))</f>
        <v>#N/A</v>
      </c>
      <c r="C125" s="77" t="e">
        <f aca="false">IF(A125="NEWCOD",IF(ISBLANK(H125),"NoCod",H125),VLOOKUP(A125,'Ref Taxo'!A:D,4,0))</f>
        <v>#N/A</v>
      </c>
      <c r="D125" s="78"/>
      <c r="E125" s="79"/>
      <c r="F125" s="79" t="s">
        <v>5278</v>
      </c>
      <c r="G125" s="82"/>
      <c r="H125" s="83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taxon'",G126),VLOOKUP(A126,'Ref Taxo'!A:B,2,0))</f>
        <v>#N/A</v>
      </c>
      <c r="C126" s="77" t="e">
        <f aca="false">IF(A126="NEWCOD",IF(ISBLANK(H126),"NoCod",H126),VLOOKUP(A126,'Ref Taxo'!A:D,4,0))</f>
        <v>#N/A</v>
      </c>
      <c r="D126" s="78"/>
      <c r="E126" s="79"/>
      <c r="F126" s="79" t="s">
        <v>5278</v>
      </c>
      <c r="G126" s="82"/>
      <c r="H126" s="83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taxon'",G127),VLOOKUP(A127,'Ref Taxo'!A:B,2,0))</f>
        <v>#N/A</v>
      </c>
      <c r="C127" s="77" t="e">
        <f aca="false">IF(A127="NEWCOD",IF(ISBLANK(H127),"NoCod",H127),VLOOKUP(A127,'Ref Taxo'!A:D,4,0))</f>
        <v>#N/A</v>
      </c>
      <c r="D127" s="78"/>
      <c r="E127" s="79"/>
      <c r="F127" s="79" t="s">
        <v>5278</v>
      </c>
      <c r="G127" s="82"/>
      <c r="H127" s="83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taxon'",G128),VLOOKUP(A128,'Ref Taxo'!A:B,2,0))</f>
        <v>#N/A</v>
      </c>
      <c r="C128" s="77" t="e">
        <f aca="false">IF(A128="NEWCOD",IF(ISBLANK(H128),"NoCod",H128),VLOOKUP(A128,'Ref Taxo'!A:D,4,0))</f>
        <v>#N/A</v>
      </c>
      <c r="D128" s="78"/>
      <c r="E128" s="79"/>
      <c r="F128" s="79" t="s">
        <v>5278</v>
      </c>
      <c r="G128" s="82"/>
      <c r="H128" s="83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taxon'",G129),VLOOKUP(A129,'Ref Taxo'!A:B,2,0))</f>
        <v>#N/A</v>
      </c>
      <c r="C129" s="77" t="e">
        <f aca="false">IF(A129="NEWCOD",IF(ISBLANK(H129),"NoCod",H129),VLOOKUP(A129,'Ref Taxo'!A:D,4,0))</f>
        <v>#N/A</v>
      </c>
      <c r="D129" s="78"/>
      <c r="E129" s="79"/>
      <c r="F129" s="79" t="s">
        <v>5278</v>
      </c>
      <c r="G129" s="82"/>
      <c r="H129" s="83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taxon'",G130),VLOOKUP(A130,'Ref Taxo'!A:B,2,0))</f>
        <v>#N/A</v>
      </c>
      <c r="C130" s="77" t="e">
        <f aca="false">IF(A130="NEWCOD",IF(ISBLANK(H130),"NoCod",H130),VLOOKUP(A130,'Ref Taxo'!A:D,4,0))</f>
        <v>#N/A</v>
      </c>
      <c r="D130" s="78"/>
      <c r="E130" s="79"/>
      <c r="F130" s="79" t="s">
        <v>5278</v>
      </c>
      <c r="G130" s="82"/>
      <c r="H130" s="83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taxon'",G131),VLOOKUP(A131,'Ref Taxo'!A:B,2,0))</f>
        <v>#N/A</v>
      </c>
      <c r="C131" s="77" t="e">
        <f aca="false">IF(A131="NEWCOD",IF(ISBLANK(H131),"NoCod",H131),VLOOKUP(A131,'Ref Taxo'!A:D,4,0))</f>
        <v>#N/A</v>
      </c>
      <c r="D131" s="78"/>
      <c r="E131" s="79"/>
      <c r="F131" s="79" t="s">
        <v>5278</v>
      </c>
      <c r="G131" s="82"/>
      <c r="H131" s="83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taxon'",G132),VLOOKUP(A132,'Ref Taxo'!A:B,2,0))</f>
        <v>#N/A</v>
      </c>
      <c r="C132" s="77" t="e">
        <f aca="false">IF(A132="NEWCOD",IF(ISBLANK(H132),"NoCod",H132),VLOOKUP(A132,'Ref Taxo'!A:D,4,0))</f>
        <v>#N/A</v>
      </c>
      <c r="D132" s="78"/>
      <c r="E132" s="79"/>
      <c r="F132" s="79" t="s">
        <v>5278</v>
      </c>
      <c r="G132" s="82"/>
      <c r="H132" s="83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taxon'",G133),VLOOKUP(A133,'Ref Taxo'!A:B,2,0))</f>
        <v>#N/A</v>
      </c>
      <c r="C133" s="77" t="e">
        <f aca="false">IF(A133="NEWCOD",IF(ISBLANK(H133),"NoCod",H133),VLOOKUP(A133,'Ref Taxo'!A:D,4,0))</f>
        <v>#N/A</v>
      </c>
      <c r="D133" s="78"/>
      <c r="E133" s="79"/>
      <c r="F133" s="79" t="s">
        <v>5278</v>
      </c>
      <c r="G133" s="82"/>
      <c r="H133" s="83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5278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5278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5278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5278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5278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5278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5278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5278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5278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5278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5278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5278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5278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5278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5278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5278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5278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5278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5278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5278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5278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5278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5278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5278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5278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5278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5278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5278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5278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5278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5278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5278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5278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5278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5278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5278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5278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5278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5278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5278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5278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5278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5278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5278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5278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5278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5278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5278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5278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5278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5278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5278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5278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5278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5278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5278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5278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5278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5278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5278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5278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5278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5278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5278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5278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5278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5278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5278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5278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5278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5278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5278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5278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5278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5278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5278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5278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5278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5278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5278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5278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5278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5278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5278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5278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5278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5278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5278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5278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5278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5278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5278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5278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5278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5278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5278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5278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5278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5278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5278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5278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5278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5278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5278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5278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5278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5278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5278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5278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5278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5278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5278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5278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5278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5278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5278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5278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5278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5278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5278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5278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5278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5278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5278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5278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5278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5278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5278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5278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5278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5278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5278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5278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5278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5278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5278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5278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5278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5278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5278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5278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5278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5278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5278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5278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5278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5278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5278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5278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5278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5278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5278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5278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5278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5278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5278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5278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5278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5278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5278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5278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5278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5278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5278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5278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5278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5278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5278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5278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5278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5278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5278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5278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5278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5278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5278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5278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5278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5278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5278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5278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5278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5278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5278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5278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5278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5278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5278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5278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5278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5278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5278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5278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5278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5278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5278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5278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5278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5278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5278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5278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5278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5278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5278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5278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5278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5278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5278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5278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5278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5278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5278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5278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5278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5278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5278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5278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5278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5278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5278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5278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5278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5278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5278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5278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5278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5278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5278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5278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5278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5278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5278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5278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5278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5278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5278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5278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5278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5278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5278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5278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5278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5278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5278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5278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5278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5278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5278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5278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5278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5278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5278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5278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5278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5278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5278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5278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5278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5278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5278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5278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5278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5278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5278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5278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5278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5278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5278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5278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5278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5278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5278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5278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5278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5278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5278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5278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5278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5278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5278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5278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5278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5278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5278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5278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5278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5278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5278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5278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5278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5278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5278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5278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5278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5278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5278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5278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5278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5278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5278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5278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5278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5278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5278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5278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5278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5278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5278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5278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5278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5278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5278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5278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5278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5278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5278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5278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5278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5278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5278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5278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5278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5278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5278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5278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5278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5278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5278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5278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5278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5278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5278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5278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5278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5278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5278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5278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5278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5278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5278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5278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5278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5278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5278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5278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5278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5278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5278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5278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5278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5278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5278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5278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5278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5278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5278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5278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5278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5278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5278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5278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5278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5278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5278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5278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5278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5278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5278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5278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5278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5278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5278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5278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5278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5278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5278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5278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5278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5278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5278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5278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5278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5278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5278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5278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5278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5278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5278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5278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5278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5278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5278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5278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5278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5278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5278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5278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5278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5278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5278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5278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5278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5278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5278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taxon'",G538),VLOOKUP(A538,'Ref Taxo'!A:B,2,0))</f>
        <v>#N/A</v>
      </c>
      <c r="C538" s="77" t="e">
        <f aca="false">IF(A538="NEWCOD",IF(ISBLANK(H538),"NoCod",H538),VLOOKUP(A538,'Ref Taxo'!A:D,4,0))</f>
        <v>#N/A</v>
      </c>
      <c r="D538" s="78"/>
      <c r="E538" s="79"/>
      <c r="F538" s="79" t="s">
        <v>5278</v>
      </c>
      <c r="G538" s="84"/>
      <c r="H538" s="85"/>
    </row>
    <row r="1048576" customFormat="false" ht="12.8" hidden="false" customHeight="false" outlineLevel="0" collapsed="false"/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4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 E12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 E13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0.4609375" defaultRowHeight="15" zeroHeight="false" outlineLevelRow="0" outlineLevelCol="0"/>
  <cols>
    <col collapsed="false" customWidth="true" hidden="false" outlineLevel="0" max="1" min="1" style="86" width="15.87"/>
    <col collapsed="false" customWidth="true" hidden="false" outlineLevel="0" max="2" min="2" style="86" width="16.88"/>
    <col collapsed="false" customWidth="true" hidden="false" outlineLevel="0" max="4" min="4" style="86" width="20.14"/>
    <col collapsed="false" customWidth="true" hidden="false" outlineLevel="0" max="7" min="7" style="86" width="17.71"/>
    <col collapsed="false" customWidth="true" hidden="false" outlineLevel="0" max="8" min="8" style="86" width="60"/>
    <col collapsed="false" customWidth="true" hidden="false" outlineLevel="0" max="9" min="9" style="86" width="26.29"/>
    <col collapsed="false" customWidth="true" hidden="false" outlineLevel="0" max="10" min="10" style="86" width="15.29"/>
  </cols>
  <sheetData>
    <row r="1" customFormat="false" ht="15" hidden="false" customHeight="false" outlineLevel="0" collapsed="false">
      <c r="A1" s="87" t="s">
        <v>5279</v>
      </c>
      <c r="B1" s="87" t="s">
        <v>5280</v>
      </c>
      <c r="C1" s="87" t="s">
        <v>5281</v>
      </c>
      <c r="D1" s="87" t="s">
        <v>5276</v>
      </c>
      <c r="E1" s="87" t="s">
        <v>5282</v>
      </c>
      <c r="F1" s="87" t="s">
        <v>5283</v>
      </c>
      <c r="G1" s="87" t="s">
        <v>5284</v>
      </c>
      <c r="H1" s="88" t="s">
        <v>5285</v>
      </c>
      <c r="I1" s="87" t="s">
        <v>5286</v>
      </c>
      <c r="J1" s="87" t="s">
        <v>5287</v>
      </c>
    </row>
    <row r="2" customFormat="false" ht="15" hidden="false" customHeight="false" outlineLevel="0" collapsed="false">
      <c r="A2" s="89" t="s">
        <v>5288</v>
      </c>
      <c r="B2" s="89" t="s">
        <v>5289</v>
      </c>
      <c r="C2" s="89" t="s">
        <v>5290</v>
      </c>
      <c r="D2" s="90" t="s">
        <v>5291</v>
      </c>
      <c r="E2" s="89" t="s">
        <v>5292</v>
      </c>
      <c r="F2" s="91" t="s">
        <v>5293</v>
      </c>
      <c r="G2" s="92" t="n">
        <v>43010</v>
      </c>
      <c r="H2" s="93" t="s">
        <v>5294</v>
      </c>
      <c r="I2" s="89" t="s">
        <v>5295</v>
      </c>
      <c r="J2" s="89"/>
    </row>
    <row r="3" customFormat="false" ht="74.25" hidden="false" customHeight="true" outlineLevel="0" collapsed="false">
      <c r="A3" s="94" t="s">
        <v>5288</v>
      </c>
      <c r="B3" s="94" t="s">
        <v>5289</v>
      </c>
      <c r="C3" s="94" t="s">
        <v>5290</v>
      </c>
      <c r="D3" s="95" t="s">
        <v>5291</v>
      </c>
      <c r="E3" s="94" t="s">
        <v>5292</v>
      </c>
      <c r="F3" s="96" t="s">
        <v>5296</v>
      </c>
      <c r="G3" s="97" t="n">
        <v>43034</v>
      </c>
      <c r="H3" s="98" t="s">
        <v>5297</v>
      </c>
      <c r="I3" s="94" t="s">
        <v>5295</v>
      </c>
      <c r="J3" s="94"/>
    </row>
    <row r="4" customFormat="false" ht="97.5" hidden="false" customHeight="true" outlineLevel="0" collapsed="false">
      <c r="A4" s="89" t="s">
        <v>5288</v>
      </c>
      <c r="B4" s="89" t="s">
        <v>5289</v>
      </c>
      <c r="C4" s="89" t="s">
        <v>5290</v>
      </c>
      <c r="D4" s="90" t="s">
        <v>5291</v>
      </c>
      <c r="E4" s="89" t="s">
        <v>5292</v>
      </c>
      <c r="F4" s="91" t="s">
        <v>5298</v>
      </c>
      <c r="G4" s="92" t="n">
        <v>43060</v>
      </c>
      <c r="H4" s="99" t="s">
        <v>5299</v>
      </c>
      <c r="I4" s="89" t="s">
        <v>5295</v>
      </c>
      <c r="J4" s="89"/>
    </row>
    <row r="5" customFormat="false" ht="15" hidden="false" customHeight="false" outlineLevel="0" collapsed="false">
      <c r="A5" s="100" t="s">
        <v>5288</v>
      </c>
      <c r="B5" s="100" t="s">
        <v>5289</v>
      </c>
      <c r="C5" s="100" t="s">
        <v>5290</v>
      </c>
      <c r="D5" s="100" t="s">
        <v>5291</v>
      </c>
      <c r="E5" s="100" t="s">
        <v>5292</v>
      </c>
      <c r="F5" s="101" t="s">
        <v>5300</v>
      </c>
      <c r="G5" s="102" t="n">
        <v>43423</v>
      </c>
      <c r="H5" s="103" t="s">
        <v>5301</v>
      </c>
      <c r="I5" s="100" t="s">
        <v>5295</v>
      </c>
      <c r="J5" s="103"/>
    </row>
    <row r="6" customFormat="false" ht="35.05" hidden="false" customHeight="false" outlineLevel="0" collapsed="false">
      <c r="A6" s="100" t="s">
        <v>5288</v>
      </c>
      <c r="B6" s="100" t="s">
        <v>5289</v>
      </c>
      <c r="C6" s="100" t="s">
        <v>5290</v>
      </c>
      <c r="D6" s="100" t="s">
        <v>5291</v>
      </c>
      <c r="E6" s="100" t="s">
        <v>5292</v>
      </c>
      <c r="F6" s="101" t="s">
        <v>5302</v>
      </c>
      <c r="G6" s="102" t="n">
        <v>43496</v>
      </c>
      <c r="H6" s="103" t="s">
        <v>5303</v>
      </c>
      <c r="I6" s="100" t="s">
        <v>5295</v>
      </c>
      <c r="J6" s="103"/>
    </row>
    <row r="7" customFormat="false" ht="23.85" hidden="false" customHeight="false" outlineLevel="0" collapsed="false">
      <c r="A7" s="100" t="s">
        <v>5288</v>
      </c>
      <c r="B7" s="100" t="s">
        <v>5289</v>
      </c>
      <c r="C7" s="100" t="s">
        <v>5290</v>
      </c>
      <c r="D7" s="100" t="s">
        <v>5291</v>
      </c>
      <c r="E7" s="100" t="s">
        <v>5292</v>
      </c>
      <c r="F7" s="101" t="s">
        <v>5304</v>
      </c>
      <c r="G7" s="102" t="n">
        <v>43630</v>
      </c>
      <c r="H7" s="103" t="s">
        <v>5305</v>
      </c>
      <c r="I7" s="100" t="s">
        <v>5306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2022-03-28T16:19:54Z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